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hiro-arai\Desktop\"/>
    </mc:Choice>
  </mc:AlternateContent>
  <xr:revisionPtr revIDLastSave="0" documentId="13_ncr:1_{8094E9DA-1E8A-48C1-B199-899A68E8B0AE}" xr6:coauthVersionLast="47" xr6:coauthVersionMax="47" xr10:uidLastSave="{00000000-0000-0000-0000-000000000000}"/>
  <workbookProtection workbookAlgorithmName="SHA-512" workbookHashValue="ObhkyAAHILDetjKDSCgg/scgLOxm8YYYIECYv8Yus9amZMZV0OhCRKNIpTpIbzimrZoakVZ9JbVmUXaV85VkYQ==" workbookSaltValue="NT/FKjew7Npw6BMELWxMSQ==" workbookSpinCount="100000" lockStructure="1"/>
  <bookViews>
    <workbookView xWindow="-108" yWindow="-108" windowWidth="23256" windowHeight="12456" xr2:uid="{00000000-000D-0000-FFFF-FFFF00000000}"/>
  </bookViews>
  <sheets>
    <sheet name="top" sheetId="1" r:id="rId1"/>
    <sheet name="（様式３）受講申込表" sheetId="2" r:id="rId2"/>
    <sheet name="講座コード" sheetId="3" r:id="rId3"/>
    <sheet name="学校番号" sheetId="4" r:id="rId4"/>
    <sheet name="校種別番号" sheetId="5" state="hidden" r:id="rId5"/>
    <sheet name="種別_講座コード" sheetId="6" state="hidden" r:id="rId6"/>
    <sheet name="選択受講コード" sheetId="7" state="hidden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講座コード!$B$11:$C$76</definedName>
    <definedName name="学校番号" localSheetId="9">高・中等_教科!$B$4:$C$14</definedName>
    <definedName name="学校番号" localSheetId="6">選択受講コード!$B$5:$C$20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高・中等_教科!$C$4:$F$9</definedName>
    <definedName name="基幹研修" localSheetId="11">特支_学部!$C$4:$F$6</definedName>
    <definedName name="基幹研修">講座コード!$C$11:$F$35</definedName>
    <definedName name="希望研修" localSheetId="9">高・中等_教科!$C$10:$F$15</definedName>
    <definedName name="希望研修" localSheetId="6">選択受講コード!$C$5:$F$31</definedName>
    <definedName name="希望研修" localSheetId="11">特支_学部!$C$9:$F$9</definedName>
    <definedName name="希望研修">講座コード!$C$48:$F$86</definedName>
    <definedName name="講座コード" localSheetId="9">高・中等_教科!$C$4:$F$15</definedName>
    <definedName name="講座コード" localSheetId="6">選択受講コード!$C$5:$F$31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講座コード!$C$11:$F$86</definedName>
    <definedName name="指定研修" localSheetId="4">#REF!</definedName>
    <definedName name="指定研修" localSheetId="2">講座コード!$C$36:$F$47</definedName>
    <definedName name="指定研修" localSheetId="11">特支_学部!$D$7:$F$8</definedName>
    <definedName name="指定研修" localSheetId="12">特別支援学級名!$C$4:$F$4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6" i="2" l="1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V11" i="2" l="1"/>
  <c r="E12" i="2" l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" i="2"/>
  <c r="I11" i="2" l="1"/>
  <c r="N110" i="2"/>
  <c r="M110" i="2"/>
  <c r="L110" i="2"/>
  <c r="K110" i="2"/>
  <c r="J110" i="2"/>
  <c r="I110" i="2"/>
  <c r="H110" i="2"/>
  <c r="N109" i="2"/>
  <c r="M109" i="2"/>
  <c r="L109" i="2"/>
  <c r="K109" i="2"/>
  <c r="J109" i="2"/>
  <c r="I109" i="2"/>
  <c r="H109" i="2"/>
  <c r="N108" i="2"/>
  <c r="M108" i="2"/>
  <c r="L108" i="2"/>
  <c r="K108" i="2"/>
  <c r="J108" i="2"/>
  <c r="I108" i="2"/>
  <c r="H108" i="2"/>
  <c r="N107" i="2"/>
  <c r="M107" i="2"/>
  <c r="L107" i="2"/>
  <c r="K107" i="2"/>
  <c r="J107" i="2"/>
  <c r="I107" i="2"/>
  <c r="H107" i="2"/>
  <c r="N106" i="2"/>
  <c r="M106" i="2"/>
  <c r="L106" i="2"/>
  <c r="K106" i="2"/>
  <c r="J106" i="2"/>
  <c r="I106" i="2"/>
  <c r="H106" i="2"/>
  <c r="N105" i="2"/>
  <c r="M105" i="2"/>
  <c r="L105" i="2"/>
  <c r="K105" i="2"/>
  <c r="J105" i="2"/>
  <c r="I105" i="2"/>
  <c r="H105" i="2"/>
  <c r="N104" i="2"/>
  <c r="M104" i="2"/>
  <c r="L104" i="2"/>
  <c r="K104" i="2"/>
  <c r="J104" i="2"/>
  <c r="I104" i="2"/>
  <c r="H104" i="2"/>
  <c r="N103" i="2"/>
  <c r="M103" i="2"/>
  <c r="L103" i="2"/>
  <c r="K103" i="2"/>
  <c r="J103" i="2"/>
  <c r="I103" i="2"/>
  <c r="H103" i="2"/>
  <c r="N102" i="2"/>
  <c r="M102" i="2"/>
  <c r="L102" i="2"/>
  <c r="K102" i="2"/>
  <c r="J102" i="2"/>
  <c r="I102" i="2"/>
  <c r="H102" i="2"/>
  <c r="N101" i="2"/>
  <c r="M101" i="2"/>
  <c r="L101" i="2"/>
  <c r="K101" i="2"/>
  <c r="J101" i="2"/>
  <c r="I101" i="2"/>
  <c r="H101" i="2"/>
  <c r="N100" i="2"/>
  <c r="M100" i="2"/>
  <c r="L100" i="2"/>
  <c r="K100" i="2"/>
  <c r="J100" i="2"/>
  <c r="I100" i="2"/>
  <c r="H100" i="2"/>
  <c r="N99" i="2"/>
  <c r="M99" i="2"/>
  <c r="L99" i="2"/>
  <c r="K99" i="2"/>
  <c r="J99" i="2"/>
  <c r="I99" i="2"/>
  <c r="H99" i="2"/>
  <c r="N98" i="2"/>
  <c r="M98" i="2"/>
  <c r="L98" i="2"/>
  <c r="K98" i="2"/>
  <c r="J98" i="2"/>
  <c r="I98" i="2"/>
  <c r="H98" i="2"/>
  <c r="N97" i="2"/>
  <c r="M97" i="2"/>
  <c r="L97" i="2"/>
  <c r="K97" i="2"/>
  <c r="J97" i="2"/>
  <c r="I97" i="2"/>
  <c r="H97" i="2"/>
  <c r="N96" i="2"/>
  <c r="M96" i="2"/>
  <c r="L96" i="2"/>
  <c r="K96" i="2"/>
  <c r="J96" i="2"/>
  <c r="I96" i="2"/>
  <c r="H96" i="2"/>
  <c r="N95" i="2"/>
  <c r="M95" i="2"/>
  <c r="L95" i="2"/>
  <c r="K95" i="2"/>
  <c r="J95" i="2"/>
  <c r="I95" i="2"/>
  <c r="H95" i="2"/>
  <c r="N94" i="2"/>
  <c r="M94" i="2"/>
  <c r="L94" i="2"/>
  <c r="K94" i="2"/>
  <c r="J94" i="2"/>
  <c r="I94" i="2"/>
  <c r="H94" i="2"/>
  <c r="N93" i="2"/>
  <c r="M93" i="2"/>
  <c r="L93" i="2"/>
  <c r="K93" i="2"/>
  <c r="J93" i="2"/>
  <c r="I93" i="2"/>
  <c r="H93" i="2"/>
  <c r="N92" i="2"/>
  <c r="M92" i="2"/>
  <c r="L92" i="2"/>
  <c r="K92" i="2"/>
  <c r="J92" i="2"/>
  <c r="I92" i="2"/>
  <c r="H92" i="2"/>
  <c r="N91" i="2"/>
  <c r="M91" i="2"/>
  <c r="L91" i="2"/>
  <c r="K91" i="2"/>
  <c r="J91" i="2"/>
  <c r="I91" i="2"/>
  <c r="H91" i="2"/>
  <c r="N90" i="2"/>
  <c r="M90" i="2"/>
  <c r="L90" i="2"/>
  <c r="K90" i="2"/>
  <c r="J90" i="2"/>
  <c r="I90" i="2"/>
  <c r="H90" i="2"/>
  <c r="N89" i="2"/>
  <c r="M89" i="2"/>
  <c r="L89" i="2"/>
  <c r="K89" i="2"/>
  <c r="J89" i="2"/>
  <c r="I89" i="2"/>
  <c r="H89" i="2"/>
  <c r="N88" i="2"/>
  <c r="M88" i="2"/>
  <c r="L88" i="2"/>
  <c r="K88" i="2"/>
  <c r="J88" i="2"/>
  <c r="I88" i="2"/>
  <c r="H88" i="2"/>
  <c r="N87" i="2"/>
  <c r="M87" i="2"/>
  <c r="L87" i="2"/>
  <c r="K87" i="2"/>
  <c r="J87" i="2"/>
  <c r="I87" i="2"/>
  <c r="H87" i="2"/>
  <c r="N86" i="2"/>
  <c r="M86" i="2"/>
  <c r="L86" i="2"/>
  <c r="K86" i="2"/>
  <c r="J86" i="2"/>
  <c r="I86" i="2"/>
  <c r="H86" i="2"/>
  <c r="N85" i="2"/>
  <c r="M85" i="2"/>
  <c r="L85" i="2"/>
  <c r="K85" i="2"/>
  <c r="J85" i="2"/>
  <c r="I85" i="2"/>
  <c r="H85" i="2"/>
  <c r="N84" i="2"/>
  <c r="M84" i="2"/>
  <c r="L84" i="2"/>
  <c r="K84" i="2"/>
  <c r="J84" i="2"/>
  <c r="I84" i="2"/>
  <c r="H84" i="2"/>
  <c r="N83" i="2"/>
  <c r="M83" i="2"/>
  <c r="L83" i="2"/>
  <c r="K83" i="2"/>
  <c r="J83" i="2"/>
  <c r="I83" i="2"/>
  <c r="H83" i="2"/>
  <c r="N82" i="2"/>
  <c r="M82" i="2"/>
  <c r="L82" i="2"/>
  <c r="K82" i="2"/>
  <c r="J82" i="2"/>
  <c r="I82" i="2"/>
  <c r="H82" i="2"/>
  <c r="N81" i="2"/>
  <c r="M81" i="2"/>
  <c r="L81" i="2"/>
  <c r="K81" i="2"/>
  <c r="J81" i="2"/>
  <c r="I81" i="2"/>
  <c r="H81" i="2"/>
  <c r="N80" i="2"/>
  <c r="M80" i="2"/>
  <c r="L80" i="2"/>
  <c r="K80" i="2"/>
  <c r="J80" i="2"/>
  <c r="I80" i="2"/>
  <c r="H80" i="2"/>
  <c r="N79" i="2"/>
  <c r="M79" i="2"/>
  <c r="L79" i="2"/>
  <c r="K79" i="2"/>
  <c r="J79" i="2"/>
  <c r="I79" i="2"/>
  <c r="H79" i="2"/>
  <c r="N78" i="2"/>
  <c r="M78" i="2"/>
  <c r="L78" i="2"/>
  <c r="K78" i="2"/>
  <c r="J78" i="2"/>
  <c r="I78" i="2"/>
  <c r="H78" i="2"/>
  <c r="N77" i="2"/>
  <c r="M77" i="2"/>
  <c r="L77" i="2"/>
  <c r="K77" i="2"/>
  <c r="J77" i="2"/>
  <c r="I77" i="2"/>
  <c r="H77" i="2"/>
  <c r="N76" i="2"/>
  <c r="M76" i="2"/>
  <c r="L76" i="2"/>
  <c r="K76" i="2"/>
  <c r="J76" i="2"/>
  <c r="I76" i="2"/>
  <c r="H76" i="2"/>
  <c r="N75" i="2"/>
  <c r="M75" i="2"/>
  <c r="L75" i="2"/>
  <c r="K75" i="2"/>
  <c r="J75" i="2"/>
  <c r="I75" i="2"/>
  <c r="H75" i="2"/>
  <c r="N74" i="2"/>
  <c r="M74" i="2"/>
  <c r="L74" i="2"/>
  <c r="K74" i="2"/>
  <c r="J74" i="2"/>
  <c r="I74" i="2"/>
  <c r="H74" i="2"/>
  <c r="N73" i="2"/>
  <c r="M73" i="2"/>
  <c r="L73" i="2"/>
  <c r="K73" i="2"/>
  <c r="J73" i="2"/>
  <c r="I73" i="2"/>
  <c r="H73" i="2"/>
  <c r="N72" i="2"/>
  <c r="M72" i="2"/>
  <c r="L72" i="2"/>
  <c r="K72" i="2"/>
  <c r="J72" i="2"/>
  <c r="I72" i="2"/>
  <c r="H72" i="2"/>
  <c r="N71" i="2"/>
  <c r="M71" i="2"/>
  <c r="L71" i="2"/>
  <c r="K71" i="2"/>
  <c r="J71" i="2"/>
  <c r="I71" i="2"/>
  <c r="H71" i="2"/>
  <c r="N70" i="2"/>
  <c r="M70" i="2"/>
  <c r="L70" i="2"/>
  <c r="K70" i="2"/>
  <c r="J70" i="2"/>
  <c r="I70" i="2"/>
  <c r="H70" i="2"/>
  <c r="N69" i="2"/>
  <c r="M69" i="2"/>
  <c r="L69" i="2"/>
  <c r="K69" i="2"/>
  <c r="J69" i="2"/>
  <c r="I69" i="2"/>
  <c r="H69" i="2"/>
  <c r="N68" i="2"/>
  <c r="M68" i="2"/>
  <c r="L68" i="2"/>
  <c r="K68" i="2"/>
  <c r="J68" i="2"/>
  <c r="I68" i="2"/>
  <c r="H68" i="2"/>
  <c r="N67" i="2"/>
  <c r="M67" i="2"/>
  <c r="L67" i="2"/>
  <c r="K67" i="2"/>
  <c r="J67" i="2"/>
  <c r="I67" i="2"/>
  <c r="H67" i="2"/>
  <c r="N66" i="2"/>
  <c r="M66" i="2"/>
  <c r="L66" i="2"/>
  <c r="K66" i="2"/>
  <c r="J66" i="2"/>
  <c r="I66" i="2"/>
  <c r="H66" i="2"/>
  <c r="N65" i="2"/>
  <c r="M65" i="2"/>
  <c r="L65" i="2"/>
  <c r="K65" i="2"/>
  <c r="J65" i="2"/>
  <c r="I65" i="2"/>
  <c r="H65" i="2"/>
  <c r="N64" i="2"/>
  <c r="M64" i="2"/>
  <c r="L64" i="2"/>
  <c r="K64" i="2"/>
  <c r="J64" i="2"/>
  <c r="I64" i="2"/>
  <c r="H64" i="2"/>
  <c r="N63" i="2"/>
  <c r="M63" i="2"/>
  <c r="L63" i="2"/>
  <c r="K63" i="2"/>
  <c r="J63" i="2"/>
  <c r="I63" i="2"/>
  <c r="H63" i="2"/>
  <c r="N62" i="2"/>
  <c r="M62" i="2"/>
  <c r="L62" i="2"/>
  <c r="K62" i="2"/>
  <c r="J62" i="2"/>
  <c r="I62" i="2"/>
  <c r="H62" i="2"/>
  <c r="N61" i="2"/>
  <c r="M61" i="2"/>
  <c r="L61" i="2"/>
  <c r="K61" i="2"/>
  <c r="J61" i="2"/>
  <c r="I61" i="2"/>
  <c r="H61" i="2"/>
  <c r="N60" i="2"/>
  <c r="M60" i="2"/>
  <c r="L60" i="2"/>
  <c r="K60" i="2"/>
  <c r="J60" i="2"/>
  <c r="I60" i="2"/>
  <c r="H60" i="2"/>
  <c r="N59" i="2"/>
  <c r="M59" i="2"/>
  <c r="L59" i="2"/>
  <c r="K59" i="2"/>
  <c r="J59" i="2"/>
  <c r="I59" i="2"/>
  <c r="H59" i="2"/>
  <c r="N58" i="2"/>
  <c r="M58" i="2"/>
  <c r="L58" i="2"/>
  <c r="K58" i="2"/>
  <c r="J58" i="2"/>
  <c r="I58" i="2"/>
  <c r="H58" i="2"/>
  <c r="N57" i="2"/>
  <c r="M57" i="2"/>
  <c r="L57" i="2"/>
  <c r="K57" i="2"/>
  <c r="J57" i="2"/>
  <c r="I57" i="2"/>
  <c r="H57" i="2"/>
  <c r="N56" i="2"/>
  <c r="M56" i="2"/>
  <c r="L56" i="2"/>
  <c r="K56" i="2"/>
  <c r="J56" i="2"/>
  <c r="I56" i="2"/>
  <c r="H56" i="2"/>
  <c r="N55" i="2"/>
  <c r="M55" i="2"/>
  <c r="L55" i="2"/>
  <c r="K55" i="2"/>
  <c r="J55" i="2"/>
  <c r="I55" i="2"/>
  <c r="H55" i="2"/>
  <c r="N54" i="2"/>
  <c r="M54" i="2"/>
  <c r="L54" i="2"/>
  <c r="K54" i="2"/>
  <c r="J54" i="2"/>
  <c r="I54" i="2"/>
  <c r="H54" i="2"/>
  <c r="N53" i="2"/>
  <c r="M53" i="2"/>
  <c r="L53" i="2"/>
  <c r="K53" i="2"/>
  <c r="J53" i="2"/>
  <c r="I53" i="2"/>
  <c r="H53" i="2"/>
  <c r="N52" i="2"/>
  <c r="M52" i="2"/>
  <c r="L52" i="2"/>
  <c r="K52" i="2"/>
  <c r="J52" i="2"/>
  <c r="I52" i="2"/>
  <c r="H52" i="2"/>
  <c r="N51" i="2"/>
  <c r="M51" i="2"/>
  <c r="L51" i="2"/>
  <c r="K51" i="2"/>
  <c r="J51" i="2"/>
  <c r="I51" i="2"/>
  <c r="H51" i="2"/>
  <c r="N50" i="2"/>
  <c r="M50" i="2"/>
  <c r="L50" i="2"/>
  <c r="K50" i="2"/>
  <c r="J50" i="2"/>
  <c r="I50" i="2"/>
  <c r="H50" i="2"/>
  <c r="N49" i="2"/>
  <c r="M49" i="2"/>
  <c r="L49" i="2"/>
  <c r="K49" i="2"/>
  <c r="J49" i="2"/>
  <c r="I49" i="2"/>
  <c r="H49" i="2"/>
  <c r="N48" i="2"/>
  <c r="M48" i="2"/>
  <c r="L48" i="2"/>
  <c r="K48" i="2"/>
  <c r="J48" i="2"/>
  <c r="I48" i="2"/>
  <c r="H48" i="2"/>
  <c r="N47" i="2"/>
  <c r="M47" i="2"/>
  <c r="L47" i="2"/>
  <c r="K47" i="2"/>
  <c r="J47" i="2"/>
  <c r="I47" i="2"/>
  <c r="H47" i="2"/>
  <c r="N46" i="2"/>
  <c r="M46" i="2"/>
  <c r="L46" i="2"/>
  <c r="K46" i="2"/>
  <c r="J46" i="2"/>
  <c r="I46" i="2"/>
  <c r="H46" i="2"/>
  <c r="N45" i="2"/>
  <c r="M45" i="2"/>
  <c r="L45" i="2"/>
  <c r="K45" i="2"/>
  <c r="J45" i="2"/>
  <c r="I45" i="2"/>
  <c r="H45" i="2"/>
  <c r="N44" i="2"/>
  <c r="M44" i="2"/>
  <c r="L44" i="2"/>
  <c r="K44" i="2"/>
  <c r="J44" i="2"/>
  <c r="I44" i="2"/>
  <c r="H44" i="2"/>
  <c r="N43" i="2"/>
  <c r="M43" i="2"/>
  <c r="L43" i="2"/>
  <c r="K43" i="2"/>
  <c r="J43" i="2"/>
  <c r="I43" i="2"/>
  <c r="H43" i="2"/>
  <c r="N42" i="2"/>
  <c r="M42" i="2"/>
  <c r="L42" i="2"/>
  <c r="K42" i="2"/>
  <c r="J42" i="2"/>
  <c r="I42" i="2"/>
  <c r="H42" i="2"/>
  <c r="N41" i="2"/>
  <c r="M41" i="2"/>
  <c r="L41" i="2"/>
  <c r="K41" i="2"/>
  <c r="J41" i="2"/>
  <c r="I41" i="2"/>
  <c r="H41" i="2"/>
  <c r="N40" i="2"/>
  <c r="M40" i="2"/>
  <c r="L40" i="2"/>
  <c r="K40" i="2"/>
  <c r="J40" i="2"/>
  <c r="I40" i="2"/>
  <c r="H40" i="2"/>
  <c r="N39" i="2"/>
  <c r="M39" i="2"/>
  <c r="L39" i="2"/>
  <c r="K39" i="2"/>
  <c r="J39" i="2"/>
  <c r="I39" i="2"/>
  <c r="H39" i="2"/>
  <c r="N38" i="2"/>
  <c r="M38" i="2"/>
  <c r="L38" i="2"/>
  <c r="K38" i="2"/>
  <c r="J38" i="2"/>
  <c r="I38" i="2"/>
  <c r="H38" i="2"/>
  <c r="N37" i="2"/>
  <c r="M37" i="2"/>
  <c r="L37" i="2"/>
  <c r="K37" i="2"/>
  <c r="J37" i="2"/>
  <c r="I37" i="2"/>
  <c r="H37" i="2"/>
  <c r="N36" i="2"/>
  <c r="M36" i="2"/>
  <c r="L36" i="2"/>
  <c r="K36" i="2"/>
  <c r="J36" i="2"/>
  <c r="I36" i="2"/>
  <c r="H36" i="2"/>
  <c r="N35" i="2"/>
  <c r="M35" i="2"/>
  <c r="L35" i="2"/>
  <c r="K35" i="2"/>
  <c r="J35" i="2"/>
  <c r="I35" i="2"/>
  <c r="H35" i="2"/>
  <c r="N34" i="2"/>
  <c r="M34" i="2"/>
  <c r="L34" i="2"/>
  <c r="K34" i="2"/>
  <c r="J34" i="2"/>
  <c r="I34" i="2"/>
  <c r="H34" i="2"/>
  <c r="N33" i="2"/>
  <c r="M33" i="2"/>
  <c r="L33" i="2"/>
  <c r="K33" i="2"/>
  <c r="J33" i="2"/>
  <c r="I33" i="2"/>
  <c r="H33" i="2"/>
  <c r="N32" i="2"/>
  <c r="M32" i="2"/>
  <c r="L32" i="2"/>
  <c r="K32" i="2"/>
  <c r="J32" i="2"/>
  <c r="I32" i="2"/>
  <c r="H32" i="2"/>
  <c r="N31" i="2"/>
  <c r="M31" i="2"/>
  <c r="L31" i="2"/>
  <c r="K31" i="2"/>
  <c r="J31" i="2"/>
  <c r="I31" i="2"/>
  <c r="H31" i="2"/>
  <c r="N30" i="2"/>
  <c r="M30" i="2"/>
  <c r="L30" i="2"/>
  <c r="K30" i="2"/>
  <c r="J30" i="2"/>
  <c r="I30" i="2"/>
  <c r="H30" i="2"/>
  <c r="N29" i="2"/>
  <c r="M29" i="2"/>
  <c r="L29" i="2"/>
  <c r="K29" i="2"/>
  <c r="J29" i="2"/>
  <c r="I29" i="2"/>
  <c r="H29" i="2"/>
  <c r="N28" i="2"/>
  <c r="M28" i="2"/>
  <c r="L28" i="2"/>
  <c r="K28" i="2"/>
  <c r="J28" i="2"/>
  <c r="I28" i="2"/>
  <c r="H28" i="2"/>
  <c r="N27" i="2"/>
  <c r="M27" i="2"/>
  <c r="L27" i="2"/>
  <c r="K27" i="2"/>
  <c r="J27" i="2"/>
  <c r="I27" i="2"/>
  <c r="H27" i="2"/>
  <c r="N26" i="2"/>
  <c r="M26" i="2"/>
  <c r="L26" i="2"/>
  <c r="K26" i="2"/>
  <c r="J26" i="2"/>
  <c r="I26" i="2"/>
  <c r="H26" i="2"/>
  <c r="N25" i="2"/>
  <c r="M25" i="2"/>
  <c r="L25" i="2"/>
  <c r="K25" i="2"/>
  <c r="J25" i="2"/>
  <c r="I25" i="2"/>
  <c r="H25" i="2"/>
  <c r="N24" i="2"/>
  <c r="M24" i="2"/>
  <c r="L24" i="2"/>
  <c r="K24" i="2"/>
  <c r="J24" i="2"/>
  <c r="I24" i="2"/>
  <c r="H24" i="2"/>
  <c r="N23" i="2"/>
  <c r="M23" i="2"/>
  <c r="L23" i="2"/>
  <c r="K23" i="2"/>
  <c r="J23" i="2"/>
  <c r="I23" i="2"/>
  <c r="H23" i="2"/>
  <c r="N22" i="2"/>
  <c r="M22" i="2"/>
  <c r="L22" i="2"/>
  <c r="K22" i="2"/>
  <c r="J22" i="2"/>
  <c r="I22" i="2"/>
  <c r="H22" i="2"/>
  <c r="N21" i="2"/>
  <c r="M21" i="2"/>
  <c r="L21" i="2"/>
  <c r="K21" i="2"/>
  <c r="J21" i="2"/>
  <c r="I21" i="2"/>
  <c r="H21" i="2"/>
  <c r="N20" i="2"/>
  <c r="M20" i="2"/>
  <c r="L20" i="2"/>
  <c r="K20" i="2"/>
  <c r="J20" i="2"/>
  <c r="I20" i="2"/>
  <c r="H20" i="2"/>
  <c r="I19" i="2"/>
  <c r="I18" i="2"/>
  <c r="I17" i="2"/>
  <c r="I16" i="2"/>
  <c r="I15" i="2"/>
  <c r="I14" i="2"/>
  <c r="I13" i="2"/>
  <c r="I12" i="2"/>
  <c r="AQ58" i="2" l="1"/>
  <c r="AU70" i="2"/>
  <c r="AI78" i="2"/>
  <c r="AQ83" i="2"/>
  <c r="AM86" i="2"/>
  <c r="AI87" i="2"/>
  <c r="AI90" i="2"/>
  <c r="AQ94" i="2"/>
  <c r="AQ95" i="2"/>
  <c r="AM99" i="2"/>
  <c r="AU27" i="2"/>
  <c r="AI37" i="2"/>
  <c r="AQ39" i="2"/>
  <c r="AI41" i="2"/>
  <c r="AU65" i="2"/>
  <c r="AU66" i="2"/>
  <c r="AU89" i="2"/>
  <c r="AQ93" i="2"/>
  <c r="AQ101" i="2"/>
  <c r="AQ90" i="2"/>
  <c r="AM98" i="2"/>
  <c r="BI110" i="2"/>
  <c r="BE110" i="2"/>
  <c r="AT110" i="2"/>
  <c r="AS110" i="2"/>
  <c r="AO110" i="2"/>
  <c r="AK110" i="2"/>
  <c r="AU110" i="2"/>
  <c r="B110" i="2"/>
  <c r="AT109" i="2"/>
  <c r="AS109" i="2"/>
  <c r="AO109" i="2"/>
  <c r="AK109" i="2"/>
  <c r="B109" i="2"/>
  <c r="AT108" i="2"/>
  <c r="AS108" i="2"/>
  <c r="AO108" i="2"/>
  <c r="AK108" i="2"/>
  <c r="B108" i="2"/>
  <c r="AT107" i="2"/>
  <c r="AS107" i="2"/>
  <c r="AO107" i="2"/>
  <c r="AK107" i="2"/>
  <c r="AG107" i="2"/>
  <c r="B107" i="2"/>
  <c r="AT106" i="2"/>
  <c r="AS106" i="2"/>
  <c r="AO106" i="2"/>
  <c r="AK106" i="2"/>
  <c r="B106" i="2"/>
  <c r="AT105" i="2"/>
  <c r="AS105" i="2"/>
  <c r="AO105" i="2"/>
  <c r="AK105" i="2"/>
  <c r="B105" i="2"/>
  <c r="AT104" i="2"/>
  <c r="AS104" i="2"/>
  <c r="AO104" i="2"/>
  <c r="AK104" i="2"/>
  <c r="B104" i="2"/>
  <c r="AT103" i="2"/>
  <c r="AS103" i="2"/>
  <c r="AO103" i="2"/>
  <c r="AK103" i="2"/>
  <c r="B103" i="2"/>
  <c r="AT102" i="2"/>
  <c r="AS102" i="2"/>
  <c r="AO102" i="2"/>
  <c r="AK102" i="2"/>
  <c r="BI102" i="2"/>
  <c r="B102" i="2"/>
  <c r="AT101" i="2"/>
  <c r="AS101" i="2"/>
  <c r="AO101" i="2"/>
  <c r="AK101" i="2"/>
  <c r="BD101" i="2"/>
  <c r="B101" i="2"/>
  <c r="AT100" i="2"/>
  <c r="AS100" i="2"/>
  <c r="AO100" i="2"/>
  <c r="AK100" i="2"/>
  <c r="B100" i="2"/>
  <c r="AT99" i="2"/>
  <c r="AS99" i="2"/>
  <c r="AO99" i="2"/>
  <c r="AK99" i="2"/>
  <c r="B99" i="2"/>
  <c r="BI98" i="2"/>
  <c r="BE98" i="2"/>
  <c r="BD98" i="2"/>
  <c r="AZ98" i="2"/>
  <c r="AY98" i="2"/>
  <c r="AT98" i="2"/>
  <c r="AS98" i="2"/>
  <c r="AO98" i="2"/>
  <c r="AK98" i="2"/>
  <c r="B98" i="2"/>
  <c r="AT97" i="2"/>
  <c r="AS97" i="2"/>
  <c r="AO97" i="2"/>
  <c r="AK97" i="2"/>
  <c r="B97" i="2"/>
  <c r="AT96" i="2"/>
  <c r="AS96" i="2"/>
  <c r="AO96" i="2"/>
  <c r="AK96" i="2"/>
  <c r="AU96" i="2"/>
  <c r="B96" i="2"/>
  <c r="AT95" i="2"/>
  <c r="AS95" i="2"/>
  <c r="AO95" i="2"/>
  <c r="AK95" i="2"/>
  <c r="B95" i="2"/>
  <c r="BD94" i="2"/>
  <c r="AY94" i="2"/>
  <c r="AT94" i="2"/>
  <c r="AS94" i="2"/>
  <c r="AO94" i="2"/>
  <c r="AK94" i="2"/>
  <c r="AU94" i="2"/>
  <c r="B94" i="2"/>
  <c r="AT93" i="2"/>
  <c r="AS93" i="2"/>
  <c r="AO93" i="2"/>
  <c r="AK93" i="2"/>
  <c r="BD93" i="2"/>
  <c r="B93" i="2"/>
  <c r="AT92" i="2"/>
  <c r="AS92" i="2"/>
  <c r="AO92" i="2"/>
  <c r="AK92" i="2"/>
  <c r="BC92" i="2"/>
  <c r="B92" i="2"/>
  <c r="AT91" i="2"/>
  <c r="AS91" i="2"/>
  <c r="AO91" i="2"/>
  <c r="AK91" i="2"/>
  <c r="B91" i="2"/>
  <c r="AT90" i="2"/>
  <c r="AS90" i="2"/>
  <c r="AO90" i="2"/>
  <c r="AK90" i="2"/>
  <c r="B90" i="2"/>
  <c r="AT89" i="2"/>
  <c r="AS89" i="2"/>
  <c r="AO89" i="2"/>
  <c r="AK89" i="2"/>
  <c r="AZ89" i="2"/>
  <c r="B89" i="2"/>
  <c r="BB88" i="2"/>
  <c r="AT88" i="2"/>
  <c r="AS88" i="2"/>
  <c r="AO88" i="2"/>
  <c r="AK88" i="2"/>
  <c r="B88" i="2"/>
  <c r="AT87" i="2"/>
  <c r="AS87" i="2"/>
  <c r="AO87" i="2"/>
  <c r="AK87" i="2"/>
  <c r="B87" i="2"/>
  <c r="BH86" i="2"/>
  <c r="BE86" i="2"/>
  <c r="AZ86" i="2"/>
  <c r="AY86" i="2"/>
  <c r="AT86" i="2"/>
  <c r="AS86" i="2"/>
  <c r="AO86" i="2"/>
  <c r="AK86" i="2"/>
  <c r="B86" i="2"/>
  <c r="AU85" i="2"/>
  <c r="AT85" i="2"/>
  <c r="AS85" i="2"/>
  <c r="AO85" i="2"/>
  <c r="AK85" i="2"/>
  <c r="AI85" i="2"/>
  <c r="B85" i="2"/>
  <c r="AT84" i="2"/>
  <c r="AS84" i="2"/>
  <c r="AO84" i="2"/>
  <c r="AK84" i="2"/>
  <c r="B84" i="2"/>
  <c r="AT83" i="2"/>
  <c r="AS83" i="2"/>
  <c r="AO83" i="2"/>
  <c r="AK83" i="2"/>
  <c r="B83" i="2"/>
  <c r="AT82" i="2"/>
  <c r="AS82" i="2"/>
  <c r="AO82" i="2"/>
  <c r="AK82" i="2"/>
  <c r="AU82" i="2"/>
  <c r="B82" i="2"/>
  <c r="BB81" i="2"/>
  <c r="AX81" i="2"/>
  <c r="AT81" i="2"/>
  <c r="AS81" i="2"/>
  <c r="AO81" i="2"/>
  <c r="AK81" i="2"/>
  <c r="B81" i="2"/>
  <c r="BG80" i="2"/>
  <c r="BB80" i="2"/>
  <c r="AT80" i="2"/>
  <c r="AS80" i="2"/>
  <c r="AO80" i="2"/>
  <c r="AK80" i="2"/>
  <c r="B80" i="2"/>
  <c r="AT79" i="2"/>
  <c r="AS79" i="2"/>
  <c r="AO79" i="2"/>
  <c r="AK79" i="2"/>
  <c r="B79" i="2"/>
  <c r="AT78" i="2"/>
  <c r="AS78" i="2"/>
  <c r="AO78" i="2"/>
  <c r="AK78" i="2"/>
  <c r="B78" i="2"/>
  <c r="AT77" i="2"/>
  <c r="AS77" i="2"/>
  <c r="AO77" i="2"/>
  <c r="AK77" i="2"/>
  <c r="B77" i="2"/>
  <c r="AT76" i="2"/>
  <c r="AS76" i="2"/>
  <c r="AO76" i="2"/>
  <c r="AK76" i="2"/>
  <c r="B76" i="2"/>
  <c r="AT75" i="2"/>
  <c r="AS75" i="2"/>
  <c r="AO75" i="2"/>
  <c r="AK75" i="2"/>
  <c r="B75" i="2"/>
  <c r="AT74" i="2"/>
  <c r="AS74" i="2"/>
  <c r="AO74" i="2"/>
  <c r="AK74" i="2"/>
  <c r="B74" i="2"/>
  <c r="BH73" i="2"/>
  <c r="BC73" i="2"/>
  <c r="AT73" i="2"/>
  <c r="AS73" i="2"/>
  <c r="AO73" i="2"/>
  <c r="AK73" i="2"/>
  <c r="B73" i="2"/>
  <c r="BH72" i="2"/>
  <c r="AT72" i="2"/>
  <c r="AS72" i="2"/>
  <c r="AO72" i="2"/>
  <c r="AM72" i="2"/>
  <c r="AK72" i="2"/>
  <c r="B72" i="2"/>
  <c r="BG71" i="2"/>
  <c r="BE71" i="2"/>
  <c r="AT71" i="2"/>
  <c r="AS71" i="2"/>
  <c r="AO71" i="2"/>
  <c r="AK71" i="2"/>
  <c r="AY71" i="2"/>
  <c r="B71" i="2"/>
  <c r="AT70" i="2"/>
  <c r="AS70" i="2"/>
  <c r="AO70" i="2"/>
  <c r="AK70" i="2"/>
  <c r="AQ70" i="2"/>
  <c r="B70" i="2"/>
  <c r="BH69" i="2"/>
  <c r="BG69" i="2"/>
  <c r="BD69" i="2"/>
  <c r="BA69" i="2"/>
  <c r="AY69" i="2"/>
  <c r="AT69" i="2"/>
  <c r="AS69" i="2"/>
  <c r="AO69" i="2"/>
  <c r="AK69" i="2"/>
  <c r="B69" i="2"/>
  <c r="AT68" i="2"/>
  <c r="AS68" i="2"/>
  <c r="AQ68" i="2"/>
  <c r="AO68" i="2"/>
  <c r="AK68" i="2"/>
  <c r="AI68" i="2"/>
  <c r="AU68" i="2"/>
  <c r="B68" i="2"/>
  <c r="AT67" i="2"/>
  <c r="AS67" i="2"/>
  <c r="AO67" i="2"/>
  <c r="AK67" i="2"/>
  <c r="B67" i="2"/>
  <c r="AT66" i="2"/>
  <c r="AS66" i="2"/>
  <c r="AO66" i="2"/>
  <c r="AK66" i="2"/>
  <c r="AQ66" i="2"/>
  <c r="B66" i="2"/>
  <c r="BD65" i="2"/>
  <c r="AY65" i="2"/>
  <c r="AT65" i="2"/>
  <c r="AS65" i="2"/>
  <c r="AO65" i="2"/>
  <c r="AK65" i="2"/>
  <c r="B65" i="2"/>
  <c r="AX64" i="2"/>
  <c r="AT64" i="2"/>
  <c r="AS64" i="2"/>
  <c r="AO64" i="2"/>
  <c r="AK64" i="2"/>
  <c r="AG64" i="2"/>
  <c r="AU64" i="2"/>
  <c r="B64" i="2"/>
  <c r="AT63" i="2"/>
  <c r="AS63" i="2"/>
  <c r="AO63" i="2"/>
  <c r="AK63" i="2"/>
  <c r="AG63" i="2"/>
  <c r="B63" i="2"/>
  <c r="BJ62" i="2"/>
  <c r="AT62" i="2"/>
  <c r="AS62" i="2"/>
  <c r="AO62" i="2"/>
  <c r="AK62" i="2"/>
  <c r="B62" i="2"/>
  <c r="BC61" i="2"/>
  <c r="AT61" i="2"/>
  <c r="AS61" i="2"/>
  <c r="AO61" i="2"/>
  <c r="AK61" i="2"/>
  <c r="BH61" i="2"/>
  <c r="B61" i="2"/>
  <c r="AZ60" i="2"/>
  <c r="AU60" i="2"/>
  <c r="AT60" i="2"/>
  <c r="AS60" i="2"/>
  <c r="AQ60" i="2"/>
  <c r="AO60" i="2"/>
  <c r="AK60" i="2"/>
  <c r="AI60" i="2"/>
  <c r="AG60" i="2"/>
  <c r="AM60" i="2"/>
  <c r="B60" i="2"/>
  <c r="AT59" i="2"/>
  <c r="AS59" i="2"/>
  <c r="AO59" i="2"/>
  <c r="AK59" i="2"/>
  <c r="B59" i="2"/>
  <c r="BF58" i="2"/>
  <c r="AT58" i="2"/>
  <c r="AS58" i="2"/>
  <c r="AO58" i="2"/>
  <c r="AK58" i="2"/>
  <c r="AI58" i="2"/>
  <c r="AG58" i="2"/>
  <c r="B58" i="2"/>
  <c r="BD57" i="2"/>
  <c r="BA57" i="2"/>
  <c r="AT57" i="2"/>
  <c r="AS57" i="2"/>
  <c r="AO57" i="2"/>
  <c r="AK57" i="2"/>
  <c r="AU57" i="2"/>
  <c r="B57" i="2"/>
  <c r="BH56" i="2"/>
  <c r="AT56" i="2"/>
  <c r="AS56" i="2"/>
  <c r="AO56" i="2"/>
  <c r="AK56" i="2"/>
  <c r="AU56" i="2"/>
  <c r="B56" i="2"/>
  <c r="AT55" i="2"/>
  <c r="AS55" i="2"/>
  <c r="AO55" i="2"/>
  <c r="AK55" i="2"/>
  <c r="B55" i="2"/>
  <c r="AZ54" i="2"/>
  <c r="AT54" i="2"/>
  <c r="AS54" i="2"/>
  <c r="AO54" i="2"/>
  <c r="AK54" i="2"/>
  <c r="AI54" i="2"/>
  <c r="B54" i="2"/>
  <c r="BE53" i="2"/>
  <c r="AZ53" i="2"/>
  <c r="AT53" i="2"/>
  <c r="AS53" i="2"/>
  <c r="AO53" i="2"/>
  <c r="AK53" i="2"/>
  <c r="B53" i="2"/>
  <c r="BB52" i="2"/>
  <c r="AT52" i="2"/>
  <c r="AS52" i="2"/>
  <c r="AO52" i="2"/>
  <c r="AK52" i="2"/>
  <c r="AQ52" i="2"/>
  <c r="B52" i="2"/>
  <c r="BG51" i="2"/>
  <c r="AY51" i="2"/>
  <c r="AT51" i="2"/>
  <c r="AS51" i="2"/>
  <c r="AO51" i="2"/>
  <c r="AK51" i="2"/>
  <c r="B51" i="2"/>
  <c r="AT50" i="2"/>
  <c r="AS50" i="2"/>
  <c r="AO50" i="2"/>
  <c r="AK50" i="2"/>
  <c r="B50" i="2"/>
  <c r="BE49" i="2"/>
  <c r="AT49" i="2"/>
  <c r="AS49" i="2"/>
  <c r="AO49" i="2"/>
  <c r="AK49" i="2"/>
  <c r="B49" i="2"/>
  <c r="AT48" i="2"/>
  <c r="AS48" i="2"/>
  <c r="AO48" i="2"/>
  <c r="AK48" i="2"/>
  <c r="AQ48" i="2"/>
  <c r="B48" i="2"/>
  <c r="AT47" i="2"/>
  <c r="AS47" i="2"/>
  <c r="AO47" i="2"/>
  <c r="AK47" i="2"/>
  <c r="B47" i="2"/>
  <c r="BJ46" i="2"/>
  <c r="AZ46" i="2"/>
  <c r="AT46" i="2"/>
  <c r="AS46" i="2"/>
  <c r="AO46" i="2"/>
  <c r="AK46" i="2"/>
  <c r="AI46" i="2"/>
  <c r="B46" i="2"/>
  <c r="BC45" i="2"/>
  <c r="AT45" i="2"/>
  <c r="AS45" i="2"/>
  <c r="AO45" i="2"/>
  <c r="AK45" i="2"/>
  <c r="BH45" i="2"/>
  <c r="AU45" i="2"/>
  <c r="B45" i="2"/>
  <c r="AT44" i="2"/>
  <c r="AS44" i="2"/>
  <c r="AO44" i="2"/>
  <c r="AK44" i="2"/>
  <c r="AU44" i="2"/>
  <c r="B44" i="2"/>
  <c r="AT43" i="2"/>
  <c r="AS43" i="2"/>
  <c r="AO43" i="2"/>
  <c r="AK43" i="2"/>
  <c r="B43" i="2"/>
  <c r="BH42" i="2"/>
  <c r="BC42" i="2"/>
  <c r="AZ42" i="2"/>
  <c r="AT42" i="2"/>
  <c r="AS42" i="2"/>
  <c r="AO42" i="2"/>
  <c r="AK42" i="2"/>
  <c r="B42" i="2"/>
  <c r="AU41" i="2"/>
  <c r="AT41" i="2"/>
  <c r="AS41" i="2"/>
  <c r="AQ41" i="2"/>
  <c r="AO41" i="2"/>
  <c r="AK41" i="2"/>
  <c r="AG41" i="2"/>
  <c r="AM41" i="2"/>
  <c r="B41" i="2"/>
  <c r="AT40" i="2"/>
  <c r="AS40" i="2"/>
  <c r="AO40" i="2"/>
  <c r="AK40" i="2"/>
  <c r="BA40" i="2"/>
  <c r="B40" i="2"/>
  <c r="AT39" i="2"/>
  <c r="AS39" i="2"/>
  <c r="AO39" i="2"/>
  <c r="AK39" i="2"/>
  <c r="B39" i="2"/>
  <c r="AT38" i="2"/>
  <c r="AS38" i="2"/>
  <c r="AO38" i="2"/>
  <c r="AK38" i="2"/>
  <c r="AU38" i="2"/>
  <c r="B38" i="2"/>
  <c r="AZ37" i="2"/>
  <c r="AT37" i="2"/>
  <c r="AS37" i="2"/>
  <c r="AQ37" i="2"/>
  <c r="AO37" i="2"/>
  <c r="AK37" i="2"/>
  <c r="AU37" i="2"/>
  <c r="B37" i="2"/>
  <c r="AT36" i="2"/>
  <c r="AS36" i="2"/>
  <c r="AO36" i="2"/>
  <c r="AK36" i="2"/>
  <c r="B36" i="2"/>
  <c r="BJ35" i="2"/>
  <c r="BB35" i="2"/>
  <c r="AT35" i="2"/>
  <c r="AS35" i="2"/>
  <c r="AO35" i="2"/>
  <c r="AK35" i="2"/>
  <c r="B35" i="2"/>
  <c r="AT34" i="2"/>
  <c r="AS34" i="2"/>
  <c r="AO34" i="2"/>
  <c r="AK34" i="2"/>
  <c r="B34" i="2"/>
  <c r="AU33" i="2"/>
  <c r="AT33" i="2"/>
  <c r="AS33" i="2"/>
  <c r="AQ33" i="2"/>
  <c r="AO33" i="2"/>
  <c r="AK33" i="2"/>
  <c r="AI33" i="2"/>
  <c r="AG33" i="2"/>
  <c r="AM33" i="2"/>
  <c r="B33" i="2"/>
  <c r="BI32" i="2"/>
  <c r="BA32" i="2"/>
  <c r="AT32" i="2"/>
  <c r="AS32" i="2"/>
  <c r="AO32" i="2"/>
  <c r="AK32" i="2"/>
  <c r="BC32" i="2"/>
  <c r="B32" i="2"/>
  <c r="AT31" i="2"/>
  <c r="AS31" i="2"/>
  <c r="AO31" i="2"/>
  <c r="AK31" i="2"/>
  <c r="B31" i="2"/>
  <c r="AT30" i="2"/>
  <c r="AS30" i="2"/>
  <c r="AO30" i="2"/>
  <c r="AK30" i="2"/>
  <c r="AU30" i="2"/>
  <c r="B30" i="2"/>
  <c r="AT29" i="2"/>
  <c r="AS29" i="2"/>
  <c r="AO29" i="2"/>
  <c r="AK29" i="2"/>
  <c r="AI29" i="2"/>
  <c r="B29" i="2"/>
  <c r="AT28" i="2"/>
  <c r="AS28" i="2"/>
  <c r="AO28" i="2"/>
  <c r="AK28" i="2"/>
  <c r="B28" i="2"/>
  <c r="AT27" i="2"/>
  <c r="AS27" i="2"/>
  <c r="AO27" i="2"/>
  <c r="AK27" i="2"/>
  <c r="B27" i="2"/>
  <c r="BI26" i="2"/>
  <c r="BD26" i="2"/>
  <c r="AY26" i="2"/>
  <c r="AT26" i="2"/>
  <c r="AS26" i="2"/>
  <c r="AQ26" i="2"/>
  <c r="AO26" i="2"/>
  <c r="AM26" i="2"/>
  <c r="AK26" i="2"/>
  <c r="AI26" i="2"/>
  <c r="AU26" i="2"/>
  <c r="B26" i="2"/>
  <c r="BD25" i="2"/>
  <c r="AT25" i="2"/>
  <c r="AS25" i="2"/>
  <c r="AO25" i="2"/>
  <c r="AK25" i="2"/>
  <c r="AU25" i="2"/>
  <c r="B25" i="2"/>
  <c r="AT24" i="2"/>
  <c r="AS24" i="2"/>
  <c r="AO24" i="2"/>
  <c r="AK24" i="2"/>
  <c r="AU24" i="2"/>
  <c r="B24" i="2"/>
  <c r="BE23" i="2"/>
  <c r="AT23" i="2"/>
  <c r="AS23" i="2"/>
  <c r="AO23" i="2"/>
  <c r="AK23" i="2"/>
  <c r="B23" i="2"/>
  <c r="AT22" i="2"/>
  <c r="AS22" i="2"/>
  <c r="AO22" i="2"/>
  <c r="AK22" i="2"/>
  <c r="AZ22" i="2"/>
  <c r="AQ22" i="2"/>
  <c r="B22" i="2"/>
  <c r="AT21" i="2"/>
  <c r="AS21" i="2"/>
  <c r="AO21" i="2"/>
  <c r="AK21" i="2"/>
  <c r="AU21" i="2"/>
  <c r="B21" i="2"/>
  <c r="AT20" i="2"/>
  <c r="AS20" i="2"/>
  <c r="AO20" i="2"/>
  <c r="AK20" i="2"/>
  <c r="AU20" i="2"/>
  <c r="B20" i="2"/>
  <c r="AT19" i="2"/>
  <c r="AS19" i="2"/>
  <c r="AO19" i="2"/>
  <c r="AK19" i="2"/>
  <c r="B19" i="2"/>
  <c r="AT18" i="2"/>
  <c r="AS18" i="2"/>
  <c r="AQ18" i="2"/>
  <c r="AO18" i="2"/>
  <c r="AM18" i="2"/>
  <c r="AK18" i="2"/>
  <c r="AI18" i="2"/>
  <c r="AU18" i="2"/>
  <c r="B18" i="2"/>
  <c r="AT17" i="2"/>
  <c r="AS17" i="2"/>
  <c r="AO17" i="2"/>
  <c r="AK17" i="2"/>
  <c r="BD17" i="2"/>
  <c r="AQ17" i="2"/>
  <c r="B17" i="2"/>
  <c r="AT16" i="2"/>
  <c r="AS16" i="2"/>
  <c r="AO16" i="2"/>
  <c r="AK16" i="2"/>
  <c r="AU16" i="2"/>
  <c r="B16" i="2"/>
  <c r="AT15" i="2"/>
  <c r="AS15" i="2"/>
  <c r="AO15" i="2"/>
  <c r="AK15" i="2"/>
  <c r="B15" i="2"/>
  <c r="AZ14" i="2"/>
  <c r="AT14" i="2"/>
  <c r="AS14" i="2"/>
  <c r="AO14" i="2"/>
  <c r="AK14" i="2"/>
  <c r="AM14" i="2"/>
  <c r="B14" i="2"/>
  <c r="AT13" i="2"/>
  <c r="AS13" i="2"/>
  <c r="AO13" i="2"/>
  <c r="AK13" i="2"/>
  <c r="AM13" i="2"/>
  <c r="B13" i="2"/>
  <c r="AT12" i="2"/>
  <c r="AS12" i="2"/>
  <c r="AO12" i="2"/>
  <c r="AK12" i="2"/>
  <c r="AU12" i="2"/>
  <c r="B12" i="2"/>
  <c r="AU11" i="2"/>
  <c r="AT11" i="2"/>
  <c r="AS11" i="2"/>
  <c r="AO11" i="2"/>
  <c r="AK11" i="2"/>
  <c r="BI11" i="2"/>
  <c r="AM11" i="2"/>
  <c r="B11" i="2"/>
  <c r="N6" i="2"/>
  <c r="M6" i="2"/>
  <c r="L6" i="2"/>
  <c r="K6" i="2"/>
  <c r="J6" i="2"/>
  <c r="I6" i="2"/>
  <c r="H6" i="2"/>
  <c r="H5" i="2"/>
  <c r="B4" i="2"/>
  <c r="N11" i="2" l="1"/>
  <c r="N19" i="2"/>
  <c r="N14" i="2"/>
  <c r="N16" i="2"/>
  <c r="N12" i="2"/>
  <c r="N15" i="2"/>
  <c r="N13" i="2"/>
  <c r="N18" i="2"/>
  <c r="N17" i="2"/>
  <c r="H11" i="2"/>
  <c r="H17" i="2"/>
  <c r="H15" i="2"/>
  <c r="H16" i="2"/>
  <c r="H14" i="2"/>
  <c r="H13" i="2"/>
  <c r="H12" i="2"/>
  <c r="H19" i="2"/>
  <c r="H18" i="2"/>
  <c r="K11" i="2"/>
  <c r="K14" i="2"/>
  <c r="K13" i="2"/>
  <c r="K12" i="2"/>
  <c r="K16" i="2"/>
  <c r="K18" i="2"/>
  <c r="K17" i="2"/>
  <c r="K19" i="2"/>
  <c r="K15" i="2"/>
  <c r="J11" i="2"/>
  <c r="J15" i="2"/>
  <c r="J14" i="2"/>
  <c r="J13" i="2"/>
  <c r="J12" i="2"/>
  <c r="J18" i="2"/>
  <c r="J19" i="2"/>
  <c r="J17" i="2"/>
  <c r="J16" i="2"/>
  <c r="L11" i="2"/>
  <c r="L13" i="2"/>
  <c r="L12" i="2"/>
  <c r="L18" i="2"/>
  <c r="L14" i="2"/>
  <c r="L16" i="2"/>
  <c r="L19" i="2"/>
  <c r="L17" i="2"/>
  <c r="L15" i="2"/>
  <c r="M11" i="2"/>
  <c r="M12" i="2"/>
  <c r="M15" i="2"/>
  <c r="M16" i="2"/>
  <c r="M17" i="2"/>
  <c r="M14" i="2"/>
  <c r="M19" i="2"/>
  <c r="M18" i="2"/>
  <c r="M13" i="2"/>
  <c r="AG11" i="2"/>
  <c r="BE22" i="2"/>
  <c r="AE23" i="2"/>
  <c r="AN23" i="2" s="1"/>
  <c r="BJ30" i="2"/>
  <c r="AE33" i="2"/>
  <c r="AN33" i="2" s="1"/>
  <c r="BJ34" i="2"/>
  <c r="BE34" i="2"/>
  <c r="BI40" i="2"/>
  <c r="AE41" i="2"/>
  <c r="AJ41" i="2" s="1"/>
  <c r="AG42" i="2"/>
  <c r="BJ49" i="2"/>
  <c r="BC49" i="2"/>
  <c r="BD50" i="2"/>
  <c r="AE51" i="2"/>
  <c r="AN51" i="2" s="1"/>
  <c r="AG52" i="2"/>
  <c r="AE53" i="2"/>
  <c r="AR53" i="2" s="1"/>
  <c r="AE54" i="2"/>
  <c r="AF54" i="2" s="1"/>
  <c r="AE55" i="2"/>
  <c r="AF55" i="2" s="1"/>
  <c r="AE56" i="2"/>
  <c r="AN56" i="2" s="1"/>
  <c r="AE57" i="2"/>
  <c r="AF57" i="2" s="1"/>
  <c r="BC59" i="2"/>
  <c r="AG61" i="2"/>
  <c r="AG62" i="2"/>
  <c r="AE63" i="2"/>
  <c r="AR63" i="2" s="1"/>
  <c r="AE64" i="2"/>
  <c r="AF64" i="2" s="1"/>
  <c r="AE65" i="2"/>
  <c r="AN65" i="2" s="1"/>
  <c r="BF66" i="2"/>
  <c r="AG67" i="2"/>
  <c r="AE68" i="2"/>
  <c r="AF68" i="2" s="1"/>
  <c r="AE69" i="2"/>
  <c r="AN69" i="2" s="1"/>
  <c r="AZ70" i="2"/>
  <c r="AG71" i="2"/>
  <c r="AE72" i="2"/>
  <c r="AF72" i="2" s="1"/>
  <c r="AE73" i="2"/>
  <c r="AR73" i="2" s="1"/>
  <c r="AE74" i="2"/>
  <c r="AF74" i="2" s="1"/>
  <c r="BH75" i="2"/>
  <c r="AE77" i="2"/>
  <c r="AN77" i="2" s="1"/>
  <c r="BI78" i="2"/>
  <c r="AE80" i="2"/>
  <c r="AR80" i="2" s="1"/>
  <c r="AE81" i="2"/>
  <c r="AR81" i="2" s="1"/>
  <c r="BJ83" i="2"/>
  <c r="AE86" i="2"/>
  <c r="AJ86" i="2" s="1"/>
  <c r="AG87" i="2"/>
  <c r="AE88" i="2"/>
  <c r="AF88" i="2" s="1"/>
  <c r="BJ90" i="2"/>
  <c r="BE91" i="2"/>
  <c r="BI91" i="2"/>
  <c r="AG94" i="2"/>
  <c r="BG95" i="2"/>
  <c r="AG98" i="2"/>
  <c r="AG100" i="2"/>
  <c r="BJ104" i="2"/>
  <c r="BG105" i="2"/>
  <c r="AG106" i="2"/>
  <c r="BJ108" i="2"/>
  <c r="BG109" i="2"/>
  <c r="BH109" i="2"/>
  <c r="AE110" i="2"/>
  <c r="AF110" i="2" s="1"/>
  <c r="AQ109" i="2"/>
  <c r="AU106" i="2"/>
  <c r="AU102" i="2"/>
  <c r="AQ43" i="2"/>
  <c r="AI35" i="2"/>
  <c r="AQ31" i="2"/>
  <c r="AQ27" i="2"/>
  <c r="AU23" i="2"/>
  <c r="AU19" i="2"/>
  <c r="AQ15" i="2"/>
  <c r="AE11" i="2"/>
  <c r="AJ11" i="2" s="1"/>
  <c r="BJ13" i="2"/>
  <c r="BH15" i="2"/>
  <c r="BJ18" i="2"/>
  <c r="AE24" i="2"/>
  <c r="AF24" i="2" s="1"/>
  <c r="AE35" i="2"/>
  <c r="AJ35" i="2" s="1"/>
  <c r="BF44" i="2"/>
  <c r="BJ14" i="2"/>
  <c r="AX16" i="2"/>
  <c r="BB20" i="2"/>
  <c r="AG22" i="2"/>
  <c r="BJ25" i="2"/>
  <c r="AE26" i="2"/>
  <c r="AJ26" i="2" s="1"/>
  <c r="AE27" i="2"/>
  <c r="AJ27" i="2" s="1"/>
  <c r="AG27" i="2"/>
  <c r="BJ43" i="2"/>
  <c r="AE52" i="2"/>
  <c r="AJ52" i="2" s="1"/>
  <c r="AE58" i="2"/>
  <c r="AF58" i="2" s="1"/>
  <c r="BI59" i="2"/>
  <c r="AE60" i="2"/>
  <c r="AN60" i="2" s="1"/>
  <c r="AE61" i="2"/>
  <c r="AR61" i="2" s="1"/>
  <c r="AE62" i="2"/>
  <c r="AR62" i="2" s="1"/>
  <c r="AE67" i="2"/>
  <c r="AJ67" i="2" s="1"/>
  <c r="AE71" i="2"/>
  <c r="AJ71" i="2" s="1"/>
  <c r="AG75" i="2"/>
  <c r="AG76" i="2"/>
  <c r="AG78" i="2"/>
  <c r="AG79" i="2"/>
  <c r="BI84" i="2"/>
  <c r="BC85" i="2"/>
  <c r="AZ85" i="2"/>
  <c r="AE87" i="2"/>
  <c r="AR87" i="2" s="1"/>
  <c r="BI89" i="2"/>
  <c r="BD89" i="2"/>
  <c r="AG90" i="2"/>
  <c r="AG91" i="2"/>
  <c r="BG92" i="2"/>
  <c r="BI93" i="2"/>
  <c r="BH93" i="2"/>
  <c r="AE94" i="2"/>
  <c r="AR94" i="2" s="1"/>
  <c r="AX96" i="2"/>
  <c r="AG97" i="2"/>
  <c r="AE98" i="2"/>
  <c r="AN98" i="2" s="1"/>
  <c r="AG99" i="2"/>
  <c r="AE100" i="2"/>
  <c r="AN100" i="2" s="1"/>
  <c r="BG101" i="2"/>
  <c r="BH102" i="2"/>
  <c r="BF103" i="2"/>
  <c r="AG104" i="2"/>
  <c r="AG105" i="2"/>
  <c r="AE106" i="2"/>
  <c r="AN106" i="2" s="1"/>
  <c r="BJ107" i="2"/>
  <c r="AG108" i="2"/>
  <c r="AQ105" i="2"/>
  <c r="AI50" i="2"/>
  <c r="AQ46" i="2"/>
  <c r="AU42" i="2"/>
  <c r="BF12" i="2"/>
  <c r="BJ17" i="2"/>
  <c r="AE28" i="2"/>
  <c r="AF28" i="2" s="1"/>
  <c r="BI30" i="2"/>
  <c r="AE36" i="2"/>
  <c r="AF36" i="2" s="1"/>
  <c r="AG46" i="2"/>
  <c r="AG13" i="2"/>
  <c r="BG17" i="2"/>
  <c r="BH19" i="2"/>
  <c r="BH22" i="2"/>
  <c r="BH29" i="2"/>
  <c r="AG30" i="2"/>
  <c r="BD30" i="2"/>
  <c r="AE32" i="2"/>
  <c r="AR32" i="2" s="1"/>
  <c r="AE38" i="2"/>
  <c r="AF38" i="2" s="1"/>
  <c r="AE42" i="2"/>
  <c r="AN42" i="2" s="1"/>
  <c r="BE45" i="2"/>
  <c r="AE46" i="2"/>
  <c r="AN46" i="2" s="1"/>
  <c r="BJ47" i="2"/>
  <c r="BJ48" i="2"/>
  <c r="AG49" i="2"/>
  <c r="AE12" i="2"/>
  <c r="AJ12" i="2" s="1"/>
  <c r="AG12" i="2"/>
  <c r="AE13" i="2"/>
  <c r="AJ13" i="2" s="1"/>
  <c r="AY13" i="2"/>
  <c r="AG14" i="2"/>
  <c r="BE14" i="2"/>
  <c r="AE15" i="2"/>
  <c r="AR15" i="2" s="1"/>
  <c r="BE15" i="2"/>
  <c r="AG16" i="2"/>
  <c r="AE17" i="2"/>
  <c r="AR17" i="2" s="1"/>
  <c r="AY17" i="2"/>
  <c r="BH17" i="2"/>
  <c r="AE18" i="2"/>
  <c r="AR18" i="2" s="1"/>
  <c r="AG21" i="2"/>
  <c r="AE22" i="2"/>
  <c r="AN22" i="2" s="1"/>
  <c r="BH23" i="2"/>
  <c r="BJ24" i="2"/>
  <c r="AG25" i="2"/>
  <c r="BI28" i="2"/>
  <c r="AG29" i="2"/>
  <c r="AE30" i="2"/>
  <c r="AR30" i="2" s="1"/>
  <c r="AY30" i="2"/>
  <c r="BE30" i="2"/>
  <c r="AG31" i="2"/>
  <c r="BJ33" i="2"/>
  <c r="AE34" i="2"/>
  <c r="AR34" i="2" s="1"/>
  <c r="AZ34" i="2"/>
  <c r="BF35" i="2"/>
  <c r="BJ36" i="2"/>
  <c r="AG37" i="2"/>
  <c r="AE40" i="2"/>
  <c r="AN40" i="2" s="1"/>
  <c r="BG41" i="2"/>
  <c r="AG43" i="2"/>
  <c r="AE44" i="2"/>
  <c r="AJ44" i="2" s="1"/>
  <c r="BB44" i="2"/>
  <c r="AG45" i="2"/>
  <c r="AG47" i="2"/>
  <c r="AE49" i="2"/>
  <c r="AR49" i="2" s="1"/>
  <c r="AZ49" i="2"/>
  <c r="BG49" i="2"/>
  <c r="AE50" i="2"/>
  <c r="AN50" i="2" s="1"/>
  <c r="BJ51" i="2"/>
  <c r="BJ53" i="2"/>
  <c r="BJ54" i="2"/>
  <c r="BG56" i="2"/>
  <c r="BI57" i="2"/>
  <c r="AG59" i="2"/>
  <c r="BD60" i="2"/>
  <c r="BI63" i="2"/>
  <c r="BJ65" i="2"/>
  <c r="BI65" i="2"/>
  <c r="AE66" i="2"/>
  <c r="AF66" i="2" s="1"/>
  <c r="AG66" i="2"/>
  <c r="BJ69" i="2"/>
  <c r="BC69" i="2"/>
  <c r="BI69" i="2"/>
  <c r="AE70" i="2"/>
  <c r="AJ70" i="2" s="1"/>
  <c r="AG70" i="2"/>
  <c r="BJ72" i="2"/>
  <c r="BJ73" i="2"/>
  <c r="AE75" i="2"/>
  <c r="AN75" i="2" s="1"/>
  <c r="AZ75" i="2"/>
  <c r="AE76" i="2"/>
  <c r="AJ76" i="2" s="1"/>
  <c r="AE78" i="2"/>
  <c r="AF78" i="2" s="1"/>
  <c r="AX78" i="2"/>
  <c r="AE79" i="2"/>
  <c r="AF79" i="2" s="1"/>
  <c r="BJ80" i="2"/>
  <c r="BG81" i="2"/>
  <c r="BF81" i="2"/>
  <c r="AG82" i="2"/>
  <c r="AE83" i="2"/>
  <c r="AN83" i="2" s="1"/>
  <c r="AG83" i="2"/>
  <c r="AG84" i="2"/>
  <c r="BJ86" i="2"/>
  <c r="BC86" i="2"/>
  <c r="BI86" i="2"/>
  <c r="AG89" i="2"/>
  <c r="BG89" i="2"/>
  <c r="AE90" i="2"/>
  <c r="AR90" i="2" s="1"/>
  <c r="BC90" i="2"/>
  <c r="AE91" i="2"/>
  <c r="AR91" i="2" s="1"/>
  <c r="AG92" i="2"/>
  <c r="AG93" i="2"/>
  <c r="AE95" i="2"/>
  <c r="AN95" i="2" s="1"/>
  <c r="AG95" i="2"/>
  <c r="AE97" i="2"/>
  <c r="AN97" i="2" s="1"/>
  <c r="BC97" i="2"/>
  <c r="AE99" i="2"/>
  <c r="AR99" i="2" s="1"/>
  <c r="AY99" i="2"/>
  <c r="AG101" i="2"/>
  <c r="AG102" i="2"/>
  <c r="AG103" i="2"/>
  <c r="AE104" i="2"/>
  <c r="AR104" i="2" s="1"/>
  <c r="AY104" i="2"/>
  <c r="AE105" i="2"/>
  <c r="AR105" i="2" s="1"/>
  <c r="AU105" i="2"/>
  <c r="AE108" i="2"/>
  <c r="AF108" i="2" s="1"/>
  <c r="AY108" i="2"/>
  <c r="AE109" i="2"/>
  <c r="AJ109" i="2" s="1"/>
  <c r="AG109" i="2"/>
  <c r="BH110" i="2"/>
  <c r="AU61" i="2"/>
  <c r="AQ54" i="2"/>
  <c r="BJ22" i="2"/>
  <c r="AG26" i="2"/>
  <c r="BC30" i="2"/>
  <c r="AG32" i="2"/>
  <c r="AG38" i="2"/>
  <c r="BJ40" i="2"/>
  <c r="BC14" i="2"/>
  <c r="AG15" i="2"/>
  <c r="AG17" i="2"/>
  <c r="AG18" i="2"/>
  <c r="BJ21" i="2"/>
  <c r="BH25" i="2"/>
  <c r="BD31" i="2"/>
  <c r="AG34" i="2"/>
  <c r="BH34" i="2"/>
  <c r="BG37" i="2"/>
  <c r="BH37" i="2"/>
  <c r="BJ39" i="2"/>
  <c r="AG40" i="2"/>
  <c r="AG44" i="2"/>
  <c r="BJ45" i="2"/>
  <c r="AG50" i="2"/>
  <c r="BH11" i="2"/>
  <c r="BG13" i="2"/>
  <c r="AE14" i="2"/>
  <c r="AJ14" i="2" s="1"/>
  <c r="AY14" i="2"/>
  <c r="BH14" i="2"/>
  <c r="BI15" i="2"/>
  <c r="AE16" i="2"/>
  <c r="AR16" i="2" s="1"/>
  <c r="AZ17" i="2"/>
  <c r="AE19" i="2"/>
  <c r="AN19" i="2" s="1"/>
  <c r="AG19" i="2"/>
  <c r="AE20" i="2"/>
  <c r="AJ20" i="2" s="1"/>
  <c r="AG20" i="2"/>
  <c r="AE21" i="2"/>
  <c r="AR21" i="2" s="1"/>
  <c r="BC22" i="2"/>
  <c r="AG23" i="2"/>
  <c r="AG24" i="2"/>
  <c r="AE25" i="2"/>
  <c r="AF25" i="2" s="1"/>
  <c r="AZ25" i="2"/>
  <c r="BJ26" i="2"/>
  <c r="BF27" i="2"/>
  <c r="AG28" i="2"/>
  <c r="AE29" i="2"/>
  <c r="AR29" i="2" s="1"/>
  <c r="AZ30" i="2"/>
  <c r="BH30" i="2"/>
  <c r="AE31" i="2"/>
  <c r="AR31" i="2" s="1"/>
  <c r="BJ32" i="2"/>
  <c r="BE32" i="2"/>
  <c r="BC34" i="2"/>
  <c r="AG35" i="2"/>
  <c r="AG36" i="2"/>
  <c r="AE37" i="2"/>
  <c r="AJ37" i="2" s="1"/>
  <c r="BJ38" i="2"/>
  <c r="AE39" i="2"/>
  <c r="AN39" i="2" s="1"/>
  <c r="AG39" i="2"/>
  <c r="BE40" i="2"/>
  <c r="BJ42" i="2"/>
  <c r="BE42" i="2"/>
  <c r="AE43" i="2"/>
  <c r="AN43" i="2" s="1"/>
  <c r="BG44" i="2"/>
  <c r="AE45" i="2"/>
  <c r="AR45" i="2" s="1"/>
  <c r="AZ45" i="2"/>
  <c r="BH46" i="2"/>
  <c r="BD46" i="2"/>
  <c r="AE47" i="2"/>
  <c r="AR47" i="2" s="1"/>
  <c r="BE47" i="2"/>
  <c r="AE48" i="2"/>
  <c r="AR48" i="2" s="1"/>
  <c r="AG48" i="2"/>
  <c r="BA49" i="2"/>
  <c r="BH49" i="2"/>
  <c r="AG51" i="2"/>
  <c r="BD52" i="2"/>
  <c r="AG53" i="2"/>
  <c r="AG54" i="2"/>
  <c r="AG55" i="2"/>
  <c r="AG56" i="2"/>
  <c r="AG57" i="2"/>
  <c r="BJ58" i="2"/>
  <c r="AX58" i="2"/>
  <c r="AE59" i="2"/>
  <c r="AF59" i="2" s="1"/>
  <c r="BA59" i="2"/>
  <c r="BJ61" i="2"/>
  <c r="BF62" i="2"/>
  <c r="AG65" i="2"/>
  <c r="BI67" i="2"/>
  <c r="AG68" i="2"/>
  <c r="AG69" i="2"/>
  <c r="BH71" i="2"/>
  <c r="BC71" i="2"/>
  <c r="AG72" i="2"/>
  <c r="AG73" i="2"/>
  <c r="AG74" i="2"/>
  <c r="BE75" i="2"/>
  <c r="AG77" i="2"/>
  <c r="BD78" i="2"/>
  <c r="AG80" i="2"/>
  <c r="AG81" i="2"/>
  <c r="BH81" i="2"/>
  <c r="AE82" i="2"/>
  <c r="AF82" i="2" s="1"/>
  <c r="BG82" i="2"/>
  <c r="AZ83" i="2"/>
  <c r="AE84" i="2"/>
  <c r="AJ84" i="2" s="1"/>
  <c r="BG84" i="2"/>
  <c r="AE85" i="2"/>
  <c r="AJ85" i="2" s="1"/>
  <c r="AG85" i="2"/>
  <c r="AG86" i="2"/>
  <c r="BD86" i="2"/>
  <c r="AX87" i="2"/>
  <c r="AG88" i="2"/>
  <c r="AE89" i="2"/>
  <c r="AN89" i="2" s="1"/>
  <c r="AY89" i="2"/>
  <c r="BH89" i="2"/>
  <c r="BH90" i="2"/>
  <c r="BA91" i="2"/>
  <c r="AE92" i="2"/>
  <c r="AR92" i="2" s="1"/>
  <c r="AX92" i="2"/>
  <c r="AE93" i="2"/>
  <c r="AR93" i="2" s="1"/>
  <c r="AZ93" i="2"/>
  <c r="BJ94" i="2"/>
  <c r="BI94" i="2"/>
  <c r="BI95" i="2"/>
  <c r="AE96" i="2"/>
  <c r="AR96" i="2" s="1"/>
  <c r="AG96" i="2"/>
  <c r="BH98" i="2"/>
  <c r="BC98" i="2"/>
  <c r="BJ98" i="2"/>
  <c r="BJ100" i="2"/>
  <c r="AE101" i="2"/>
  <c r="AR101" i="2" s="1"/>
  <c r="AU101" i="2"/>
  <c r="AE102" i="2"/>
  <c r="AF102" i="2" s="1"/>
  <c r="BA102" i="2"/>
  <c r="AE103" i="2"/>
  <c r="AJ103" i="2" s="1"/>
  <c r="AX103" i="2"/>
  <c r="BD104" i="2"/>
  <c r="BH106" i="2"/>
  <c r="AE107" i="2"/>
  <c r="AN107" i="2" s="1"/>
  <c r="BG108" i="2"/>
  <c r="AU109" i="2"/>
  <c r="AG110" i="2"/>
  <c r="AQ107" i="2"/>
  <c r="AQ103" i="2"/>
  <c r="AM79" i="2"/>
  <c r="BA106" i="2"/>
  <c r="BI106" i="2"/>
  <c r="BA108" i="2"/>
  <c r="BI108" i="2"/>
  <c r="AJ106" i="2"/>
  <c r="BC106" i="2"/>
  <c r="BC108" i="2"/>
  <c r="AZ109" i="2"/>
  <c r="AY106" i="2"/>
  <c r="BG106" i="2"/>
  <c r="BE106" i="2"/>
  <c r="BE108" i="2"/>
  <c r="BD109" i="2"/>
  <c r="BA110" i="2"/>
  <c r="BH101" i="2"/>
  <c r="BC102" i="2"/>
  <c r="BJ103" i="2"/>
  <c r="AZ104" i="2"/>
  <c r="BE104" i="2"/>
  <c r="BD105" i="2"/>
  <c r="AZ105" i="2"/>
  <c r="BE102" i="2"/>
  <c r="BA104" i="2"/>
  <c r="BG104" i="2"/>
  <c r="BH105" i="2"/>
  <c r="AZ101" i="2"/>
  <c r="AY102" i="2"/>
  <c r="BG102" i="2"/>
  <c r="BC104" i="2"/>
  <c r="BI104" i="2"/>
  <c r="AU50" i="2"/>
  <c r="AQ50" i="2"/>
  <c r="AM58" i="2"/>
  <c r="AU58" i="2"/>
  <c r="AU83" i="2"/>
  <c r="AU46" i="2"/>
  <c r="AU54" i="2"/>
  <c r="AM27" i="2"/>
  <c r="AQ35" i="2"/>
  <c r="AU95" i="2"/>
  <c r="AM101" i="2"/>
  <c r="AM105" i="2"/>
  <c r="AM109" i="2"/>
  <c r="AM87" i="2"/>
  <c r="AU39" i="2"/>
  <c r="AU35" i="2"/>
  <c r="AM94" i="2"/>
  <c r="AI101" i="2"/>
  <c r="AI105" i="2"/>
  <c r="AI109" i="2"/>
  <c r="AI83" i="2"/>
  <c r="AQ23" i="2"/>
  <c r="AI23" i="2"/>
  <c r="AI39" i="2"/>
  <c r="AU43" i="2"/>
  <c r="AM107" i="2"/>
  <c r="AI27" i="2"/>
  <c r="AI43" i="2"/>
  <c r="AI94" i="2"/>
  <c r="AU103" i="2"/>
  <c r="AU107" i="2"/>
  <c r="AQ19" i="2"/>
  <c r="AU99" i="2"/>
  <c r="AM103" i="2"/>
  <c r="AM39" i="2"/>
  <c r="AM83" i="2"/>
  <c r="AU90" i="2"/>
  <c r="AI103" i="2"/>
  <c r="AI107" i="2"/>
  <c r="AU14" i="2"/>
  <c r="AM15" i="2"/>
  <c r="BC21" i="2"/>
  <c r="AV26" i="2"/>
  <c r="BF29" i="2"/>
  <c r="BD38" i="2"/>
  <c r="AM52" i="2"/>
  <c r="BJ55" i="2"/>
  <c r="BI55" i="2"/>
  <c r="BA55" i="2"/>
  <c r="AY55" i="2"/>
  <c r="AU74" i="2"/>
  <c r="AQ74" i="2"/>
  <c r="AI74" i="2"/>
  <c r="BJ77" i="2"/>
  <c r="AY77" i="2"/>
  <c r="AI11" i="2"/>
  <c r="AQ11" i="2"/>
  <c r="AZ13" i="2"/>
  <c r="BH13" i="2"/>
  <c r="AI14" i="2"/>
  <c r="AQ14" i="2"/>
  <c r="BD14" i="2"/>
  <c r="BI14" i="2"/>
  <c r="AU15" i="2"/>
  <c r="BC18" i="2"/>
  <c r="BH18" i="2"/>
  <c r="AM19" i="2"/>
  <c r="BE19" i="2"/>
  <c r="BD21" i="2"/>
  <c r="AM22" i="2"/>
  <c r="BA22" i="2"/>
  <c r="BG22" i="2"/>
  <c r="BA23" i="2"/>
  <c r="BC25" i="2"/>
  <c r="AZ26" i="2"/>
  <c r="BE26" i="2"/>
  <c r="BG29" i="2"/>
  <c r="AU31" i="2"/>
  <c r="BB33" i="2"/>
  <c r="BA34" i="2"/>
  <c r="BG34" i="2"/>
  <c r="BE36" i="2"/>
  <c r="BD37" i="2"/>
  <c r="AZ38" i="2"/>
  <c r="BE38" i="2"/>
  <c r="AX39" i="2"/>
  <c r="BC40" i="2"/>
  <c r="AZ41" i="2"/>
  <c r="BA42" i="2"/>
  <c r="BG42" i="2"/>
  <c r="BD44" i="2"/>
  <c r="BA45" i="2"/>
  <c r="BG45" i="2"/>
  <c r="BB46" i="2"/>
  <c r="AY47" i="2"/>
  <c r="BG47" i="2"/>
  <c r="AM48" i="2"/>
  <c r="BH48" i="2"/>
  <c r="BA51" i="2"/>
  <c r="BI51" i="2"/>
  <c r="AU52" i="2"/>
  <c r="BA53" i="2"/>
  <c r="BG53" i="2"/>
  <c r="BD54" i="2"/>
  <c r="BC55" i="2"/>
  <c r="AM56" i="2"/>
  <c r="AU62" i="2"/>
  <c r="AQ62" i="2"/>
  <c r="AI62" i="2"/>
  <c r="AZ64" i="2"/>
  <c r="BF64" i="2"/>
  <c r="BC64" i="2"/>
  <c r="BH64" i="2"/>
  <c r="AU76" i="2"/>
  <c r="AQ76" i="2"/>
  <c r="AI76" i="2"/>
  <c r="BJ82" i="2"/>
  <c r="BH82" i="2"/>
  <c r="BC82" i="2"/>
  <c r="BE82" i="2"/>
  <c r="AZ82" i="2"/>
  <c r="BI82" i="2"/>
  <c r="BD82" i="2"/>
  <c r="AY82" i="2"/>
  <c r="AU93" i="2"/>
  <c r="AM93" i="2"/>
  <c r="BF39" i="2"/>
  <c r="BD41" i="2"/>
  <c r="AM43" i="2"/>
  <c r="AM46" i="2"/>
  <c r="BA47" i="2"/>
  <c r="BI47" i="2"/>
  <c r="AU48" i="2"/>
  <c r="AM50" i="2"/>
  <c r="BC51" i="2"/>
  <c r="AI52" i="2"/>
  <c r="BC53" i="2"/>
  <c r="BH53" i="2"/>
  <c r="AM54" i="2"/>
  <c r="BH54" i="2"/>
  <c r="BE55" i="2"/>
  <c r="AZ56" i="2"/>
  <c r="BJ57" i="2"/>
  <c r="BH57" i="2"/>
  <c r="BC57" i="2"/>
  <c r="AY57" i="2"/>
  <c r="BE57" i="2"/>
  <c r="BI60" i="2"/>
  <c r="BH60" i="2"/>
  <c r="AU72" i="2"/>
  <c r="AQ72" i="2"/>
  <c r="AI72" i="2"/>
  <c r="AM74" i="2"/>
  <c r="BE77" i="2"/>
  <c r="AU79" i="2"/>
  <c r="AQ79" i="2"/>
  <c r="AI79" i="2"/>
  <c r="BF83" i="2"/>
  <c r="BD83" i="2"/>
  <c r="BI83" i="2"/>
  <c r="AX83" i="2"/>
  <c r="BE83" i="2"/>
  <c r="AM91" i="2"/>
  <c r="AQ91" i="2"/>
  <c r="AU91" i="2"/>
  <c r="AI91" i="2"/>
  <c r="BI97" i="2"/>
  <c r="BD97" i="2"/>
  <c r="BH97" i="2"/>
  <c r="AZ97" i="2"/>
  <c r="BG97" i="2"/>
  <c r="AY97" i="2"/>
  <c r="BA18" i="2"/>
  <c r="BG18" i="2"/>
  <c r="BA19" i="2"/>
  <c r="AM31" i="2"/>
  <c r="BC36" i="2"/>
  <c r="AY38" i="2"/>
  <c r="BI38" i="2"/>
  <c r="BD48" i="2"/>
  <c r="BA11" i="2"/>
  <c r="BC13" i="2"/>
  <c r="AI15" i="2"/>
  <c r="AV18" i="2"/>
  <c r="AY18" i="2"/>
  <c r="BD18" i="2"/>
  <c r="BI18" i="2"/>
  <c r="BI19" i="2"/>
  <c r="AY21" i="2"/>
  <c r="BG21" i="2"/>
  <c r="AU22" i="2"/>
  <c r="AM23" i="2"/>
  <c r="BA26" i="2"/>
  <c r="BG26" i="2"/>
  <c r="AZ29" i="2"/>
  <c r="AI31" i="2"/>
  <c r="BD33" i="2"/>
  <c r="AM35" i="2"/>
  <c r="AY36" i="2"/>
  <c r="BG36" i="2"/>
  <c r="AM37" i="2"/>
  <c r="AV37" i="2" s="1"/>
  <c r="BA38" i="2"/>
  <c r="BG38" i="2"/>
  <c r="BE11" i="2"/>
  <c r="BD13" i="2"/>
  <c r="BA14" i="2"/>
  <c r="BG14" i="2"/>
  <c r="BA15" i="2"/>
  <c r="BC17" i="2"/>
  <c r="AZ18" i="2"/>
  <c r="BE18" i="2"/>
  <c r="AI19" i="2"/>
  <c r="AZ21" i="2"/>
  <c r="BH21" i="2"/>
  <c r="AI22" i="2"/>
  <c r="AY22" i="2"/>
  <c r="BD22" i="2"/>
  <c r="BI22" i="2"/>
  <c r="BI23" i="2"/>
  <c r="AY25" i="2"/>
  <c r="BG25" i="2"/>
  <c r="BC26" i="2"/>
  <c r="BH26" i="2"/>
  <c r="BB29" i="2"/>
  <c r="BA30" i="2"/>
  <c r="BG30" i="2"/>
  <c r="AY32" i="2"/>
  <c r="BG32" i="2"/>
  <c r="AY34" i="2"/>
  <c r="BD34" i="2"/>
  <c r="BI34" i="2"/>
  <c r="BA36" i="2"/>
  <c r="BI36" i="2"/>
  <c r="BC38" i="2"/>
  <c r="BH38" i="2"/>
  <c r="AY40" i="2"/>
  <c r="BG40" i="2"/>
  <c r="BH41" i="2"/>
  <c r="AY42" i="2"/>
  <c r="BD42" i="2"/>
  <c r="BI42" i="2"/>
  <c r="AY44" i="2"/>
  <c r="BJ44" i="2"/>
  <c r="AY45" i="2"/>
  <c r="BD45" i="2"/>
  <c r="BI45" i="2"/>
  <c r="BC47" i="2"/>
  <c r="AI48" i="2"/>
  <c r="AZ48" i="2"/>
  <c r="AY49" i="2"/>
  <c r="BD49" i="2"/>
  <c r="BI49" i="2"/>
  <c r="BE51" i="2"/>
  <c r="BJ52" i="2"/>
  <c r="AY53" i="2"/>
  <c r="BD53" i="2"/>
  <c r="BI53" i="2"/>
  <c r="BG55" i="2"/>
  <c r="AI56" i="2"/>
  <c r="AQ56" i="2"/>
  <c r="BD56" i="2"/>
  <c r="AZ57" i="2"/>
  <c r="BG57" i="2"/>
  <c r="BJ59" i="2"/>
  <c r="BG59" i="2"/>
  <c r="AY59" i="2"/>
  <c r="BE59" i="2"/>
  <c r="AM62" i="2"/>
  <c r="AM76" i="2"/>
  <c r="AM81" i="2"/>
  <c r="AU81" i="2"/>
  <c r="AI81" i="2"/>
  <c r="BA82" i="2"/>
  <c r="AZ61" i="2"/>
  <c r="BE61" i="2"/>
  <c r="AZ62" i="2"/>
  <c r="BG63" i="2"/>
  <c r="BA65" i="2"/>
  <c r="BG65" i="2"/>
  <c r="BE66" i="2"/>
  <c r="AM68" i="2"/>
  <c r="AV68" i="2" s="1"/>
  <c r="BD70" i="2"/>
  <c r="AZ72" i="2"/>
  <c r="AZ73" i="2"/>
  <c r="BE73" i="2"/>
  <c r="BB84" i="2"/>
  <c r="BD85" i="2"/>
  <c r="AU86" i="2"/>
  <c r="AQ87" i="2"/>
  <c r="AU87" i="2"/>
  <c r="AM90" i="2"/>
  <c r="AZ90" i="2"/>
  <c r="BE90" i="2"/>
  <c r="BA94" i="2"/>
  <c r="BG94" i="2"/>
  <c r="BA95" i="2"/>
  <c r="BJ96" i="2"/>
  <c r="AU98" i="2"/>
  <c r="BA100" i="2"/>
  <c r="BG100" i="2"/>
  <c r="BA61" i="2"/>
  <c r="BG61" i="2"/>
  <c r="BE62" i="2"/>
  <c r="BC65" i="2"/>
  <c r="BH65" i="2"/>
  <c r="AM66" i="2"/>
  <c r="BJ66" i="2"/>
  <c r="AM70" i="2"/>
  <c r="BH70" i="2"/>
  <c r="BD72" i="2"/>
  <c r="BA73" i="2"/>
  <c r="BG73" i="2"/>
  <c r="BC75" i="2"/>
  <c r="AZ78" i="2"/>
  <c r="BE80" i="2"/>
  <c r="BC81" i="2"/>
  <c r="BF84" i="2"/>
  <c r="AQ85" i="2"/>
  <c r="AX85" i="2"/>
  <c r="BH85" i="2"/>
  <c r="AI86" i="2"/>
  <c r="AQ86" i="2"/>
  <c r="BA90" i="2"/>
  <c r="BG90" i="2"/>
  <c r="BJ91" i="2"/>
  <c r="AY93" i="2"/>
  <c r="BG93" i="2"/>
  <c r="BC94" i="2"/>
  <c r="BH94" i="2"/>
  <c r="AM95" i="2"/>
  <c r="BE95" i="2"/>
  <c r="AI98" i="2"/>
  <c r="AQ98" i="2"/>
  <c r="BC100" i="2"/>
  <c r="BH100" i="2"/>
  <c r="AY100" i="2"/>
  <c r="BD100" i="2"/>
  <c r="BI100" i="2"/>
  <c r="AY61" i="2"/>
  <c r="BD61" i="2"/>
  <c r="BI61" i="2"/>
  <c r="BB63" i="2"/>
  <c r="AQ64" i="2"/>
  <c r="AZ65" i="2"/>
  <c r="BE65" i="2"/>
  <c r="AI66" i="2"/>
  <c r="AZ66" i="2"/>
  <c r="AZ69" i="2"/>
  <c r="BE69" i="2"/>
  <c r="AI70" i="2"/>
  <c r="BA71" i="2"/>
  <c r="BI71" i="2"/>
  <c r="AY73" i="2"/>
  <c r="BD73" i="2"/>
  <c r="BI73" i="2"/>
  <c r="BH78" i="2"/>
  <c r="BA80" i="2"/>
  <c r="AZ81" i="2"/>
  <c r="BA84" i="2"/>
  <c r="BA86" i="2"/>
  <c r="BG86" i="2"/>
  <c r="BC89" i="2"/>
  <c r="AY90" i="2"/>
  <c r="BD90" i="2"/>
  <c r="BI90" i="2"/>
  <c r="BB91" i="2"/>
  <c r="BF92" i="2"/>
  <c r="BC93" i="2"/>
  <c r="AZ94" i="2"/>
  <c r="BE94" i="2"/>
  <c r="AI95" i="2"/>
  <c r="BA98" i="2"/>
  <c r="BG98" i="2"/>
  <c r="AZ100" i="2"/>
  <c r="BE100" i="2"/>
  <c r="BJ12" i="2"/>
  <c r="BB16" i="2"/>
  <c r="AX20" i="2"/>
  <c r="BF11" i="2"/>
  <c r="BG12" i="2"/>
  <c r="AQ13" i="2"/>
  <c r="BB15" i="2"/>
  <c r="BC16" i="2"/>
  <c r="AM17" i="2"/>
  <c r="AU17" i="2"/>
  <c r="BB19" i="2"/>
  <c r="BJ19" i="2"/>
  <c r="AY20" i="2"/>
  <c r="BG20" i="2"/>
  <c r="BB23" i="2"/>
  <c r="BJ23" i="2"/>
  <c r="BC24" i="2"/>
  <c r="AX27" i="2"/>
  <c r="BI27" i="2"/>
  <c r="AU28" i="2"/>
  <c r="AQ28" i="2"/>
  <c r="AM28" i="2"/>
  <c r="AI28" i="2"/>
  <c r="BA28" i="2"/>
  <c r="BF28" i="2"/>
  <c r="AU29" i="2"/>
  <c r="AZ31" i="2"/>
  <c r="BH31" i="2"/>
  <c r="AU32" i="2"/>
  <c r="AQ32" i="2"/>
  <c r="AM32" i="2"/>
  <c r="AI32" i="2"/>
  <c r="AU36" i="2"/>
  <c r="AQ36" i="2"/>
  <c r="AM36" i="2"/>
  <c r="AI36" i="2"/>
  <c r="AX12" i="2"/>
  <c r="BF16" i="2"/>
  <c r="BF20" i="2"/>
  <c r="AX11" i="2"/>
  <c r="BJ11" i="2"/>
  <c r="AY12" i="2"/>
  <c r="AI13" i="2"/>
  <c r="AU13" i="2"/>
  <c r="AX15" i="2"/>
  <c r="BJ15" i="2"/>
  <c r="AY16" i="2"/>
  <c r="AX19" i="2"/>
  <c r="BF19" i="2"/>
  <c r="BC20" i="2"/>
  <c r="AI21" i="2"/>
  <c r="AM21" i="2"/>
  <c r="AQ21" i="2"/>
  <c r="AX23" i="2"/>
  <c r="BF23" i="2"/>
  <c r="AY24" i="2"/>
  <c r="BG24" i="2"/>
  <c r="AI25" i="2"/>
  <c r="AM25" i="2"/>
  <c r="AQ25" i="2"/>
  <c r="BD27" i="2"/>
  <c r="AY11" i="2"/>
  <c r="BC11" i="2"/>
  <c r="BG11" i="2"/>
  <c r="AI12" i="2"/>
  <c r="AM12" i="2"/>
  <c r="AQ12" i="2"/>
  <c r="AZ12" i="2"/>
  <c r="BD12" i="2"/>
  <c r="BH12" i="2"/>
  <c r="BA13" i="2"/>
  <c r="BE13" i="2"/>
  <c r="BI13" i="2"/>
  <c r="AX14" i="2"/>
  <c r="BB14" i="2"/>
  <c r="BF14" i="2"/>
  <c r="AY15" i="2"/>
  <c r="BC15" i="2"/>
  <c r="BG15" i="2"/>
  <c r="AI16" i="2"/>
  <c r="AM16" i="2"/>
  <c r="AQ16" i="2"/>
  <c r="AZ16" i="2"/>
  <c r="BD16" i="2"/>
  <c r="BH16" i="2"/>
  <c r="BA17" i="2"/>
  <c r="BE17" i="2"/>
  <c r="BI17" i="2"/>
  <c r="AX18" i="2"/>
  <c r="BB18" i="2"/>
  <c r="BF18" i="2"/>
  <c r="AY19" i="2"/>
  <c r="BC19" i="2"/>
  <c r="BG19" i="2"/>
  <c r="AI20" i="2"/>
  <c r="AM20" i="2"/>
  <c r="AQ20" i="2"/>
  <c r="AZ20" i="2"/>
  <c r="BD20" i="2"/>
  <c r="BH20" i="2"/>
  <c r="BA21" i="2"/>
  <c r="BE21" i="2"/>
  <c r="BI21" i="2"/>
  <c r="AX22" i="2"/>
  <c r="BB22" i="2"/>
  <c r="BF22" i="2"/>
  <c r="AY23" i="2"/>
  <c r="BC23" i="2"/>
  <c r="BG23" i="2"/>
  <c r="AI24" i="2"/>
  <c r="AM24" i="2"/>
  <c r="AQ24" i="2"/>
  <c r="AZ24" i="2"/>
  <c r="BD24" i="2"/>
  <c r="BH24" i="2"/>
  <c r="BA25" i="2"/>
  <c r="BE25" i="2"/>
  <c r="BI25" i="2"/>
  <c r="AX26" i="2"/>
  <c r="BB26" i="2"/>
  <c r="BF26" i="2"/>
  <c r="AZ27" i="2"/>
  <c r="BE27" i="2"/>
  <c r="BJ27" i="2"/>
  <c r="BB28" i="2"/>
  <c r="BG28" i="2"/>
  <c r="AQ29" i="2"/>
  <c r="AX29" i="2"/>
  <c r="BC29" i="2"/>
  <c r="BB31" i="2"/>
  <c r="BJ31" i="2"/>
  <c r="BG33" i="2"/>
  <c r="BC33" i="2"/>
  <c r="AY33" i="2"/>
  <c r="BI33" i="2"/>
  <c r="BE33" i="2"/>
  <c r="BA33" i="2"/>
  <c r="AV33" i="2"/>
  <c r="AX33" i="2"/>
  <c r="BF33" i="2"/>
  <c r="BI39" i="2"/>
  <c r="BE39" i="2"/>
  <c r="BA39" i="2"/>
  <c r="BH39" i="2"/>
  <c r="BD39" i="2"/>
  <c r="AZ39" i="2"/>
  <c r="BG39" i="2"/>
  <c r="BC39" i="2"/>
  <c r="AY39" i="2"/>
  <c r="BB39" i="2"/>
  <c r="AF44" i="2"/>
  <c r="BB12" i="2"/>
  <c r="BJ16" i="2"/>
  <c r="BJ20" i="2"/>
  <c r="BB11" i="2"/>
  <c r="BC12" i="2"/>
  <c r="BF15" i="2"/>
  <c r="BG16" i="2"/>
  <c r="AI17" i="2"/>
  <c r="AZ11" i="2"/>
  <c r="BD11" i="2"/>
  <c r="BA12" i="2"/>
  <c r="BE12" i="2"/>
  <c r="BI12" i="2"/>
  <c r="AX13" i="2"/>
  <c r="BB13" i="2"/>
  <c r="BF13" i="2"/>
  <c r="AZ15" i="2"/>
  <c r="BD15" i="2"/>
  <c r="BA16" i="2"/>
  <c r="BE16" i="2"/>
  <c r="BI16" i="2"/>
  <c r="AX17" i="2"/>
  <c r="BB17" i="2"/>
  <c r="BF17" i="2"/>
  <c r="AZ19" i="2"/>
  <c r="BD19" i="2"/>
  <c r="BA20" i="2"/>
  <c r="BE20" i="2"/>
  <c r="BI20" i="2"/>
  <c r="AX21" i="2"/>
  <c r="BB21" i="2"/>
  <c r="BF21" i="2"/>
  <c r="AZ23" i="2"/>
  <c r="BD23" i="2"/>
  <c r="BA24" i="2"/>
  <c r="BE24" i="2"/>
  <c r="BI24" i="2"/>
  <c r="AX25" i="2"/>
  <c r="BB25" i="2"/>
  <c r="BF25" i="2"/>
  <c r="BA27" i="2"/>
  <c r="AX28" i="2"/>
  <c r="BC28" i="2"/>
  <c r="BI29" i="2"/>
  <c r="BE29" i="2"/>
  <c r="BA29" i="2"/>
  <c r="AM29" i="2"/>
  <c r="AY29" i="2"/>
  <c r="BD29" i="2"/>
  <c r="BJ29" i="2"/>
  <c r="AI30" i="2"/>
  <c r="AM30" i="2"/>
  <c r="AQ30" i="2"/>
  <c r="AZ33" i="2"/>
  <c r="BH33" i="2"/>
  <c r="AU34" i="2"/>
  <c r="AQ34" i="2"/>
  <c r="AM34" i="2"/>
  <c r="AI34" i="2"/>
  <c r="BI35" i="2"/>
  <c r="BE35" i="2"/>
  <c r="BA35" i="2"/>
  <c r="BH35" i="2"/>
  <c r="BD35" i="2"/>
  <c r="AZ35" i="2"/>
  <c r="BG35" i="2"/>
  <c r="BC35" i="2"/>
  <c r="AY35" i="2"/>
  <c r="AX35" i="2"/>
  <c r="AU40" i="2"/>
  <c r="AQ40" i="2"/>
  <c r="AM40" i="2"/>
  <c r="AI40" i="2"/>
  <c r="AV41" i="2"/>
  <c r="AX24" i="2"/>
  <c r="BB24" i="2"/>
  <c r="BF24" i="2"/>
  <c r="BG27" i="2"/>
  <c r="BC27" i="2"/>
  <c r="AY27" i="2"/>
  <c r="BB27" i="2"/>
  <c r="BH27" i="2"/>
  <c r="BH28" i="2"/>
  <c r="BD28" i="2"/>
  <c r="AZ28" i="2"/>
  <c r="AY28" i="2"/>
  <c r="BE28" i="2"/>
  <c r="BJ28" i="2"/>
  <c r="BI31" i="2"/>
  <c r="BE31" i="2"/>
  <c r="BA31" i="2"/>
  <c r="BG31" i="2"/>
  <c r="BC31" i="2"/>
  <c r="AY31" i="2"/>
  <c r="AX31" i="2"/>
  <c r="BF31" i="2"/>
  <c r="AX30" i="2"/>
  <c r="BB30" i="2"/>
  <c r="BF30" i="2"/>
  <c r="AZ32" i="2"/>
  <c r="BD32" i="2"/>
  <c r="BH32" i="2"/>
  <c r="AX34" i="2"/>
  <c r="BB34" i="2"/>
  <c r="BF34" i="2"/>
  <c r="AZ36" i="2"/>
  <c r="BD36" i="2"/>
  <c r="BH36" i="2"/>
  <c r="BA37" i="2"/>
  <c r="BE37" i="2"/>
  <c r="BI37" i="2"/>
  <c r="AX38" i="2"/>
  <c r="BB38" i="2"/>
  <c r="BF38" i="2"/>
  <c r="AZ40" i="2"/>
  <c r="BD40" i="2"/>
  <c r="BH40" i="2"/>
  <c r="BA41" i="2"/>
  <c r="BE41" i="2"/>
  <c r="BI41" i="2"/>
  <c r="AX42" i="2"/>
  <c r="BB42" i="2"/>
  <c r="BF42" i="2"/>
  <c r="AY43" i="2"/>
  <c r="BC43" i="2"/>
  <c r="BG43" i="2"/>
  <c r="AI44" i="2"/>
  <c r="AM44" i="2"/>
  <c r="AQ44" i="2"/>
  <c r="AZ44" i="2"/>
  <c r="BI46" i="2"/>
  <c r="BE46" i="2"/>
  <c r="BA46" i="2"/>
  <c r="BG46" i="2"/>
  <c r="BC46" i="2"/>
  <c r="AY46" i="2"/>
  <c r="AX46" i="2"/>
  <c r="BF46" i="2"/>
  <c r="BB48" i="2"/>
  <c r="AZ50" i="2"/>
  <c r="BH50" i="2"/>
  <c r="AU51" i="2"/>
  <c r="AQ51" i="2"/>
  <c r="AM51" i="2"/>
  <c r="AI51" i="2"/>
  <c r="BB54" i="2"/>
  <c r="AX37" i="2"/>
  <c r="BB37" i="2"/>
  <c r="BF37" i="2"/>
  <c r="BJ37" i="2"/>
  <c r="AX41" i="2"/>
  <c r="BB41" i="2"/>
  <c r="BF41" i="2"/>
  <c r="BJ41" i="2"/>
  <c r="AZ43" i="2"/>
  <c r="BD43" i="2"/>
  <c r="BH43" i="2"/>
  <c r="AU47" i="2"/>
  <c r="AQ47" i="2"/>
  <c r="AM47" i="2"/>
  <c r="AI47" i="2"/>
  <c r="BB50" i="2"/>
  <c r="BJ50" i="2"/>
  <c r="BG52" i="2"/>
  <c r="BC52" i="2"/>
  <c r="AY52" i="2"/>
  <c r="BI52" i="2"/>
  <c r="BE52" i="2"/>
  <c r="BA52" i="2"/>
  <c r="AX52" i="2"/>
  <c r="BF52" i="2"/>
  <c r="BI58" i="2"/>
  <c r="BE58" i="2"/>
  <c r="BA58" i="2"/>
  <c r="BH58" i="2"/>
  <c r="BD58" i="2"/>
  <c r="AZ58" i="2"/>
  <c r="BG58" i="2"/>
  <c r="BC58" i="2"/>
  <c r="AY58" i="2"/>
  <c r="BB58" i="2"/>
  <c r="AX32" i="2"/>
  <c r="BB32" i="2"/>
  <c r="BF32" i="2"/>
  <c r="AX36" i="2"/>
  <c r="BB36" i="2"/>
  <c r="BF36" i="2"/>
  <c r="AY37" i="2"/>
  <c r="BC37" i="2"/>
  <c r="AI38" i="2"/>
  <c r="AM38" i="2"/>
  <c r="AQ38" i="2"/>
  <c r="AX40" i="2"/>
  <c r="BB40" i="2"/>
  <c r="BF40" i="2"/>
  <c r="AY41" i="2"/>
  <c r="BC41" i="2"/>
  <c r="AI42" i="2"/>
  <c r="AM42" i="2"/>
  <c r="AQ42" i="2"/>
  <c r="BA43" i="2"/>
  <c r="BE43" i="2"/>
  <c r="BI43" i="2"/>
  <c r="BI44" i="2"/>
  <c r="BE44" i="2"/>
  <c r="BA44" i="2"/>
  <c r="AX44" i="2"/>
  <c r="BC44" i="2"/>
  <c r="BH44" i="2"/>
  <c r="BG48" i="2"/>
  <c r="BC48" i="2"/>
  <c r="AY48" i="2"/>
  <c r="BI48" i="2"/>
  <c r="BE48" i="2"/>
  <c r="BA48" i="2"/>
  <c r="AX48" i="2"/>
  <c r="BF48" i="2"/>
  <c r="AZ52" i="2"/>
  <c r="BH52" i="2"/>
  <c r="AU53" i="2"/>
  <c r="AQ53" i="2"/>
  <c r="AM53" i="2"/>
  <c r="AI53" i="2"/>
  <c r="BI54" i="2"/>
  <c r="BE54" i="2"/>
  <c r="BA54" i="2"/>
  <c r="BG54" i="2"/>
  <c r="BC54" i="2"/>
  <c r="AY54" i="2"/>
  <c r="AX54" i="2"/>
  <c r="BF54" i="2"/>
  <c r="AU59" i="2"/>
  <c r="AQ59" i="2"/>
  <c r="AM59" i="2"/>
  <c r="AI59" i="2"/>
  <c r="AV60" i="2"/>
  <c r="AX43" i="2"/>
  <c r="BB43" i="2"/>
  <c r="BF43" i="2"/>
  <c r="AI45" i="2"/>
  <c r="AM45" i="2"/>
  <c r="AQ45" i="2"/>
  <c r="AU49" i="2"/>
  <c r="AQ49" i="2"/>
  <c r="AM49" i="2"/>
  <c r="AI49" i="2"/>
  <c r="BI50" i="2"/>
  <c r="BE50" i="2"/>
  <c r="BA50" i="2"/>
  <c r="BG50" i="2"/>
  <c r="BC50" i="2"/>
  <c r="AY50" i="2"/>
  <c r="AX50" i="2"/>
  <c r="BF50" i="2"/>
  <c r="AU55" i="2"/>
  <c r="AQ55" i="2"/>
  <c r="AM55" i="2"/>
  <c r="AI55" i="2"/>
  <c r="BB67" i="2"/>
  <c r="BG67" i="2"/>
  <c r="BI68" i="2"/>
  <c r="BE68" i="2"/>
  <c r="BA68" i="2"/>
  <c r="BG68" i="2"/>
  <c r="BC68" i="2"/>
  <c r="AY68" i="2"/>
  <c r="AX68" i="2"/>
  <c r="BF68" i="2"/>
  <c r="AU73" i="2"/>
  <c r="AQ73" i="2"/>
  <c r="AM73" i="2"/>
  <c r="AI73" i="2"/>
  <c r="BG74" i="2"/>
  <c r="BC74" i="2"/>
  <c r="AY74" i="2"/>
  <c r="BI74" i="2"/>
  <c r="BE74" i="2"/>
  <c r="BA74" i="2"/>
  <c r="AX74" i="2"/>
  <c r="BF74" i="2"/>
  <c r="BG76" i="2"/>
  <c r="BC76" i="2"/>
  <c r="AY76" i="2"/>
  <c r="BF76" i="2"/>
  <c r="BA76" i="2"/>
  <c r="BI76" i="2"/>
  <c r="BD76" i="2"/>
  <c r="AX76" i="2"/>
  <c r="BB76" i="2"/>
  <c r="AX45" i="2"/>
  <c r="BB45" i="2"/>
  <c r="BF45" i="2"/>
  <c r="AZ47" i="2"/>
  <c r="BD47" i="2"/>
  <c r="BH47" i="2"/>
  <c r="AX49" i="2"/>
  <c r="BB49" i="2"/>
  <c r="BF49" i="2"/>
  <c r="AZ51" i="2"/>
  <c r="BD51" i="2"/>
  <c r="BH51" i="2"/>
  <c r="AX53" i="2"/>
  <c r="BB53" i="2"/>
  <c r="BF53" i="2"/>
  <c r="AZ55" i="2"/>
  <c r="BD55" i="2"/>
  <c r="BH55" i="2"/>
  <c r="BA56" i="2"/>
  <c r="BE56" i="2"/>
  <c r="BI56" i="2"/>
  <c r="AX57" i="2"/>
  <c r="BB57" i="2"/>
  <c r="BF57" i="2"/>
  <c r="AZ59" i="2"/>
  <c r="BD59" i="2"/>
  <c r="BH59" i="2"/>
  <c r="BA60" i="2"/>
  <c r="BE60" i="2"/>
  <c r="BJ60" i="2"/>
  <c r="AI61" i="2"/>
  <c r="AM61" i="2"/>
  <c r="AQ61" i="2"/>
  <c r="BA62" i="2"/>
  <c r="AX63" i="2"/>
  <c r="BC63" i="2"/>
  <c r="BI64" i="2"/>
  <c r="BE64" i="2"/>
  <c r="BA64" i="2"/>
  <c r="AM64" i="2"/>
  <c r="AY64" i="2"/>
  <c r="BD64" i="2"/>
  <c r="BJ64" i="2"/>
  <c r="AI65" i="2"/>
  <c r="AM65" i="2"/>
  <c r="AQ65" i="2"/>
  <c r="BA66" i="2"/>
  <c r="AX67" i="2"/>
  <c r="BC67" i="2"/>
  <c r="AZ68" i="2"/>
  <c r="BH68" i="2"/>
  <c r="AU69" i="2"/>
  <c r="AQ69" i="2"/>
  <c r="AM69" i="2"/>
  <c r="AI69" i="2"/>
  <c r="BG70" i="2"/>
  <c r="BC70" i="2"/>
  <c r="AY70" i="2"/>
  <c r="BI70" i="2"/>
  <c r="BE70" i="2"/>
  <c r="BA70" i="2"/>
  <c r="AX70" i="2"/>
  <c r="BF70" i="2"/>
  <c r="BB72" i="2"/>
  <c r="AZ74" i="2"/>
  <c r="BH74" i="2"/>
  <c r="AU75" i="2"/>
  <c r="AQ75" i="2"/>
  <c r="AM75" i="2"/>
  <c r="AI75" i="2"/>
  <c r="BE76" i="2"/>
  <c r="BH77" i="2"/>
  <c r="BD77" i="2"/>
  <c r="AZ77" i="2"/>
  <c r="BI77" i="2"/>
  <c r="BC77" i="2"/>
  <c r="AX77" i="2"/>
  <c r="BG77" i="2"/>
  <c r="BB77" i="2"/>
  <c r="BF77" i="2"/>
  <c r="BA77" i="2"/>
  <c r="AX56" i="2"/>
  <c r="BB56" i="2"/>
  <c r="BF56" i="2"/>
  <c r="BJ56" i="2"/>
  <c r="AX60" i="2"/>
  <c r="BB60" i="2"/>
  <c r="BF60" i="2"/>
  <c r="BG62" i="2"/>
  <c r="BC62" i="2"/>
  <c r="AY62" i="2"/>
  <c r="BB62" i="2"/>
  <c r="BH62" i="2"/>
  <c r="BH63" i="2"/>
  <c r="BD63" i="2"/>
  <c r="AZ63" i="2"/>
  <c r="AY63" i="2"/>
  <c r="BE63" i="2"/>
  <c r="BJ63" i="2"/>
  <c r="AI64" i="2"/>
  <c r="BG66" i="2"/>
  <c r="BC66" i="2"/>
  <c r="AY66" i="2"/>
  <c r="BB66" i="2"/>
  <c r="BH66" i="2"/>
  <c r="BH67" i="2"/>
  <c r="BD67" i="2"/>
  <c r="AZ67" i="2"/>
  <c r="BJ67" i="2"/>
  <c r="AY67" i="2"/>
  <c r="BE67" i="2"/>
  <c r="BB68" i="2"/>
  <c r="BJ68" i="2"/>
  <c r="AU71" i="2"/>
  <c r="AQ71" i="2"/>
  <c r="AM71" i="2"/>
  <c r="AI71" i="2"/>
  <c r="BB74" i="2"/>
  <c r="BJ74" i="2"/>
  <c r="BH76" i="2"/>
  <c r="BG79" i="2"/>
  <c r="BC79" i="2"/>
  <c r="AY79" i="2"/>
  <c r="BF79" i="2"/>
  <c r="BA79" i="2"/>
  <c r="BJ79" i="2"/>
  <c r="BD79" i="2"/>
  <c r="BI79" i="2"/>
  <c r="BB79" i="2"/>
  <c r="BH79" i="2"/>
  <c r="AZ79" i="2"/>
  <c r="AX79" i="2"/>
  <c r="AX47" i="2"/>
  <c r="BB47" i="2"/>
  <c r="BF47" i="2"/>
  <c r="AX51" i="2"/>
  <c r="BB51" i="2"/>
  <c r="BF51" i="2"/>
  <c r="AX55" i="2"/>
  <c r="BB55" i="2"/>
  <c r="BF55" i="2"/>
  <c r="AY56" i="2"/>
  <c r="BC56" i="2"/>
  <c r="AI57" i="2"/>
  <c r="AM57" i="2"/>
  <c r="AQ57" i="2"/>
  <c r="AX59" i="2"/>
  <c r="BB59" i="2"/>
  <c r="BF59" i="2"/>
  <c r="AY60" i="2"/>
  <c r="BC60" i="2"/>
  <c r="BG60" i="2"/>
  <c r="AX62" i="2"/>
  <c r="BD62" i="2"/>
  <c r="BI62" i="2"/>
  <c r="AU63" i="2"/>
  <c r="AQ63" i="2"/>
  <c r="AM63" i="2"/>
  <c r="AI63" i="2"/>
  <c r="BA63" i="2"/>
  <c r="BF63" i="2"/>
  <c r="BB64" i="2"/>
  <c r="BG64" i="2"/>
  <c r="AX66" i="2"/>
  <c r="BD66" i="2"/>
  <c r="BI66" i="2"/>
  <c r="AU67" i="2"/>
  <c r="AQ67" i="2"/>
  <c r="AM67" i="2"/>
  <c r="AI67" i="2"/>
  <c r="BA67" i="2"/>
  <c r="BF67" i="2"/>
  <c r="BD68" i="2"/>
  <c r="BB70" i="2"/>
  <c r="BJ70" i="2"/>
  <c r="BI72" i="2"/>
  <c r="BE72" i="2"/>
  <c r="BA72" i="2"/>
  <c r="BG72" i="2"/>
  <c r="BC72" i="2"/>
  <c r="AY72" i="2"/>
  <c r="AX72" i="2"/>
  <c r="BF72" i="2"/>
  <c r="BD74" i="2"/>
  <c r="AZ76" i="2"/>
  <c r="BJ76" i="2"/>
  <c r="AM78" i="2"/>
  <c r="AQ78" i="2"/>
  <c r="AU78" i="2"/>
  <c r="BE79" i="2"/>
  <c r="AU84" i="2"/>
  <c r="AQ84" i="2"/>
  <c r="AM84" i="2"/>
  <c r="AI84" i="2"/>
  <c r="BH88" i="2"/>
  <c r="BD88" i="2"/>
  <c r="AZ88" i="2"/>
  <c r="BI88" i="2"/>
  <c r="BE88" i="2"/>
  <c r="BA88" i="2"/>
  <c r="BG88" i="2"/>
  <c r="AY88" i="2"/>
  <c r="BF88" i="2"/>
  <c r="AX88" i="2"/>
  <c r="BC88" i="2"/>
  <c r="AX71" i="2"/>
  <c r="BB71" i="2"/>
  <c r="BF71" i="2"/>
  <c r="BJ71" i="2"/>
  <c r="BJ75" i="2"/>
  <c r="BF75" i="2"/>
  <c r="BB75" i="2"/>
  <c r="AX75" i="2"/>
  <c r="AY75" i="2"/>
  <c r="BD75" i="2"/>
  <c r="BI75" i="2"/>
  <c r="AU77" i="2"/>
  <c r="AQ77" i="2"/>
  <c r="AM77" i="2"/>
  <c r="AI77" i="2"/>
  <c r="BC78" i="2"/>
  <c r="BH80" i="2"/>
  <c r="BD80" i="2"/>
  <c r="AZ80" i="2"/>
  <c r="BI80" i="2"/>
  <c r="BC80" i="2"/>
  <c r="AX80" i="2"/>
  <c r="AY80" i="2"/>
  <c r="BF80" i="2"/>
  <c r="BI99" i="2"/>
  <c r="BE99" i="2"/>
  <c r="BA99" i="2"/>
  <c r="BG99" i="2"/>
  <c r="BB99" i="2"/>
  <c r="BF99" i="2"/>
  <c r="AZ99" i="2"/>
  <c r="BH99" i="2"/>
  <c r="BC99" i="2"/>
  <c r="AX99" i="2"/>
  <c r="BJ99" i="2"/>
  <c r="BD99" i="2"/>
  <c r="AU80" i="2"/>
  <c r="AQ80" i="2"/>
  <c r="AM80" i="2"/>
  <c r="AI80" i="2"/>
  <c r="BG87" i="2"/>
  <c r="BC87" i="2"/>
  <c r="AY87" i="2"/>
  <c r="BH87" i="2"/>
  <c r="BD87" i="2"/>
  <c r="AZ87" i="2"/>
  <c r="BE87" i="2"/>
  <c r="BJ87" i="2"/>
  <c r="BB87" i="2"/>
  <c r="BI87" i="2"/>
  <c r="BA87" i="2"/>
  <c r="BF87" i="2"/>
  <c r="AI89" i="2"/>
  <c r="AM89" i="2"/>
  <c r="AQ89" i="2"/>
  <c r="AU92" i="2"/>
  <c r="AQ92" i="2"/>
  <c r="AM92" i="2"/>
  <c r="AI92" i="2"/>
  <c r="AX61" i="2"/>
  <c r="BB61" i="2"/>
  <c r="BF61" i="2"/>
  <c r="AX65" i="2"/>
  <c r="BB65" i="2"/>
  <c r="BF65" i="2"/>
  <c r="AX69" i="2"/>
  <c r="BB69" i="2"/>
  <c r="BF69" i="2"/>
  <c r="AZ71" i="2"/>
  <c r="BD71" i="2"/>
  <c r="AX73" i="2"/>
  <c r="BB73" i="2"/>
  <c r="BF73" i="2"/>
  <c r="BA75" i="2"/>
  <c r="BG75" i="2"/>
  <c r="BJ78" i="2"/>
  <c r="BF78" i="2"/>
  <c r="BB78" i="2"/>
  <c r="BG78" i="2"/>
  <c r="BA78" i="2"/>
  <c r="AY78" i="2"/>
  <c r="BE78" i="2"/>
  <c r="AQ81" i="2"/>
  <c r="BJ88" i="2"/>
  <c r="AU88" i="2"/>
  <c r="AQ88" i="2"/>
  <c r="AM88" i="2"/>
  <c r="AI88" i="2"/>
  <c r="AU100" i="2"/>
  <c r="AQ100" i="2"/>
  <c r="AM100" i="2"/>
  <c r="AI100" i="2"/>
  <c r="BI81" i="2"/>
  <c r="BE81" i="2"/>
  <c r="BA81" i="2"/>
  <c r="AY81" i="2"/>
  <c r="BD81" i="2"/>
  <c r="BJ81" i="2"/>
  <c r="AI82" i="2"/>
  <c r="AM82" i="2"/>
  <c r="AQ82" i="2"/>
  <c r="BA83" i="2"/>
  <c r="AX84" i="2"/>
  <c r="BC84" i="2"/>
  <c r="BI85" i="2"/>
  <c r="BE85" i="2"/>
  <c r="BA85" i="2"/>
  <c r="BJ85" i="2"/>
  <c r="BF85" i="2"/>
  <c r="BB85" i="2"/>
  <c r="AM85" i="2"/>
  <c r="AY85" i="2"/>
  <c r="BG85" i="2"/>
  <c r="AY92" i="2"/>
  <c r="AI93" i="2"/>
  <c r="BH96" i="2"/>
  <c r="BD96" i="2"/>
  <c r="AZ96" i="2"/>
  <c r="BG96" i="2"/>
  <c r="BC96" i="2"/>
  <c r="AY96" i="2"/>
  <c r="BI96" i="2"/>
  <c r="BE96" i="2"/>
  <c r="BA96" i="2"/>
  <c r="BB96" i="2"/>
  <c r="BG83" i="2"/>
  <c r="BC83" i="2"/>
  <c r="AY83" i="2"/>
  <c r="BB83" i="2"/>
  <c r="BH83" i="2"/>
  <c r="BH84" i="2"/>
  <c r="BD84" i="2"/>
  <c r="AZ84" i="2"/>
  <c r="AY84" i="2"/>
  <c r="BE84" i="2"/>
  <c r="BJ84" i="2"/>
  <c r="BG91" i="2"/>
  <c r="BC91" i="2"/>
  <c r="AY91" i="2"/>
  <c r="BH91" i="2"/>
  <c r="BD91" i="2"/>
  <c r="AZ91" i="2"/>
  <c r="AX91" i="2"/>
  <c r="BF91" i="2"/>
  <c r="BH92" i="2"/>
  <c r="BD92" i="2"/>
  <c r="AZ92" i="2"/>
  <c r="BI92" i="2"/>
  <c r="BE92" i="2"/>
  <c r="BA92" i="2"/>
  <c r="BB92" i="2"/>
  <c r="BJ92" i="2"/>
  <c r="BF96" i="2"/>
  <c r="AU97" i="2"/>
  <c r="AQ97" i="2"/>
  <c r="AM97" i="2"/>
  <c r="AI97" i="2"/>
  <c r="AX89" i="2"/>
  <c r="BB89" i="2"/>
  <c r="BF89" i="2"/>
  <c r="BJ89" i="2"/>
  <c r="AX93" i="2"/>
  <c r="BB93" i="2"/>
  <c r="BF93" i="2"/>
  <c r="BJ93" i="2"/>
  <c r="AZ95" i="2"/>
  <c r="BD95" i="2"/>
  <c r="BH95" i="2"/>
  <c r="AX97" i="2"/>
  <c r="BB97" i="2"/>
  <c r="BF97" i="2"/>
  <c r="BJ97" i="2"/>
  <c r="AQ99" i="2"/>
  <c r="AU104" i="2"/>
  <c r="AQ104" i="2"/>
  <c r="AM104" i="2"/>
  <c r="AI104" i="2"/>
  <c r="BI107" i="2"/>
  <c r="BE107" i="2"/>
  <c r="BA107" i="2"/>
  <c r="BH107" i="2"/>
  <c r="BD107" i="2"/>
  <c r="AZ107" i="2"/>
  <c r="BG107" i="2"/>
  <c r="BC107" i="2"/>
  <c r="AY107" i="2"/>
  <c r="BB107" i="2"/>
  <c r="BF107" i="2"/>
  <c r="AU108" i="2"/>
  <c r="AQ108" i="2"/>
  <c r="AM108" i="2"/>
  <c r="AI108" i="2"/>
  <c r="AX95" i="2"/>
  <c r="BB95" i="2"/>
  <c r="BF95" i="2"/>
  <c r="BJ95" i="2"/>
  <c r="AI99" i="2"/>
  <c r="AX82" i="2"/>
  <c r="BB82" i="2"/>
  <c r="BF82" i="2"/>
  <c r="AX86" i="2"/>
  <c r="BB86" i="2"/>
  <c r="BF86" i="2"/>
  <c r="BA89" i="2"/>
  <c r="BE89" i="2"/>
  <c r="AX90" i="2"/>
  <c r="BB90" i="2"/>
  <c r="BF90" i="2"/>
  <c r="BA93" i="2"/>
  <c r="BE93" i="2"/>
  <c r="AX94" i="2"/>
  <c r="BB94" i="2"/>
  <c r="BF94" i="2"/>
  <c r="AY95" i="2"/>
  <c r="BC95" i="2"/>
  <c r="AI96" i="2"/>
  <c r="AM96" i="2"/>
  <c r="AQ96" i="2"/>
  <c r="BA97" i="2"/>
  <c r="BE97" i="2"/>
  <c r="AX98" i="2"/>
  <c r="BB98" i="2"/>
  <c r="BF98" i="2"/>
  <c r="BI103" i="2"/>
  <c r="BE103" i="2"/>
  <c r="BA103" i="2"/>
  <c r="BH103" i="2"/>
  <c r="BD103" i="2"/>
  <c r="AZ103" i="2"/>
  <c r="BG103" i="2"/>
  <c r="BC103" i="2"/>
  <c r="AY103" i="2"/>
  <c r="BB103" i="2"/>
  <c r="AX107" i="2"/>
  <c r="BA101" i="2"/>
  <c r="BE101" i="2"/>
  <c r="BI101" i="2"/>
  <c r="AX102" i="2"/>
  <c r="BB102" i="2"/>
  <c r="BF102" i="2"/>
  <c r="BJ102" i="2"/>
  <c r="BH104" i="2"/>
  <c r="BA105" i="2"/>
  <c r="BE105" i="2"/>
  <c r="BI105" i="2"/>
  <c r="AX106" i="2"/>
  <c r="BB106" i="2"/>
  <c r="BF106" i="2"/>
  <c r="BJ106" i="2"/>
  <c r="AZ108" i="2"/>
  <c r="BD108" i="2"/>
  <c r="BH108" i="2"/>
  <c r="BA109" i="2"/>
  <c r="BE109" i="2"/>
  <c r="BI109" i="2"/>
  <c r="AX110" i="2"/>
  <c r="BB110" i="2"/>
  <c r="BF110" i="2"/>
  <c r="BJ110" i="2"/>
  <c r="AX101" i="2"/>
  <c r="BB101" i="2"/>
  <c r="BF101" i="2"/>
  <c r="BJ101" i="2"/>
  <c r="AX105" i="2"/>
  <c r="BB105" i="2"/>
  <c r="BF105" i="2"/>
  <c r="BJ105" i="2"/>
  <c r="AX109" i="2"/>
  <c r="BB109" i="2"/>
  <c r="BF109" i="2"/>
  <c r="BJ109" i="2"/>
  <c r="AY110" i="2"/>
  <c r="BC110" i="2"/>
  <c r="BG110" i="2"/>
  <c r="AX100" i="2"/>
  <c r="BB100" i="2"/>
  <c r="BF100" i="2"/>
  <c r="AY101" i="2"/>
  <c r="BC101" i="2"/>
  <c r="AI102" i="2"/>
  <c r="AM102" i="2"/>
  <c r="AQ102" i="2"/>
  <c r="AZ102" i="2"/>
  <c r="BD102" i="2"/>
  <c r="AX104" i="2"/>
  <c r="BB104" i="2"/>
  <c r="BF104" i="2"/>
  <c r="AY105" i="2"/>
  <c r="BC105" i="2"/>
  <c r="AI106" i="2"/>
  <c r="AM106" i="2"/>
  <c r="AQ106" i="2"/>
  <c r="AZ106" i="2"/>
  <c r="BD106" i="2"/>
  <c r="AX108" i="2"/>
  <c r="BB108" i="2"/>
  <c r="BF108" i="2"/>
  <c r="AY109" i="2"/>
  <c r="BC109" i="2"/>
  <c r="AI110" i="2"/>
  <c r="AM110" i="2"/>
  <c r="AQ110" i="2"/>
  <c r="AZ110" i="2"/>
  <c r="BD110" i="2"/>
  <c r="AJ49" i="2" l="1"/>
  <c r="AN73" i="2"/>
  <c r="AR46" i="2"/>
  <c r="AR89" i="2"/>
  <c r="AF52" i="2"/>
  <c r="AR52" i="2"/>
  <c r="AJ98" i="2"/>
  <c r="AJ108" i="2"/>
  <c r="AR85" i="2"/>
  <c r="AJ24" i="2"/>
  <c r="AR98" i="2"/>
  <c r="AJ55" i="2"/>
  <c r="AR107" i="2"/>
  <c r="AF81" i="2"/>
  <c r="AN37" i="2"/>
  <c r="AF53" i="2"/>
  <c r="AJ53" i="2"/>
  <c r="AR75" i="2"/>
  <c r="AF98" i="2"/>
  <c r="AN52" i="2"/>
  <c r="AN41" i="2"/>
  <c r="AN25" i="2"/>
  <c r="AF101" i="2"/>
  <c r="AJ74" i="2"/>
  <c r="AF96" i="2"/>
  <c r="AF69" i="2"/>
  <c r="AJ100" i="2"/>
  <c r="AR76" i="2"/>
  <c r="AJ104" i="2"/>
  <c r="AN44" i="2"/>
  <c r="AR44" i="2"/>
  <c r="AN35" i="2"/>
  <c r="AR43" i="2"/>
  <c r="AN20" i="2"/>
  <c r="AR23" i="2"/>
  <c r="AN63" i="2"/>
  <c r="AV94" i="2"/>
  <c r="AJ36" i="2"/>
  <c r="AN24" i="2"/>
  <c r="AN68" i="2"/>
  <c r="AJ101" i="2"/>
  <c r="AJ75" i="2"/>
  <c r="AF73" i="2"/>
  <c r="AN53" i="2"/>
  <c r="AF18" i="2"/>
  <c r="AN74" i="2"/>
  <c r="AJ107" i="2"/>
  <c r="AF75" i="2"/>
  <c r="AJ62" i="2"/>
  <c r="AF100" i="2"/>
  <c r="AJ19" i="2"/>
  <c r="AN101" i="2"/>
  <c r="AJ68" i="2"/>
  <c r="AF45" i="2"/>
  <c r="AJ15" i="2"/>
  <c r="AF32" i="2"/>
  <c r="AF60" i="2"/>
  <c r="AR102" i="2"/>
  <c r="AR60" i="2"/>
  <c r="AF107" i="2"/>
  <c r="AJ90" i="2"/>
  <c r="AR22" i="2"/>
  <c r="AJ78" i="2"/>
  <c r="AN26" i="2"/>
  <c r="AJ32" i="2"/>
  <c r="AJ87" i="2"/>
  <c r="AF97" i="2"/>
  <c r="AR50" i="2"/>
  <c r="AF37" i="2"/>
  <c r="AR100" i="2"/>
  <c r="AR97" i="2"/>
  <c r="AN78" i="2"/>
  <c r="AR26" i="2"/>
  <c r="AF22" i="2"/>
  <c r="AJ105" i="2"/>
  <c r="AF15" i="2"/>
  <c r="AV85" i="2"/>
  <c r="AF92" i="2"/>
  <c r="AF39" i="2"/>
  <c r="AN15" i="2"/>
  <c r="AJ39" i="2"/>
  <c r="AJ77" i="2"/>
  <c r="AN64" i="2"/>
  <c r="AJ83" i="2"/>
  <c r="AR39" i="2"/>
  <c r="AR14" i="2"/>
  <c r="AR106" i="2"/>
  <c r="AF106" i="2"/>
  <c r="AF83" i="2"/>
  <c r="AR65" i="2"/>
  <c r="AF34" i="2"/>
  <c r="AF23" i="2"/>
  <c r="AN32" i="2"/>
  <c r="AN102" i="2"/>
  <c r="AN62" i="2"/>
  <c r="AV43" i="2"/>
  <c r="AJ72" i="2"/>
  <c r="AN59" i="2"/>
  <c r="AN70" i="2"/>
  <c r="AN36" i="2"/>
  <c r="AF30" i="2"/>
  <c r="AF33" i="2"/>
  <c r="AV70" i="2"/>
  <c r="AV90" i="2"/>
  <c r="AV83" i="2"/>
  <c r="AJ92" i="2"/>
  <c r="AN80" i="2"/>
  <c r="AN85" i="2"/>
  <c r="AR70" i="2"/>
  <c r="AJ64" i="2"/>
  <c r="AJ30" i="2"/>
  <c r="AR33" i="2"/>
  <c r="AF19" i="2"/>
  <c r="AJ59" i="2"/>
  <c r="AF17" i="2"/>
  <c r="AJ17" i="2"/>
  <c r="AF93" i="2"/>
  <c r="AF16" i="2"/>
  <c r="AN12" i="2"/>
  <c r="AN18" i="2"/>
  <c r="AN72" i="2"/>
  <c r="AF104" i="2"/>
  <c r="AN90" i="2"/>
  <c r="AF77" i="2"/>
  <c r="AJ16" i="2"/>
  <c r="AJ25" i="2"/>
  <c r="AF27" i="2"/>
  <c r="AF105" i="2"/>
  <c r="AN105" i="2"/>
  <c r="AN93" i="2"/>
  <c r="BK59" i="2"/>
  <c r="AL59" i="2" s="1"/>
  <c r="AJ79" i="2"/>
  <c r="AF47" i="2"/>
  <c r="AJ47" i="2"/>
  <c r="AJ51" i="2"/>
  <c r="AV105" i="2"/>
  <c r="AR110" i="2"/>
  <c r="AN79" i="2"/>
  <c r="AR79" i="2"/>
  <c r="AF61" i="2"/>
  <c r="AR42" i="2"/>
  <c r="AR57" i="2"/>
  <c r="AF91" i="2"/>
  <c r="AJ93" i="2"/>
  <c r="AF99" i="2"/>
  <c r="AJ99" i="2"/>
  <c r="AN99" i="2"/>
  <c r="AJ42" i="2"/>
  <c r="AF48" i="2"/>
  <c r="AF14" i="2"/>
  <c r="AR51" i="2"/>
  <c r="AF42" i="2"/>
  <c r="AJ57" i="2"/>
  <c r="AF51" i="2"/>
  <c r="AN57" i="2"/>
  <c r="AJ110" i="2"/>
  <c r="AN110" i="2"/>
  <c r="AV52" i="2"/>
  <c r="AN14" i="2"/>
  <c r="AR37" i="2"/>
  <c r="AR19" i="2"/>
  <c r="AN47" i="2"/>
  <c r="AV103" i="2"/>
  <c r="AF86" i="2"/>
  <c r="AR66" i="2"/>
  <c r="AF29" i="2"/>
  <c r="AV35" i="2"/>
  <c r="AJ88" i="2"/>
  <c r="AJ82" i="2"/>
  <c r="AJ54" i="2"/>
  <c r="AF31" i="2"/>
  <c r="AN103" i="2"/>
  <c r="AJ58" i="2"/>
  <c r="AR56" i="2"/>
  <c r="AN13" i="2"/>
  <c r="AF21" i="2"/>
  <c r="AJ95" i="2"/>
  <c r="AN109" i="2"/>
  <c r="AR40" i="2"/>
  <c r="AV50" i="2"/>
  <c r="AN88" i="2"/>
  <c r="AF95" i="2"/>
  <c r="AJ94" i="2"/>
  <c r="AR86" i="2"/>
  <c r="AN66" i="2"/>
  <c r="AN54" i="2"/>
  <c r="AJ29" i="2"/>
  <c r="AF103" i="2"/>
  <c r="AR88" i="2"/>
  <c r="AN104" i="2"/>
  <c r="AN92" i="2"/>
  <c r="AF80" i="2"/>
  <c r="AR95" i="2"/>
  <c r="AR84" i="2"/>
  <c r="AJ80" i="2"/>
  <c r="AJ97" i="2"/>
  <c r="AF94" i="2"/>
  <c r="AR77" i="2"/>
  <c r="AF71" i="2"/>
  <c r="AF85" i="2"/>
  <c r="AN86" i="2"/>
  <c r="AR83" i="2"/>
  <c r="AR82" i="2"/>
  <c r="AR78" i="2"/>
  <c r="AR74" i="2"/>
  <c r="AR72" i="2"/>
  <c r="AR59" i="2"/>
  <c r="AR58" i="2"/>
  <c r="AF70" i="2"/>
  <c r="AJ66" i="2"/>
  <c r="AR68" i="2"/>
  <c r="AR64" i="2"/>
  <c r="AF62" i="2"/>
  <c r="AJ56" i="2"/>
  <c r="AJ40" i="2"/>
  <c r="AR54" i="2"/>
  <c r="AN45" i="2"/>
  <c r="AN38" i="2"/>
  <c r="AR36" i="2"/>
  <c r="AJ60" i="2"/>
  <c r="AN31" i="2"/>
  <c r="AN30" i="2"/>
  <c r="AN17" i="2"/>
  <c r="AN16" i="2"/>
  <c r="AJ33" i="2"/>
  <c r="AF26" i="2"/>
  <c r="AF13" i="2"/>
  <c r="AR25" i="2"/>
  <c r="AR24" i="2"/>
  <c r="AN29" i="2"/>
  <c r="AN21" i="2"/>
  <c r="AJ18" i="2"/>
  <c r="AJ23" i="2"/>
  <c r="AJ22" i="2"/>
  <c r="AJ38" i="2"/>
  <c r="AN28" i="2"/>
  <c r="AR38" i="2"/>
  <c r="AR28" i="2"/>
  <c r="AR103" i="2"/>
  <c r="AR109" i="2"/>
  <c r="AN94" i="2"/>
  <c r="AF84" i="2"/>
  <c r="AN82" i="2"/>
  <c r="AN58" i="2"/>
  <c r="AF56" i="2"/>
  <c r="AF40" i="2"/>
  <c r="AJ45" i="2"/>
  <c r="AJ31" i="2"/>
  <c r="AR13" i="2"/>
  <c r="AJ21" i="2"/>
  <c r="AF109" i="2"/>
  <c r="AF90" i="2"/>
  <c r="AN84" i="2"/>
  <c r="AJ34" i="2"/>
  <c r="AN34" i="2"/>
  <c r="AJ28" i="2"/>
  <c r="AV109" i="2"/>
  <c r="AF11" i="2"/>
  <c r="AR11" i="2"/>
  <c r="AN11" i="2"/>
  <c r="AN76" i="2"/>
  <c r="AJ63" i="2"/>
  <c r="AJ61" i="2"/>
  <c r="AF50" i="2"/>
  <c r="AF46" i="2"/>
  <c r="AF43" i="2"/>
  <c r="AJ48" i="2"/>
  <c r="AR41" i="2"/>
  <c r="AR27" i="2"/>
  <c r="AR12" i="2"/>
  <c r="AR35" i="2"/>
  <c r="AR20" i="2"/>
  <c r="AJ73" i="2"/>
  <c r="AJ102" i="2"/>
  <c r="AJ96" i="2"/>
  <c r="AR108" i="2"/>
  <c r="AJ89" i="2"/>
  <c r="AN96" i="2"/>
  <c r="AN81" i="2"/>
  <c r="AF67" i="2"/>
  <c r="AF76" i="2"/>
  <c r="AJ65" i="2"/>
  <c r="AF63" i="2"/>
  <c r="AN61" i="2"/>
  <c r="AF49" i="2"/>
  <c r="AJ50" i="2"/>
  <c r="AJ46" i="2"/>
  <c r="AJ43" i="2"/>
  <c r="AN48" i="2"/>
  <c r="AF41" i="2"/>
  <c r="AN27" i="2"/>
  <c r="AF12" i="2"/>
  <c r="AF35" i="2"/>
  <c r="AF20" i="2"/>
  <c r="AJ69" i="2"/>
  <c r="AN108" i="2"/>
  <c r="AF89" i="2"/>
  <c r="AJ81" i="2"/>
  <c r="AN67" i="2"/>
  <c r="AF65" i="2"/>
  <c r="AR69" i="2"/>
  <c r="AR67" i="2"/>
  <c r="AN49" i="2"/>
  <c r="AV46" i="2"/>
  <c r="BK57" i="2"/>
  <c r="AH57" i="2" s="1"/>
  <c r="BK44" i="2"/>
  <c r="AH44" i="2" s="1"/>
  <c r="BK34" i="2"/>
  <c r="AP34" i="2" s="1"/>
  <c r="AV54" i="2"/>
  <c r="AV58" i="2"/>
  <c r="BK107" i="2"/>
  <c r="AL107" i="2" s="1"/>
  <c r="BK78" i="2"/>
  <c r="AP78" i="2" s="1"/>
  <c r="BK26" i="2"/>
  <c r="AP26" i="2" s="1"/>
  <c r="AR71" i="2"/>
  <c r="AN71" i="2"/>
  <c r="BK103" i="2"/>
  <c r="AL103" i="2" s="1"/>
  <c r="AN91" i="2"/>
  <c r="AJ91" i="2"/>
  <c r="AF87" i="2"/>
  <c r="AN87" i="2"/>
  <c r="AR55" i="2"/>
  <c r="AN55" i="2"/>
  <c r="BK102" i="2"/>
  <c r="AH102" i="2" s="1"/>
  <c r="AV101" i="2"/>
  <c r="AV27" i="2"/>
  <c r="AV19" i="2"/>
  <c r="AV56" i="2"/>
  <c r="AV22" i="2"/>
  <c r="AV31" i="2"/>
  <c r="AV78" i="2"/>
  <c r="AV86" i="2"/>
  <c r="AV23" i="2"/>
  <c r="AV87" i="2"/>
  <c r="AV72" i="2"/>
  <c r="AV39" i="2"/>
  <c r="AV89" i="2"/>
  <c r="AV63" i="2"/>
  <c r="AV71" i="2"/>
  <c r="AV45" i="2"/>
  <c r="AV17" i="2"/>
  <c r="AV21" i="2"/>
  <c r="AV66" i="2"/>
  <c r="AV98" i="2"/>
  <c r="AV48" i="2"/>
  <c r="AV14" i="2"/>
  <c r="AV81" i="2"/>
  <c r="AV61" i="2"/>
  <c r="AV95" i="2"/>
  <c r="AV62" i="2"/>
  <c r="AV107" i="2"/>
  <c r="AV11" i="2"/>
  <c r="AV96" i="2"/>
  <c r="AV93" i="2"/>
  <c r="BK61" i="2"/>
  <c r="AL61" i="2" s="1"/>
  <c r="BK64" i="2"/>
  <c r="AH64" i="2" s="1"/>
  <c r="AV73" i="2"/>
  <c r="AV49" i="2"/>
  <c r="AV59" i="2"/>
  <c r="AV38" i="2"/>
  <c r="BK32" i="2"/>
  <c r="AH32" i="2" s="1"/>
  <c r="BK46" i="2"/>
  <c r="BK24" i="2"/>
  <c r="AH24" i="2" s="1"/>
  <c r="AV24" i="2"/>
  <c r="AV25" i="2"/>
  <c r="AV91" i="2"/>
  <c r="BK16" i="2"/>
  <c r="AL16" i="2" s="1"/>
  <c r="AV77" i="2"/>
  <c r="BK47" i="2"/>
  <c r="AH47" i="2" s="1"/>
  <c r="BK40" i="2"/>
  <c r="AL40" i="2" s="1"/>
  <c r="AV29" i="2"/>
  <c r="AV12" i="2"/>
  <c r="AV76" i="2"/>
  <c r="BK83" i="2"/>
  <c r="AP83" i="2" s="1"/>
  <c r="BK96" i="2"/>
  <c r="AH96" i="2" s="1"/>
  <c r="BK87" i="2"/>
  <c r="AL87" i="2" s="1"/>
  <c r="BK80" i="2"/>
  <c r="AH80" i="2" s="1"/>
  <c r="BK43" i="2"/>
  <c r="AP43" i="2" s="1"/>
  <c r="BK58" i="2"/>
  <c r="AH58" i="2" s="1"/>
  <c r="AV47" i="2"/>
  <c r="AV51" i="2"/>
  <c r="BK39" i="2"/>
  <c r="AH39" i="2" s="1"/>
  <c r="BK22" i="2"/>
  <c r="AP22" i="2" s="1"/>
  <c r="AV28" i="2"/>
  <c r="AV15" i="2"/>
  <c r="AV79" i="2"/>
  <c r="AV74" i="2"/>
  <c r="AP87" i="2"/>
  <c r="AH87" i="2"/>
  <c r="BK105" i="2"/>
  <c r="BK93" i="2"/>
  <c r="BK75" i="2"/>
  <c r="BK60" i="2"/>
  <c r="AV75" i="2"/>
  <c r="BK76" i="2"/>
  <c r="BK41" i="2"/>
  <c r="BK29" i="2"/>
  <c r="BK19" i="2"/>
  <c r="BK15" i="2"/>
  <c r="BK104" i="2"/>
  <c r="BK86" i="2"/>
  <c r="BK92" i="2"/>
  <c r="BK85" i="2"/>
  <c r="BK81" i="2"/>
  <c r="AV100" i="2"/>
  <c r="AV92" i="2"/>
  <c r="BK71" i="2"/>
  <c r="BK88" i="2"/>
  <c r="AV67" i="2"/>
  <c r="BK77" i="2"/>
  <c r="BK70" i="2"/>
  <c r="BK63" i="2"/>
  <c r="BK74" i="2"/>
  <c r="AV42" i="2"/>
  <c r="BK52" i="2"/>
  <c r="BK30" i="2"/>
  <c r="AV40" i="2"/>
  <c r="AV34" i="2"/>
  <c r="BK25" i="2"/>
  <c r="BK17" i="2"/>
  <c r="BK33" i="2"/>
  <c r="AV20" i="2"/>
  <c r="BK18" i="2"/>
  <c r="BK23" i="2"/>
  <c r="BK11" i="2"/>
  <c r="AV32" i="2"/>
  <c r="BK27" i="2"/>
  <c r="BK100" i="2"/>
  <c r="AV99" i="2"/>
  <c r="AV97" i="2"/>
  <c r="BK91" i="2"/>
  <c r="AV110" i="2"/>
  <c r="BK90" i="2"/>
  <c r="BK82" i="2"/>
  <c r="AV104" i="2"/>
  <c r="BK89" i="2"/>
  <c r="BK84" i="2"/>
  <c r="AV82" i="2"/>
  <c r="AV88" i="2"/>
  <c r="BK69" i="2"/>
  <c r="BK99" i="2"/>
  <c r="BK55" i="2"/>
  <c r="BK79" i="2"/>
  <c r="AV64" i="2"/>
  <c r="BK56" i="2"/>
  <c r="AV69" i="2"/>
  <c r="BK67" i="2"/>
  <c r="BK50" i="2"/>
  <c r="BK36" i="2"/>
  <c r="BK37" i="2"/>
  <c r="BK38" i="2"/>
  <c r="BK31" i="2"/>
  <c r="BK35" i="2"/>
  <c r="AV30" i="2"/>
  <c r="AV16" i="2"/>
  <c r="BK14" i="2"/>
  <c r="AV13" i="2"/>
  <c r="BK12" i="2"/>
  <c r="BK108" i="2"/>
  <c r="AV108" i="2"/>
  <c r="AV106" i="2"/>
  <c r="AV102" i="2"/>
  <c r="BK109" i="2"/>
  <c r="BK101" i="2"/>
  <c r="BK110" i="2"/>
  <c r="BK106" i="2"/>
  <c r="BK98" i="2"/>
  <c r="BK94" i="2"/>
  <c r="BK95" i="2"/>
  <c r="BK97" i="2"/>
  <c r="BK73" i="2"/>
  <c r="BK65" i="2"/>
  <c r="AV80" i="2"/>
  <c r="AV84" i="2"/>
  <c r="BK72" i="2"/>
  <c r="BK66" i="2"/>
  <c r="BK62" i="2"/>
  <c r="AV57" i="2"/>
  <c r="BK51" i="2"/>
  <c r="AV65" i="2"/>
  <c r="BK53" i="2"/>
  <c r="BK49" i="2"/>
  <c r="BK45" i="2"/>
  <c r="BK68" i="2"/>
  <c r="AV55" i="2"/>
  <c r="BK54" i="2"/>
  <c r="AV53" i="2"/>
  <c r="BK48" i="2"/>
  <c r="AV44" i="2"/>
  <c r="BK42" i="2"/>
  <c r="BK28" i="2"/>
  <c r="BK21" i="2"/>
  <c r="BK13" i="2"/>
  <c r="AV36" i="2"/>
  <c r="BK20" i="2"/>
  <c r="AH59" i="2" l="1"/>
  <c r="AP59" i="2"/>
  <c r="AH78" i="2"/>
  <c r="AH107" i="2"/>
  <c r="AL32" i="2"/>
  <c r="AL78" i="2"/>
  <c r="AP80" i="2"/>
  <c r="AL24" i="2"/>
  <c r="AP32" i="2"/>
  <c r="AH103" i="2"/>
  <c r="AP24" i="2"/>
  <c r="AP103" i="2"/>
  <c r="AP102" i="2"/>
  <c r="AH61" i="2"/>
  <c r="AL57" i="2"/>
  <c r="AP61" i="2"/>
  <c r="AL96" i="2"/>
  <c r="AH34" i="2"/>
  <c r="AL102" i="2"/>
  <c r="AP107" i="2"/>
  <c r="AL34" i="2"/>
  <c r="AH43" i="2"/>
  <c r="AP57" i="2"/>
  <c r="AH40" i="2"/>
  <c r="AL80" i="2"/>
  <c r="AP40" i="2"/>
  <c r="AP64" i="2"/>
  <c r="AP47" i="2"/>
  <c r="AL26" i="2"/>
  <c r="AP58" i="2"/>
  <c r="AL43" i="2"/>
  <c r="AH26" i="2"/>
  <c r="AL47" i="2"/>
  <c r="AL58" i="2"/>
  <c r="AP39" i="2"/>
  <c r="AP96" i="2"/>
  <c r="AL39" i="2"/>
  <c r="AP44" i="2"/>
  <c r="AL44" i="2"/>
  <c r="AL83" i="2"/>
  <c r="AL64" i="2"/>
  <c r="AH16" i="2"/>
  <c r="AH83" i="2"/>
  <c r="AP16" i="2"/>
  <c r="AL22" i="2"/>
  <c r="AH22" i="2"/>
  <c r="AP46" i="2"/>
  <c r="AL46" i="2"/>
  <c r="AH46" i="2"/>
  <c r="AH56" i="2"/>
  <c r="AL56" i="2"/>
  <c r="AP56" i="2"/>
  <c r="AH99" i="2"/>
  <c r="AP99" i="2"/>
  <c r="AL99" i="2"/>
  <c r="AP25" i="2"/>
  <c r="AH25" i="2"/>
  <c r="AL25" i="2"/>
  <c r="AL74" i="2"/>
  <c r="AP74" i="2"/>
  <c r="AH74" i="2"/>
  <c r="AH92" i="2"/>
  <c r="AL92" i="2"/>
  <c r="AP92" i="2"/>
  <c r="AL29" i="2"/>
  <c r="AP29" i="2"/>
  <c r="AH29" i="2"/>
  <c r="AP60" i="2"/>
  <c r="AH60" i="2"/>
  <c r="AL60" i="2"/>
  <c r="AH105" i="2"/>
  <c r="AP105" i="2"/>
  <c r="AL105" i="2"/>
  <c r="AP49" i="2"/>
  <c r="AL49" i="2"/>
  <c r="AH49" i="2"/>
  <c r="AL97" i="2"/>
  <c r="AP97" i="2"/>
  <c r="AH97" i="2"/>
  <c r="AL106" i="2"/>
  <c r="AH106" i="2"/>
  <c r="AP106" i="2"/>
  <c r="AP108" i="2"/>
  <c r="AH108" i="2"/>
  <c r="AL108" i="2"/>
  <c r="AH38" i="2"/>
  <c r="AL38" i="2"/>
  <c r="AP38" i="2"/>
  <c r="AH21" i="2"/>
  <c r="AL21" i="2"/>
  <c r="AP21" i="2"/>
  <c r="AL53" i="2"/>
  <c r="AP53" i="2"/>
  <c r="AH53" i="2"/>
  <c r="AH62" i="2"/>
  <c r="AP62" i="2"/>
  <c r="AL62" i="2"/>
  <c r="AP95" i="2"/>
  <c r="AL95" i="2"/>
  <c r="AH95" i="2"/>
  <c r="AH110" i="2"/>
  <c r="AL110" i="2"/>
  <c r="AP110" i="2"/>
  <c r="AL14" i="2"/>
  <c r="AP14" i="2"/>
  <c r="AH14" i="2"/>
  <c r="AH37" i="2"/>
  <c r="AL37" i="2"/>
  <c r="AP37" i="2"/>
  <c r="AH63" i="2"/>
  <c r="AL63" i="2"/>
  <c r="AP63" i="2"/>
  <c r="AL86" i="2"/>
  <c r="AP86" i="2"/>
  <c r="AH86" i="2"/>
  <c r="AH13" i="2"/>
  <c r="AL13" i="2"/>
  <c r="AP13" i="2"/>
  <c r="AP54" i="2"/>
  <c r="AL54" i="2"/>
  <c r="AH54" i="2"/>
  <c r="AH84" i="2"/>
  <c r="AL84" i="2"/>
  <c r="AP84" i="2"/>
  <c r="AL82" i="2"/>
  <c r="AP82" i="2"/>
  <c r="AH82" i="2"/>
  <c r="AP91" i="2"/>
  <c r="AH91" i="2"/>
  <c r="AL91" i="2"/>
  <c r="AP100" i="2"/>
  <c r="AL100" i="2"/>
  <c r="AH100" i="2"/>
  <c r="AL11" i="2"/>
  <c r="AP11" i="2"/>
  <c r="AH11" i="2"/>
  <c r="AP20" i="2"/>
  <c r="AH20" i="2"/>
  <c r="AL20" i="2"/>
  <c r="AH28" i="2"/>
  <c r="AL28" i="2"/>
  <c r="AP28" i="2"/>
  <c r="AP48" i="2"/>
  <c r="AH48" i="2"/>
  <c r="AL48" i="2"/>
  <c r="AH68" i="2"/>
  <c r="AL68" i="2"/>
  <c r="AP68" i="2"/>
  <c r="AL66" i="2"/>
  <c r="AP66" i="2"/>
  <c r="AH66" i="2"/>
  <c r="AP65" i="2"/>
  <c r="AL65" i="2"/>
  <c r="AH65" i="2"/>
  <c r="AP94" i="2"/>
  <c r="AL94" i="2"/>
  <c r="AH94" i="2"/>
  <c r="AP101" i="2"/>
  <c r="AH101" i="2"/>
  <c r="AL101" i="2"/>
  <c r="AH67" i="2"/>
  <c r="AL67" i="2"/>
  <c r="AP67" i="2"/>
  <c r="AL79" i="2"/>
  <c r="AP79" i="2"/>
  <c r="AH79" i="2"/>
  <c r="AL69" i="2"/>
  <c r="AP69" i="2"/>
  <c r="AH69" i="2"/>
  <c r="AP89" i="2"/>
  <c r="AH89" i="2"/>
  <c r="AL89" i="2"/>
  <c r="AP90" i="2"/>
  <c r="AH90" i="2"/>
  <c r="AL90" i="2"/>
  <c r="AP23" i="2"/>
  <c r="AH23" i="2"/>
  <c r="AL23" i="2"/>
  <c r="AP33" i="2"/>
  <c r="AL33" i="2"/>
  <c r="AH33" i="2"/>
  <c r="AL52" i="2"/>
  <c r="AP52" i="2"/>
  <c r="AH52" i="2"/>
  <c r="AH70" i="2"/>
  <c r="AL70" i="2"/>
  <c r="AP70" i="2"/>
  <c r="AL88" i="2"/>
  <c r="AP88" i="2"/>
  <c r="AH88" i="2"/>
  <c r="AP81" i="2"/>
  <c r="AL81" i="2"/>
  <c r="AH81" i="2"/>
  <c r="AH104" i="2"/>
  <c r="AP104" i="2"/>
  <c r="AL104" i="2"/>
  <c r="AP15" i="2"/>
  <c r="AH15" i="2"/>
  <c r="AL15" i="2"/>
  <c r="AP41" i="2"/>
  <c r="AH41" i="2"/>
  <c r="AL41" i="2"/>
  <c r="AH76" i="2"/>
  <c r="AL76" i="2"/>
  <c r="AP76" i="2"/>
  <c r="AP35" i="2"/>
  <c r="AH35" i="2"/>
  <c r="AL35" i="2"/>
  <c r="AL50" i="2"/>
  <c r="AP50" i="2"/>
  <c r="AH50" i="2"/>
  <c r="AL42" i="2"/>
  <c r="AP42" i="2"/>
  <c r="AH42" i="2"/>
  <c r="AP45" i="2"/>
  <c r="AH45" i="2"/>
  <c r="AL45" i="2"/>
  <c r="AH51" i="2"/>
  <c r="AL51" i="2"/>
  <c r="AP51" i="2"/>
  <c r="AP72" i="2"/>
  <c r="AH72" i="2"/>
  <c r="AL72" i="2"/>
  <c r="AH73" i="2"/>
  <c r="AP73" i="2"/>
  <c r="AL73" i="2"/>
  <c r="AH98" i="2"/>
  <c r="AL98" i="2"/>
  <c r="AP98" i="2"/>
  <c r="AH109" i="2"/>
  <c r="AP109" i="2"/>
  <c r="AL109" i="2"/>
  <c r="AL12" i="2"/>
  <c r="AP12" i="2"/>
  <c r="AH12" i="2"/>
  <c r="AP31" i="2"/>
  <c r="AH31" i="2"/>
  <c r="AL31" i="2"/>
  <c r="AL36" i="2"/>
  <c r="AP36" i="2"/>
  <c r="AH36" i="2"/>
  <c r="AL55" i="2"/>
  <c r="AH55" i="2"/>
  <c r="AP55" i="2"/>
  <c r="AH27" i="2"/>
  <c r="AP27" i="2"/>
  <c r="AL27" i="2"/>
  <c r="AH18" i="2"/>
  <c r="AP18" i="2"/>
  <c r="AL18" i="2"/>
  <c r="AP17" i="2"/>
  <c r="AL17" i="2"/>
  <c r="AH17" i="2"/>
  <c r="AH30" i="2"/>
  <c r="AL30" i="2"/>
  <c r="AP30" i="2"/>
  <c r="AH77" i="2"/>
  <c r="AP77" i="2"/>
  <c r="AL77" i="2"/>
  <c r="AH71" i="2"/>
  <c r="AL71" i="2"/>
  <c r="AP71" i="2"/>
  <c r="AL85" i="2"/>
  <c r="AP85" i="2"/>
  <c r="AH85" i="2"/>
  <c r="AH19" i="2"/>
  <c r="AL19" i="2"/>
  <c r="AP19" i="2"/>
  <c r="AH75" i="2"/>
  <c r="AL75" i="2"/>
  <c r="AP75" i="2"/>
  <c r="AH93" i="2"/>
  <c r="AL93" i="2"/>
  <c r="AP93" i="2"/>
  <c r="Z28" i="8" a="1"/>
  <c r="H6" i="8" a="1"/>
  <c r="S68" i="8" a="1"/>
  <c r="Z12" i="8" a="1"/>
  <c r="M29" i="8" a="1"/>
  <c r="C45" i="8" a="1"/>
  <c r="P14" i="8" a="1"/>
  <c r="Q64" i="8" a="1"/>
  <c r="H66" i="8" a="1"/>
  <c r="U88" i="8" a="1"/>
  <c r="O89" i="8" a="1"/>
  <c r="R45" i="8" a="1"/>
  <c r="S76" i="8" a="1"/>
  <c r="E27" i="8" a="1"/>
  <c r="R29" i="8" a="1"/>
  <c r="X94" i="8" a="1"/>
  <c r="Z46" i="8" a="1"/>
  <c r="O32" i="8" a="1"/>
  <c r="U24" i="8" a="1"/>
  <c r="U97" i="8" a="1"/>
  <c r="Z31" i="8" a="1"/>
  <c r="Y22" i="8" a="1"/>
  <c r="T65" i="8" a="1"/>
  <c r="M101" i="8" a="1"/>
  <c r="Q35" i="8" a="1"/>
  <c r="N57" i="8" a="1"/>
  <c r="I44" i="8" a="1"/>
  <c r="E46" i="8" a="1"/>
  <c r="N10" i="8" a="1"/>
  <c r="I92" i="8" a="1"/>
  <c r="H15" i="8" a="1"/>
  <c r="O37" i="8" a="1"/>
  <c r="AA22" i="8" a="1"/>
  <c r="X20" i="8" a="1"/>
  <c r="V9" i="8" a="1"/>
  <c r="Y61" i="8" a="1"/>
  <c r="F95" i="8" a="1"/>
  <c r="J80" i="8" a="1"/>
  <c r="C50" i="8" a="1"/>
  <c r="J10" i="8" a="1"/>
  <c r="B52" i="8" a="1"/>
  <c r="H52" i="8" a="1"/>
  <c r="M9" i="8" a="1"/>
  <c r="Q42" i="8" a="1"/>
  <c r="L68" i="8" a="1"/>
  <c r="AA95" i="8" a="1"/>
  <c r="L87" i="8" a="1"/>
  <c r="I24" i="8" a="1"/>
  <c r="U21" i="8" a="1"/>
  <c r="J53" i="8" a="1"/>
  <c r="I66" i="8" a="1"/>
  <c r="K98" i="8" a="1"/>
  <c r="Y10" i="8" a="1"/>
  <c r="O44" i="8" a="1"/>
  <c r="I22" i="8" a="1"/>
  <c r="H86" i="8" a="1"/>
  <c r="K33" i="8" a="1"/>
  <c r="V77" i="8" a="1"/>
  <c r="E63" i="8" a="1"/>
  <c r="S25" i="8" a="1"/>
  <c r="C8" i="8" a="1"/>
  <c r="Z29" i="8" a="1"/>
  <c r="B89" i="8" a="1"/>
  <c r="I37" i="8" a="1"/>
  <c r="H39" i="8" a="1"/>
  <c r="G50" i="8" a="1"/>
  <c r="Y32" i="8" a="1"/>
  <c r="Y30" i="8" a="1"/>
  <c r="E40" i="8" a="1"/>
  <c r="R52" i="8" a="1"/>
  <c r="T59" i="8" a="1"/>
  <c r="K27" i="8" a="1"/>
  <c r="Z16" i="8" a="1"/>
  <c r="H57" i="8" a="1"/>
  <c r="F9" i="8" a="1"/>
  <c r="E34" i="8" a="1"/>
  <c r="E6" i="8" a="1"/>
  <c r="T31" i="8" a="1"/>
  <c r="V6" i="8" a="1"/>
  <c r="AA35" i="8" a="1"/>
  <c r="F68" i="8" a="1"/>
  <c r="Q19" i="8" a="1"/>
  <c r="J90" i="8" a="1"/>
  <c r="E20" i="8" a="1"/>
  <c r="H68" i="8" a="1"/>
  <c r="K93" i="8" a="1"/>
  <c r="K15" i="8" a="1"/>
  <c r="Z100" i="8" a="1"/>
  <c r="B26" i="8" a="1"/>
  <c r="D54" i="8" a="1"/>
  <c r="R41" i="8" a="1"/>
  <c r="AA96" i="8" a="1"/>
  <c r="P18" i="8" a="1"/>
  <c r="P57" i="8" a="1"/>
  <c r="Q96" i="8" a="1"/>
  <c r="W82" i="8" a="1"/>
  <c r="T36" i="8" a="1"/>
  <c r="S38" i="8" a="1"/>
  <c r="Q25" i="8" a="1"/>
  <c r="Y14" i="8" a="1"/>
  <c r="F11" i="8" a="1"/>
  <c r="O83" i="8" a="1"/>
  <c r="B21" i="8" a="1"/>
  <c r="Z47" i="8" a="1"/>
  <c r="V49" i="8" a="1"/>
  <c r="B17" i="8" a="1"/>
  <c r="B87" i="8" a="1"/>
  <c r="G73" i="8" a="1"/>
  <c r="B100" i="8" a="1"/>
  <c r="U28" i="8" a="1"/>
  <c r="J30" i="8" a="1"/>
  <c r="V42" i="8" a="1"/>
  <c r="D99" i="8" a="1"/>
  <c r="O84" i="8" a="1"/>
  <c r="U13" i="8" a="1"/>
  <c r="Y19" i="8" a="1"/>
  <c r="P56" i="8" a="1"/>
  <c r="R70" i="8" a="1"/>
  <c r="D101" i="8" a="1"/>
  <c r="O74" i="8" a="1"/>
  <c r="D20" i="8" a="1"/>
  <c r="AA30" i="8" a="1"/>
  <c r="G11" i="8" a="1"/>
  <c r="M23" i="8" a="1"/>
  <c r="B28" i="8" a="1"/>
  <c r="Q41" i="8" a="1"/>
  <c r="Q14" i="8" a="1"/>
  <c r="F17" i="8" a="1"/>
  <c r="N70" i="8" a="1"/>
  <c r="J31" i="8" a="1"/>
  <c r="C72" i="8" a="1"/>
  <c r="I75" i="8" a="1"/>
  <c r="V41" i="8" a="1"/>
  <c r="I81" i="8" a="1"/>
  <c r="J84" i="8" a="1"/>
  <c r="F3" i="8" a="1"/>
  <c r="M38" i="8" a="1"/>
  <c r="G38" i="8" a="1"/>
  <c r="B16" i="8" a="1"/>
  <c r="I101" i="8" a="1"/>
  <c r="E71" i="8" a="1"/>
  <c r="V15" i="8" a="1"/>
  <c r="P26" i="8" a="1"/>
  <c r="K34" i="8" a="1"/>
  <c r="J62" i="8" a="1"/>
  <c r="M25" i="8" a="1"/>
  <c r="E88" i="8" a="1"/>
  <c r="Z49" i="8" a="1"/>
  <c r="S64" i="8" a="1"/>
  <c r="AA79" i="8" a="1"/>
  <c r="H70" i="8" a="1"/>
  <c r="P21" i="8" a="1"/>
  <c r="W10" i="8" a="1"/>
  <c r="Y60" i="8" a="1"/>
  <c r="W4" i="8" a="1"/>
  <c r="Z89" i="8" a="1"/>
  <c r="U77" i="8" a="1"/>
  <c r="N32" i="8" a="1"/>
  <c r="T41" i="8" a="1"/>
  <c r="W5" i="8" a="1"/>
  <c r="C98" i="8" a="1"/>
  <c r="M99" i="8" a="1"/>
  <c r="J92" i="8" a="1"/>
  <c r="B34" i="8" a="1"/>
  <c r="O36" i="8" a="1"/>
  <c r="Y63" i="8" a="1"/>
  <c r="P6" i="8" a="1"/>
  <c r="R76" i="8" a="1"/>
  <c r="E86" i="8" a="1"/>
  <c r="M46" i="8" a="1"/>
  <c r="R28" i="8" a="1"/>
  <c r="U68" i="8" a="1"/>
  <c r="G18" i="8" a="1"/>
  <c r="H12" i="8" a="1"/>
  <c r="R24" i="8" a="1"/>
  <c r="E49" i="8" a="1"/>
  <c r="Q99" i="8" a="1"/>
  <c r="M61" i="8" a="1"/>
  <c r="H88" i="8" a="1"/>
  <c r="Q31" i="8" a="1"/>
  <c r="T88" i="8" a="1"/>
  <c r="N14" i="8" a="1"/>
  <c r="N48" i="8" a="1"/>
  <c r="D6" i="8" a="1"/>
  <c r="P77" i="8" a="1"/>
  <c r="M11" i="8" a="1"/>
  <c r="O14" i="8" a="1"/>
  <c r="Z40" i="8" a="1"/>
  <c r="D58" i="8" a="1"/>
  <c r="E61" i="8" a="1"/>
  <c r="G15" i="8" a="1"/>
  <c r="O16" i="8" a="1"/>
  <c r="L58" i="8" a="1"/>
  <c r="D11" i="8" a="1"/>
  <c r="M77" i="8" a="1"/>
  <c r="Q87" i="8" a="1"/>
  <c r="D9" i="8" a="1"/>
  <c r="L70" i="8" a="1"/>
  <c r="P99" i="8" a="1"/>
  <c r="C18" i="8" a="1"/>
  <c r="P36" i="8" a="1"/>
  <c r="L2" i="8" a="1"/>
  <c r="AA80" i="8" a="1"/>
  <c r="F63" i="8" a="1"/>
  <c r="J72" i="8" a="1"/>
  <c r="X65" i="8" a="1"/>
  <c r="H19" i="8" a="1"/>
  <c r="J48" i="8" a="1"/>
  <c r="Z22" i="8" a="1"/>
  <c r="U81" i="8" a="1"/>
  <c r="D76" i="8" a="1"/>
  <c r="W2" i="8" a="1"/>
  <c r="Y87" i="8" a="1"/>
  <c r="I91" i="8" a="1"/>
  <c r="U45" i="8" a="1"/>
  <c r="H64" i="8" a="1"/>
  <c r="F44" i="8" a="1"/>
  <c r="B84" i="8" a="1"/>
  <c r="D25" i="8" a="1"/>
  <c r="Y88" i="8" a="1"/>
  <c r="Y55" i="8" a="1"/>
  <c r="Z13" i="8" a="1"/>
  <c r="D10" i="8" a="1"/>
  <c r="L16" i="8" a="1"/>
  <c r="O39" i="8" a="1"/>
  <c r="U3" i="8" a="1"/>
  <c r="P66" i="8" a="1"/>
  <c r="F98" i="8" a="1"/>
  <c r="L31" i="8" a="1"/>
  <c r="W90" i="8" a="1"/>
  <c r="J42" i="8" a="1"/>
  <c r="M32" i="8" a="1"/>
  <c r="N41" i="8" a="1"/>
  <c r="M67" i="8" a="1"/>
  <c r="W77" i="8" a="1"/>
  <c r="H95" i="8" a="1"/>
  <c r="V30" i="8" a="1"/>
  <c r="M43" i="8" a="1"/>
  <c r="AA6" i="8" a="1"/>
  <c r="L20" i="8" a="1"/>
  <c r="O77" i="8" a="1"/>
  <c r="S96" i="8" a="1"/>
  <c r="K61" i="8" a="1"/>
  <c r="O12" i="8" a="1"/>
  <c r="W54" i="8" a="1"/>
  <c r="D87" i="8" a="1"/>
  <c r="E42" i="8" a="1"/>
  <c r="X26" i="8" a="1"/>
  <c r="D16" i="8" a="1"/>
  <c r="D12" i="8" a="1"/>
  <c r="AA78" i="8" a="1"/>
  <c r="K47" i="8" a="1"/>
  <c r="W100" i="8" a="1"/>
  <c r="S7" i="8" a="1"/>
  <c r="P19" i="8" a="1"/>
  <c r="R77" i="8" a="1"/>
  <c r="X74" i="8" a="1"/>
  <c r="U96" i="8" a="1"/>
  <c r="I53" i="8" a="1"/>
  <c r="Y91" i="8" a="1"/>
  <c r="K58" i="8" a="1"/>
  <c r="M26" i="8" a="1"/>
  <c r="N5" i="8" a="1"/>
  <c r="U71" i="8" a="1"/>
  <c r="D13" i="8" a="1"/>
  <c r="C99" i="8" a="1"/>
  <c r="L89" i="8" a="1"/>
  <c r="O67" i="8" a="1"/>
  <c r="R4" i="8" a="1"/>
  <c r="M62" i="8" a="1"/>
  <c r="E3" i="8" a="1"/>
  <c r="I26" i="8" a="1"/>
  <c r="M87" i="8" a="1"/>
  <c r="E33" i="8" a="1"/>
  <c r="W84" i="8" a="1"/>
  <c r="L38" i="8" a="1"/>
  <c r="V8" i="8" a="1"/>
  <c r="P69" i="8" a="1"/>
  <c r="T50" i="8" a="1"/>
  <c r="O46" i="8" a="1"/>
  <c r="B80" i="8" a="1"/>
  <c r="L29" i="8" a="1"/>
  <c r="Q39" i="8" a="1"/>
  <c r="T42" i="8" a="1"/>
  <c r="S60" i="8" a="1"/>
  <c r="D37" i="8" a="1"/>
  <c r="AA51" i="8" a="1"/>
  <c r="V74" i="8" a="1"/>
  <c r="M37" i="8" a="1"/>
  <c r="J29" i="8" a="1"/>
  <c r="H48" i="8" a="1"/>
  <c r="R57" i="8" a="1"/>
  <c r="Z63" i="8" a="1"/>
  <c r="D3" i="8" a="1"/>
  <c r="K25" i="8" a="1"/>
  <c r="N3" i="8" a="1"/>
  <c r="Y53" i="8" a="1"/>
  <c r="W3" i="8" a="1"/>
  <c r="Y35" i="8" a="1"/>
  <c r="K14" i="8" a="1"/>
  <c r="I30" i="8" a="1"/>
  <c r="B74" i="8" a="1"/>
  <c r="L23" i="8" a="1"/>
  <c r="G21" i="8" a="1"/>
  <c r="K74" i="8" a="1"/>
  <c r="AA97" i="8" a="1"/>
  <c r="U59" i="8" a="1"/>
  <c r="P33" i="8" a="1"/>
  <c r="D93" i="8" a="1"/>
  <c r="M93" i="8" a="1"/>
  <c r="H13" i="8" a="1"/>
  <c r="F75" i="8" a="1"/>
  <c r="R67" i="8" a="1"/>
  <c r="H58" i="8" a="1"/>
  <c r="Q75" i="8" a="1"/>
  <c r="E59" i="8" a="1"/>
  <c r="S53" i="8" a="1"/>
  <c r="Q84" i="8" a="1"/>
  <c r="X52" i="8" a="1"/>
  <c r="W91" i="8" a="1"/>
  <c r="L36" i="8" a="1"/>
  <c r="X22" i="8" a="1"/>
  <c r="Y69" i="8" a="1"/>
  <c r="E89" i="8" a="1"/>
  <c r="S58" i="8" a="1"/>
  <c r="G94" i="8" a="1"/>
  <c r="U53" i="8" a="1"/>
  <c r="B70" i="8" a="1"/>
  <c r="L14" i="8" a="1"/>
  <c r="B4" i="8" a="1"/>
  <c r="G61" i="8" a="1"/>
  <c r="C40" i="8" a="1"/>
  <c r="K78" i="8" a="1"/>
  <c r="S55" i="8" a="1"/>
  <c r="C96" i="8" a="1"/>
  <c r="H45" i="8" a="1"/>
  <c r="V76" i="8" a="1"/>
  <c r="C33" i="8" a="1"/>
  <c r="AA11" i="8" a="1"/>
  <c r="V87" i="8" a="1"/>
  <c r="N21" i="8" a="1"/>
  <c r="J59" i="8" a="1"/>
  <c r="N84" i="8" a="1"/>
  <c r="K29" i="8" a="1"/>
  <c r="Z50" i="8" a="1"/>
  <c r="I64" i="8" a="1"/>
  <c r="L47" i="8" a="1"/>
  <c r="S40" i="8" a="1"/>
  <c r="E32" i="8" a="1"/>
  <c r="R20" i="8" a="1"/>
  <c r="J34" i="8" a="1"/>
  <c r="O20" i="8" a="1"/>
  <c r="G77" i="8" a="1"/>
  <c r="Y28" i="8" a="1"/>
  <c r="C64" i="8" a="1"/>
  <c r="C51" i="8" a="1"/>
  <c r="S10" i="8" a="1"/>
  <c r="L51" i="8" a="1"/>
  <c r="E56" i="8" a="1"/>
  <c r="E23" i="8" a="1"/>
  <c r="AA28" i="8" a="1"/>
  <c r="F59" i="8" a="1"/>
  <c r="F43" i="8" a="1"/>
  <c r="O73" i="8" a="1"/>
  <c r="Z91" i="8" a="1"/>
  <c r="X19" i="8" a="1"/>
  <c r="B56" i="8" a="1"/>
  <c r="H9" i="8" a="1"/>
  <c r="F84" i="8" a="1"/>
  <c r="E66" i="8" a="1"/>
  <c r="K54" i="8" a="1"/>
  <c r="R3" i="8" a="1"/>
  <c r="W28" i="8" a="1"/>
  <c r="E83" i="8" a="1"/>
  <c r="T37" i="8" a="1"/>
  <c r="T49" i="8" a="1"/>
  <c r="X16" i="8" a="1"/>
  <c r="W30" i="8" a="1"/>
  <c r="G100" i="8" a="1"/>
  <c r="W29" i="8" a="1"/>
  <c r="H51" i="8" a="1"/>
  <c r="F65" i="8" a="1"/>
  <c r="Q43" i="8" a="1"/>
  <c r="B12" i="8" a="1"/>
  <c r="N34" i="8" a="1"/>
  <c r="I100" i="8" a="1"/>
  <c r="D47" i="8" a="1"/>
  <c r="W18" i="8" a="1"/>
  <c r="N68" i="8" a="1"/>
  <c r="T7" i="8" a="1"/>
  <c r="J35" i="8" a="1"/>
  <c r="P35" i="8" a="1"/>
  <c r="C63" i="8" a="1"/>
  <c r="U20" i="8" a="1"/>
  <c r="N74" i="8" a="1"/>
  <c r="L26" i="8" a="1"/>
  <c r="U44" i="8" a="1"/>
  <c r="U74" i="8" a="1"/>
  <c r="V72" i="8" a="1"/>
  <c r="M33" i="8" a="1"/>
  <c r="W46" i="8" a="1"/>
  <c r="S98" i="8" a="1"/>
  <c r="T24" i="8" a="1"/>
  <c r="G49" i="8" a="1"/>
  <c r="X92" i="8" a="1"/>
  <c r="AA19" i="8" a="1"/>
  <c r="M22" i="8" a="1"/>
  <c r="J19" i="8" a="1"/>
  <c r="K66" i="8" a="1"/>
  <c r="B62" i="8" a="1"/>
  <c r="V5" i="8" a="1"/>
  <c r="E91" i="8" a="1"/>
  <c r="C78" i="8" a="1"/>
  <c r="U90" i="8" a="1"/>
  <c r="S63" i="8" a="1"/>
  <c r="Z76" i="8" a="1"/>
  <c r="H47" i="8" a="1"/>
  <c r="H29" i="8" a="1"/>
  <c r="C70" i="8" a="1"/>
  <c r="R7" i="8" a="1"/>
  <c r="W73" i="8" a="1"/>
  <c r="O29" i="8" a="1"/>
  <c r="F80" i="8" a="1"/>
  <c r="Z59" i="8" a="1"/>
  <c r="F77" i="8" a="1"/>
  <c r="E19" i="8" a="1"/>
  <c r="F20" i="8" a="1"/>
  <c r="K32" i="8" a="1"/>
  <c r="V85" i="8" a="1"/>
  <c r="M31" i="8" a="1"/>
  <c r="G44" i="8" a="1"/>
  <c r="O90" i="8" a="1"/>
  <c r="K53" i="8" a="1"/>
  <c r="E18" i="8" a="1"/>
  <c r="K19" i="8" a="1"/>
  <c r="S5" i="8" a="1"/>
  <c r="F92" i="8" a="1"/>
  <c r="X44" i="8" a="1"/>
  <c r="N4" i="8" a="1"/>
  <c r="M5" i="8" a="1"/>
  <c r="AA31" i="8" a="1"/>
  <c r="Y41" i="8" a="1"/>
  <c r="Q92" i="8" a="1"/>
  <c r="G53" i="8" a="1"/>
  <c r="V20" i="8" a="1"/>
  <c r="G80" i="8" a="1"/>
  <c r="S56" i="8" a="1"/>
  <c r="Z67" i="8" a="1"/>
  <c r="AA92" i="8" a="1"/>
  <c r="F58" i="8" a="1"/>
  <c r="P32" i="8" a="1"/>
  <c r="U26" i="8" a="1"/>
  <c r="Y56" i="8" a="1"/>
  <c r="S22" i="8" a="1"/>
  <c r="Y6" i="8" a="1"/>
  <c r="E72" i="8" a="1"/>
  <c r="N52" i="8" a="1"/>
  <c r="W27" i="8" a="1"/>
  <c r="S62" i="8" a="1"/>
  <c r="Z45" i="8" a="1"/>
  <c r="L59" i="8" a="1"/>
  <c r="C75" i="8" a="1"/>
  <c r="Z5" i="8" a="1"/>
  <c r="J44" i="8" a="1"/>
  <c r="Q8" i="8" a="1"/>
  <c r="Y81" i="8" a="1"/>
  <c r="Z81" i="8" a="1"/>
  <c r="X11" i="8" a="1"/>
  <c r="Q59" i="8" a="1"/>
  <c r="O25" i="8" a="1"/>
  <c r="O2" i="8" a="1"/>
  <c r="T55" i="8" a="1"/>
  <c r="M91" i="8" a="1"/>
  <c r="S41" i="8" a="1"/>
  <c r="T5" i="8" a="1"/>
  <c r="M50" i="8" a="1"/>
  <c r="D98" i="8" a="1"/>
  <c r="D73" i="8" a="1"/>
  <c r="T62" i="8" a="1"/>
  <c r="R71" i="8" a="1"/>
  <c r="U19" i="8" a="1"/>
  <c r="AA91" i="8" a="1"/>
  <c r="B75" i="8" a="1"/>
  <c r="I32" i="8" a="1"/>
  <c r="U58" i="8" a="1"/>
  <c r="G72" i="8" a="1"/>
  <c r="I76" i="8" a="1"/>
  <c r="U36" i="8" a="1"/>
  <c r="Q12" i="8" a="1"/>
  <c r="AA87" i="8" a="1"/>
  <c r="B43" i="8" a="1"/>
  <c r="J32" i="8" a="1"/>
  <c r="D2" i="8" a="1"/>
  <c r="U38" i="8" a="1"/>
  <c r="H35" i="8" a="1"/>
  <c r="N63" i="8" a="1"/>
  <c r="K11" i="8" a="1"/>
  <c r="D17" i="8" a="1"/>
  <c r="U52" i="8" a="1"/>
  <c r="P5" i="8" a="1"/>
  <c r="Y9" i="8" a="1"/>
  <c r="P53" i="8" a="1"/>
  <c r="O3" i="8" a="1"/>
  <c r="B55" i="8" a="1"/>
  <c r="E37" i="8" a="1"/>
  <c r="P84" i="8" a="1"/>
  <c r="I16" i="8" a="1"/>
  <c r="W40" i="8" a="1"/>
  <c r="P85" i="8" a="1"/>
  <c r="V29" i="8" a="1"/>
  <c r="AA14" i="8" a="1"/>
  <c r="Q83" i="8" a="1"/>
  <c r="G40" i="8" a="1"/>
  <c r="K6" i="8" a="1"/>
  <c r="P41" i="8" a="1"/>
  <c r="N92" i="8" a="1"/>
  <c r="J47" i="8" a="1"/>
  <c r="T3" i="8" a="1"/>
  <c r="E98" i="8" a="1"/>
  <c r="U48" i="8" a="1"/>
  <c r="J96" i="8" a="1"/>
  <c r="O60" i="8" a="1"/>
  <c r="U87" i="8" a="1"/>
  <c r="Z21" i="8" a="1"/>
  <c r="Y62" i="8" a="1"/>
  <c r="G86" i="8" a="1"/>
  <c r="K3" i="8" a="1"/>
  <c r="S92" i="8" a="1"/>
  <c r="K7" i="8" a="1"/>
  <c r="G42" i="8" a="1"/>
  <c r="O88" i="8" a="1"/>
  <c r="U82" i="8" a="1"/>
  <c r="H21" i="8" a="1"/>
  <c r="C101" i="8" a="1"/>
  <c r="W52" i="8" a="1"/>
  <c r="J94" i="8" a="1"/>
  <c r="V91" i="8" a="1"/>
  <c r="Z96" i="8" a="1"/>
  <c r="L9" i="8" a="1"/>
  <c r="X17" i="8" a="1"/>
  <c r="J45" i="8" a="1"/>
  <c r="W86" i="8" a="1"/>
  <c r="N39" i="8" a="1"/>
  <c r="D30" i="8" a="1"/>
  <c r="S78" i="8" a="1"/>
  <c r="Q81" i="8" a="1"/>
  <c r="D88" i="8" a="1"/>
  <c r="K31" i="8" a="1"/>
  <c r="L66" i="8" a="1"/>
  <c r="Q80" i="8" a="1"/>
  <c r="Q70" i="8" a="1"/>
  <c r="Q48" i="8" a="1"/>
  <c r="G27" i="8" a="1"/>
  <c r="I13" i="8" a="1"/>
  <c r="L32" i="8" a="1"/>
  <c r="X34" i="8" a="1"/>
  <c r="J8" i="8" a="1"/>
  <c r="V101" i="8" a="1"/>
  <c r="I39" i="8" a="1"/>
  <c r="X45" i="8" a="1"/>
  <c r="AA49" i="8" a="1"/>
  <c r="P22" i="8" a="1"/>
  <c r="D63" i="8" a="1"/>
  <c r="F40" i="8" a="1"/>
  <c r="X37" i="8" a="1"/>
  <c r="C83" i="8" a="1"/>
  <c r="O81" i="8" a="1"/>
  <c r="D34" i="8" a="1"/>
  <c r="X5" i="8" a="1"/>
  <c r="G95" i="8" a="1"/>
  <c r="G25" i="8" a="1"/>
  <c r="Z78" i="8" a="1"/>
  <c r="G96" i="8" a="1"/>
  <c r="Z48" i="8" a="1"/>
  <c r="M28" i="8" a="1"/>
  <c r="K67" i="8" a="1"/>
  <c r="D86" i="8" a="1"/>
  <c r="Y44" i="8" a="1"/>
  <c r="K26" i="8" a="1"/>
  <c r="Z25" i="8" a="1"/>
  <c r="O92" i="8" a="1"/>
  <c r="T22" i="8" a="1"/>
  <c r="P94" i="8" a="1"/>
  <c r="F41" i="8" a="1"/>
  <c r="F70" i="8" a="1"/>
  <c r="K97" i="8" a="1"/>
  <c r="X9" i="8" a="1"/>
  <c r="W62" i="8" a="1"/>
  <c r="M58" i="8" a="1"/>
  <c r="O52" i="8" a="1"/>
  <c r="Q61" i="8" a="1"/>
  <c r="D90" i="8" a="1"/>
  <c r="Y94" i="8" a="1"/>
  <c r="E26" i="8" a="1"/>
  <c r="O56" i="8" a="1"/>
  <c r="M36" i="8" a="1"/>
  <c r="B93" i="8" a="1"/>
  <c r="W94" i="8" a="1"/>
  <c r="U31" i="8" a="1"/>
  <c r="V100" i="8" a="1"/>
  <c r="W68" i="8" a="1"/>
  <c r="Y5" i="8" a="1"/>
  <c r="Z34" i="8" a="1"/>
  <c r="L43" i="8" a="1"/>
  <c r="U18" i="8" a="1"/>
  <c r="P101" i="8" a="1"/>
  <c r="B68" i="8" a="1"/>
  <c r="M6" i="8" a="1"/>
  <c r="O30" i="8" a="1"/>
  <c r="E48" i="8" a="1"/>
  <c r="I8" i="8" a="1"/>
  <c r="B99" i="8" a="1"/>
  <c r="N78" i="8" a="1"/>
  <c r="V92" i="8" a="1"/>
  <c r="U69" i="8" a="1"/>
  <c r="L78" i="8" a="1"/>
  <c r="B59" i="8" a="1"/>
  <c r="N91" i="8" a="1"/>
  <c r="M59" i="8" a="1"/>
  <c r="G36" i="8" a="1"/>
  <c r="Q3" i="8" a="1"/>
  <c r="S43" i="8" a="1"/>
  <c r="AA76" i="8" a="1"/>
  <c r="J46" i="8" a="1"/>
  <c r="N86" i="8" a="1"/>
  <c r="AA37" i="8" a="1"/>
  <c r="D68" i="8" a="1"/>
  <c r="C48" i="8" a="1"/>
  <c r="M7" i="8" a="1"/>
  <c r="E68" i="8" a="1"/>
  <c r="P52" i="8" a="1"/>
  <c r="I74" i="8" a="1"/>
  <c r="P10" i="8" a="1"/>
  <c r="E14" i="8" a="1"/>
  <c r="T70" i="8" a="1"/>
  <c r="P87" i="8" a="1"/>
  <c r="V83" i="8" a="1"/>
  <c r="U47" i="8" a="1"/>
  <c r="X41" i="8" a="1"/>
  <c r="F21" i="8" a="1"/>
  <c r="O21" i="8" a="1"/>
  <c r="S65" i="8" a="1"/>
  <c r="R18" i="8" a="1"/>
  <c r="B94" i="8" a="1"/>
  <c r="G33" i="8" a="1"/>
  <c r="H80" i="8" a="1"/>
  <c r="Z4" i="8" a="1"/>
  <c r="Z2" i="8" a="1"/>
  <c r="W58" i="8" a="1"/>
  <c r="W8" i="8" a="1"/>
  <c r="E85" i="8" a="1"/>
  <c r="R2" i="8" a="1"/>
  <c r="Z9" i="8" a="1"/>
  <c r="K39" i="8" a="1"/>
  <c r="B65" i="8" a="1"/>
  <c r="E99" i="8" a="1"/>
  <c r="J67" i="8" a="1"/>
  <c r="X54" i="8" a="1"/>
  <c r="V25" i="8" a="1"/>
  <c r="Z80" i="8" a="1"/>
  <c r="U34" i="8" a="1"/>
  <c r="F79" i="8" a="1"/>
  <c r="S9" i="8" a="1"/>
  <c r="C42" i="8" a="1"/>
  <c r="E45" i="8" a="1"/>
  <c r="Y48" i="8" a="1"/>
  <c r="H20" i="8" a="1"/>
  <c r="S14" i="8" a="1"/>
  <c r="C74" i="8" a="1"/>
  <c r="L101" i="8" a="1"/>
  <c r="O41" i="8" a="1"/>
  <c r="V78" i="8" a="1"/>
  <c r="S86" i="8" a="1"/>
  <c r="C57" i="8" a="1"/>
  <c r="S66" i="8" a="1"/>
  <c r="M92" i="8" a="1"/>
  <c r="P58" i="8" a="1"/>
  <c r="G59" i="8" a="1"/>
  <c r="Q55" i="8" a="1"/>
  <c r="Y17" i="8" a="1"/>
  <c r="D83" i="8" a="1"/>
  <c r="I23" i="8" a="1"/>
  <c r="G55" i="8" a="1"/>
  <c r="F45" i="8" a="1"/>
  <c r="M65" i="8" a="1"/>
  <c r="R16" i="8" a="1"/>
  <c r="N51" i="8" a="1"/>
  <c r="C97" i="8" a="1"/>
  <c r="M79" i="8" a="1"/>
  <c r="D53" i="8" a="1"/>
  <c r="B58" i="8" a="1"/>
  <c r="E62" i="8" a="1"/>
  <c r="L72" i="8" a="1"/>
  <c r="X8" i="8" a="1"/>
  <c r="N37" i="8" a="1"/>
  <c r="C21" i="8" a="1"/>
  <c r="N58" i="8" a="1"/>
  <c r="G93" i="8" a="1"/>
  <c r="J43" i="8" a="1"/>
  <c r="AA7" i="8" a="1"/>
  <c r="Q95" i="8" a="1"/>
  <c r="Z85" i="8" a="1"/>
  <c r="Y7" i="8" a="1"/>
  <c r="AA93" i="8" a="1"/>
  <c r="E28" i="8" a="1"/>
  <c r="B72" i="8" a="1"/>
  <c r="V33" i="8" a="1"/>
  <c r="M78" i="8" a="1"/>
  <c r="D22" i="8" a="1"/>
  <c r="K90" i="8" a="1"/>
  <c r="R84" i="8" a="1"/>
  <c r="R6" i="8" a="1"/>
  <c r="Y90" i="8" a="1"/>
  <c r="Y101" i="8" a="1"/>
  <c r="W70" i="8" a="1"/>
  <c r="Y40" i="8" a="1"/>
  <c r="G14" i="8" a="1"/>
  <c r="T46" i="8" a="1"/>
  <c r="W79" i="8" a="1"/>
  <c r="Y82" i="8" a="1"/>
  <c r="R32" i="8" a="1"/>
  <c r="N77" i="8" a="1"/>
  <c r="D15" i="8" a="1"/>
  <c r="F36" i="8" a="1"/>
  <c r="X40" i="8" a="1"/>
  <c r="AA42" i="8" a="1"/>
  <c r="N26" i="8" a="1"/>
  <c r="G8" i="8" a="1"/>
  <c r="T66" i="8" a="1"/>
  <c r="I11" i="8" a="1"/>
  <c r="S45" i="8" a="1"/>
  <c r="AA24" i="8" a="1"/>
  <c r="AA90" i="8" a="1"/>
  <c r="Q101" i="8" a="1"/>
  <c r="H3" i="8" a="1"/>
  <c r="S8" i="8" a="1"/>
  <c r="M71" i="8" a="1"/>
  <c r="R11" i="8" a="1"/>
  <c r="N23" i="8" a="1"/>
  <c r="C17" i="8" a="1"/>
  <c r="P89" i="8" a="1"/>
  <c r="Z74" i="8" a="1"/>
  <c r="D75" i="8" a="1"/>
  <c r="F76" i="8" a="1"/>
  <c r="O58" i="8" a="1"/>
  <c r="R101" i="8" a="1"/>
  <c r="B101" i="8" a="1"/>
  <c r="L95" i="8" a="1"/>
  <c r="I4" i="8" a="1"/>
  <c r="O47" i="8" a="1"/>
  <c r="L22" i="8" a="1"/>
  <c r="L84" i="8" a="1"/>
  <c r="L91" i="8" a="1"/>
  <c r="C61" i="8" a="1"/>
  <c r="H76" i="8" a="1"/>
  <c r="P83" i="8" a="1"/>
  <c r="Q44" i="8" a="1"/>
  <c r="Z75" i="8" a="1"/>
  <c r="F27" i="8" a="1"/>
  <c r="N59" i="8" a="1"/>
  <c r="Y72" i="8" a="1"/>
  <c r="U49" i="8" a="1"/>
  <c r="F2" i="8" a="1"/>
  <c r="P92" i="8" a="1"/>
  <c r="H23" i="8" a="1"/>
  <c r="S101" i="8" a="1"/>
  <c r="Y47" i="8" a="1"/>
  <c r="Z101" i="8" a="1"/>
  <c r="L60" i="8" a="1"/>
  <c r="AA67" i="8" a="1"/>
  <c r="G9" i="8" a="1"/>
  <c r="U101" i="8" a="1"/>
  <c r="I14" i="8" a="1"/>
  <c r="Q11" i="8" a="1"/>
  <c r="U16" i="8" a="1"/>
  <c r="G75" i="8" a="1"/>
  <c r="U10" i="8" a="1"/>
  <c r="S19" i="8" a="1"/>
  <c r="C77" i="8" a="1"/>
  <c r="O68" i="8" a="1"/>
  <c r="I10" i="8" a="1"/>
  <c r="S15" i="8" a="1"/>
  <c r="O94" i="8" a="1"/>
  <c r="L21" i="8" a="1"/>
  <c r="Z72" i="8" a="1"/>
  <c r="X60" i="8" a="1"/>
  <c r="H84" i="8" a="1"/>
  <c r="W87" i="8" a="1"/>
  <c r="P30" i="8" a="1"/>
  <c r="Y92" i="8" a="1"/>
  <c r="C87" i="8" a="1"/>
  <c r="R48" i="8" a="1"/>
  <c r="R26" i="8" a="1"/>
  <c r="Q71" i="8" a="1"/>
  <c r="O8" i="8" a="1"/>
  <c r="W72" i="8" a="1"/>
  <c r="Y39" i="8" a="1"/>
  <c r="I58" i="8" a="1"/>
  <c r="X70" i="8" a="1"/>
  <c r="Y93" i="8" a="1"/>
  <c r="N22" i="8" a="1"/>
  <c r="AA77" i="8" a="1"/>
  <c r="N29" i="8" a="1"/>
  <c r="Y67" i="8" a="1"/>
  <c r="V43" i="8" a="1"/>
  <c r="N11" i="8" a="1"/>
  <c r="K12" i="8" a="1"/>
  <c r="S4" i="8" a="1"/>
  <c r="V71" i="8" a="1"/>
  <c r="W67" i="8" a="1"/>
  <c r="I25" i="8" a="1"/>
  <c r="AA57" i="8" a="1"/>
  <c r="AA8" i="8" a="1"/>
  <c r="N6" i="8" a="1"/>
  <c r="W98" i="8" a="1"/>
  <c r="J14" i="8" a="1"/>
  <c r="D62" i="8" a="1"/>
  <c r="G56" i="8" a="1"/>
  <c r="O80" i="8" a="1"/>
  <c r="X99" i="8" a="1"/>
  <c r="K5" i="8" a="1"/>
  <c r="E93" i="8" a="1"/>
  <c r="B27" i="8" a="1"/>
  <c r="C49" i="8" a="1"/>
  <c r="D95" i="8" a="1"/>
  <c r="O22" i="8" a="1"/>
  <c r="V84" i="8" a="1"/>
  <c r="G32" i="8" a="1"/>
  <c r="N99" i="8" a="1"/>
  <c r="Z98" i="8" a="1"/>
  <c r="I43" i="8" a="1"/>
  <c r="M12" i="8" a="1"/>
  <c r="U80" i="8" a="1"/>
  <c r="G30" i="8" a="1"/>
  <c r="K48" i="8" a="1"/>
  <c r="U22" i="8" a="1"/>
  <c r="K83" i="8" a="1"/>
  <c r="M72" i="8" a="1"/>
  <c r="H94" i="8" a="1"/>
  <c r="K4" i="8" a="1"/>
  <c r="T38" i="8" a="1"/>
  <c r="R14" i="8" a="1"/>
  <c r="U11" i="8" a="1"/>
  <c r="D77" i="8" a="1"/>
  <c r="L80" i="8" a="1"/>
  <c r="Y71" i="8" a="1"/>
  <c r="AA36" i="8" a="1"/>
  <c r="B47" i="8" a="1"/>
  <c r="W56" i="8" a="1"/>
  <c r="Y51" i="8" a="1"/>
  <c r="M14" i="8" a="1"/>
  <c r="E25" i="8" a="1"/>
  <c r="V34" i="8" a="1"/>
  <c r="H101" i="8" a="1"/>
  <c r="D81" i="8" a="1"/>
  <c r="W95" i="8" a="1"/>
  <c r="C7" i="8" a="1"/>
  <c r="Q63" i="8" a="1"/>
  <c r="L56" i="8" a="1"/>
  <c r="L44" i="8" a="1"/>
  <c r="W63" i="8" a="1"/>
  <c r="M66" i="8" a="1"/>
  <c r="N64" i="8" a="1"/>
  <c r="R43" i="8" a="1"/>
  <c r="M54" i="8" a="1"/>
  <c r="F38" i="8" a="1"/>
  <c r="T84" i="8" a="1"/>
  <c r="P96" i="8" a="1"/>
  <c r="S28" i="8" a="1"/>
  <c r="U76" i="8" a="1"/>
  <c r="Z82" i="8" a="1"/>
  <c r="X50" i="8" a="1"/>
  <c r="Y37" i="8" a="1"/>
  <c r="M3" i="8" a="1"/>
  <c r="W88" i="8" a="1"/>
  <c r="F33" i="8" a="1"/>
  <c r="W60" i="8" a="1"/>
  <c r="V13" i="8" a="1"/>
  <c r="Y18" i="8" a="1"/>
  <c r="H59" i="8" a="1"/>
  <c r="V68" i="8" a="1"/>
  <c r="K23" i="8" a="1"/>
  <c r="L71" i="8" a="1"/>
  <c r="M64" i="8" a="1"/>
  <c r="Y89" i="8" a="1"/>
  <c r="M76" i="8" a="1"/>
  <c r="Q90" i="8" a="1"/>
  <c r="R49" i="8" a="1"/>
  <c r="Y85" i="8" a="1"/>
  <c r="N17" i="8" a="1"/>
  <c r="V39" i="8" a="1"/>
  <c r="P76" i="8" a="1"/>
  <c r="G76" i="8" a="1"/>
  <c r="Q77" i="8" a="1"/>
  <c r="Z37" i="8" a="1"/>
  <c r="W41" i="8" a="1"/>
  <c r="S33" i="8" a="1"/>
  <c r="W14" i="8" a="1"/>
  <c r="V35" i="8" a="1"/>
  <c r="Y78" i="8" a="1"/>
  <c r="W76" i="8" a="1"/>
  <c r="N96" i="8" a="1"/>
  <c r="M95" i="8" a="1"/>
  <c r="X59" i="8" a="1"/>
  <c r="G51" i="8" a="1"/>
  <c r="G60" i="8" a="1"/>
  <c r="X97" i="8" a="1"/>
  <c r="N13" i="8" a="1"/>
  <c r="K24" i="8" a="1"/>
  <c r="R60" i="8" a="1"/>
  <c r="G68" i="8" a="1"/>
  <c r="R17" i="8" a="1"/>
  <c r="R99" i="8" a="1"/>
  <c r="O97" i="8" a="1"/>
  <c r="Z66" i="8" a="1"/>
  <c r="R69" i="8" a="1"/>
  <c r="P79" i="8" a="1"/>
  <c r="W66" i="8" a="1"/>
  <c r="X71" i="8" a="1"/>
  <c r="P9" i="8" a="1"/>
  <c r="H25" i="8" a="1"/>
  <c r="L86" i="8" a="1"/>
  <c r="J23" i="8" a="1"/>
  <c r="V38" i="8" a="1"/>
  <c r="R93" i="8" a="1"/>
  <c r="E21" i="8" a="1"/>
  <c r="U99" i="8" a="1"/>
  <c r="L92" i="8" a="1"/>
  <c r="S2" i="8" a="1"/>
  <c r="AA25" i="8" a="1"/>
  <c r="S99" i="8" a="1"/>
  <c r="K87" i="8" a="1"/>
  <c r="C54" i="8" a="1"/>
  <c r="P72" i="8" a="1"/>
  <c r="L27" i="8" a="1"/>
  <c r="F32" i="8" a="1"/>
  <c r="G16" i="8" a="1"/>
  <c r="S54" i="8" a="1"/>
  <c r="V63" i="8" a="1"/>
  <c r="J37" i="8" a="1"/>
  <c r="D60" i="8" a="1"/>
  <c r="AA18" i="8" a="1"/>
  <c r="P20" i="8" a="1"/>
  <c r="M69" i="8" a="1"/>
  <c r="J75" i="8" a="1"/>
  <c r="V28" i="8" a="1"/>
  <c r="AA9" i="8" a="1"/>
  <c r="X68" i="8" a="1"/>
  <c r="N83" i="8" a="1"/>
  <c r="W38" i="8" a="1"/>
  <c r="L25" i="8" a="1"/>
  <c r="X57" i="8" a="1"/>
  <c r="G45" i="8" a="1"/>
  <c r="M49" i="8" a="1"/>
  <c r="Q27" i="8" a="1"/>
  <c r="U61" i="8" a="1"/>
  <c r="C13" i="8" a="1"/>
  <c r="M68" i="8" a="1"/>
  <c r="H90" i="8" a="1"/>
  <c r="O40" i="8" a="1"/>
  <c r="AA64" i="8" a="1"/>
  <c r="C86" i="8" a="1"/>
  <c r="W36" i="8" a="1"/>
  <c r="W97" i="8" a="1"/>
  <c r="M56" i="8" a="1"/>
  <c r="N25" i="8" a="1"/>
  <c r="R95" i="8" a="1"/>
  <c r="H61" i="8" a="1"/>
  <c r="P73" i="8" a="1"/>
  <c r="M83" i="8" a="1"/>
  <c r="O45" i="8" a="1"/>
  <c r="N55" i="8" a="1"/>
  <c r="C94" i="8" a="1"/>
  <c r="Z42" i="8" a="1"/>
  <c r="U57" i="8" a="1"/>
  <c r="F13" i="8" a="1"/>
  <c r="E22" i="8" a="1"/>
  <c r="L52" i="8" a="1"/>
  <c r="N95" i="8" a="1"/>
  <c r="H81" i="8" a="1"/>
  <c r="P67" i="8" a="1"/>
  <c r="J63" i="8" a="1"/>
  <c r="W47" i="8" a="1"/>
  <c r="T68" i="8" a="1"/>
  <c r="U65" i="8" a="1"/>
  <c r="O100" i="8" a="1"/>
  <c r="AA32" i="8" a="1"/>
  <c r="B63" i="8" a="1"/>
  <c r="I56" i="8" a="1"/>
  <c r="Q58" i="8" a="1"/>
  <c r="H26" i="8" a="1"/>
  <c r="H36" i="8" a="1"/>
  <c r="D32" i="8" a="1"/>
  <c r="P34" i="8" a="1"/>
  <c r="F6" i="8" a="1"/>
  <c r="U94" i="8" a="1"/>
  <c r="L19" i="8" a="1"/>
  <c r="T15" i="8" a="1"/>
  <c r="K73" i="8" a="1"/>
  <c r="K46" i="8" a="1"/>
  <c r="O11" i="8" a="1"/>
  <c r="AA40" i="8" a="1"/>
  <c r="W17" i="8" a="1"/>
  <c r="F48" i="8" a="1"/>
  <c r="K41" i="8" a="1"/>
  <c r="L73" i="8" a="1"/>
  <c r="J101" i="8" a="1"/>
  <c r="Z58" i="8" a="1"/>
  <c r="Q38" i="8" a="1"/>
  <c r="M55" i="8" a="1"/>
  <c r="R75" i="8" a="1"/>
  <c r="G67" i="8" a="1"/>
  <c r="E65" i="8" a="1"/>
  <c r="G22" i="8" a="1"/>
  <c r="W74" i="8" a="1"/>
  <c r="C71" i="8" a="1"/>
  <c r="B61" i="8" a="1"/>
  <c r="J55" i="8" a="1"/>
  <c r="H74" i="8" a="1"/>
  <c r="W61" i="8" a="1"/>
  <c r="C4" i="8" a="1"/>
  <c r="G2" i="8" a="1"/>
  <c r="I97" i="8" a="1"/>
  <c r="G97" i="8" a="1"/>
  <c r="J95" i="8" a="1"/>
  <c r="G98" i="8" a="1"/>
  <c r="N75" i="8" a="1"/>
  <c r="E35" i="8" a="1"/>
  <c r="D26" i="8" a="1"/>
  <c r="D38" i="8" a="1"/>
  <c r="AA33" i="8" a="1"/>
  <c r="C81" i="8" a="1"/>
  <c r="T43" i="8" a="1"/>
  <c r="E67" i="8" a="1"/>
  <c r="Q45" i="8" a="1"/>
  <c r="K57" i="8" a="1"/>
  <c r="Q57" i="8" a="1"/>
  <c r="H27" i="8" a="1"/>
  <c r="M51" i="8" a="1"/>
  <c r="E54" i="8" a="1"/>
  <c r="R8" i="8" a="1"/>
  <c r="E38" i="8" a="1"/>
  <c r="K80" i="8" a="1"/>
  <c r="H30" i="8" a="1"/>
  <c r="M63" i="8" a="1"/>
  <c r="W57" i="8" a="1"/>
  <c r="G13" i="8" a="1"/>
  <c r="G89" i="8" a="1"/>
  <c r="F15" i="8" a="1"/>
  <c r="P50" i="8" a="1"/>
  <c r="G101" i="8" a="1"/>
  <c r="W6" i="8" a="1"/>
  <c r="D59" i="8" a="1"/>
  <c r="M19" i="8" a="1"/>
  <c r="K13" i="8" a="1"/>
  <c r="B39" i="8" a="1"/>
  <c r="E44" i="8" a="1"/>
  <c r="R61" i="8" a="1"/>
  <c r="G69" i="8" a="1"/>
  <c r="S18" i="8" a="1"/>
  <c r="R87" i="8" a="1"/>
  <c r="B14" i="8" a="1"/>
  <c r="L18" i="8" a="1"/>
  <c r="U35" i="8" a="1"/>
  <c r="S69" i="8" a="1"/>
  <c r="B19" i="8" a="1"/>
  <c r="F55" i="8" a="1"/>
  <c r="W23" i="8" a="1"/>
  <c r="X76" i="8" a="1"/>
  <c r="K2" i="8" a="1"/>
  <c r="AA47" i="8" a="1"/>
  <c r="K37" i="8" a="1"/>
  <c r="S6" i="8" a="1"/>
  <c r="M44" i="8" a="1"/>
  <c r="X42" i="8" a="1"/>
  <c r="U64" i="8" a="1"/>
  <c r="K94" i="8" a="1"/>
  <c r="Z36" i="8" a="1"/>
  <c r="F88" i="8" a="1"/>
  <c r="P4" i="8" a="1"/>
  <c r="K9" i="8" a="1"/>
  <c r="P80" i="8" a="1"/>
  <c r="F12" i="8" a="1"/>
  <c r="B18" i="8" a="1"/>
  <c r="E47" i="8" a="1"/>
  <c r="U5" i="8" a="1"/>
  <c r="S84" i="8" a="1"/>
  <c r="Q9" i="8" a="1"/>
  <c r="K100" i="8" a="1"/>
  <c r="L33" i="8" a="1"/>
  <c r="X12" i="8" a="1"/>
  <c r="C29" i="8" a="1"/>
  <c r="R25" i="8" a="1"/>
  <c r="F25" i="8" a="1"/>
  <c r="W85" i="8" a="1"/>
  <c r="I57" i="8" a="1"/>
  <c r="B9" i="8" a="1"/>
  <c r="P12" i="8" a="1"/>
  <c r="F67" i="8" a="1"/>
  <c r="G4" i="8" a="1"/>
  <c r="AA13" i="8" a="1"/>
  <c r="B50" i="8" a="1"/>
  <c r="D52" i="8" a="1"/>
  <c r="Y86" i="8" a="1"/>
  <c r="D4" i="8" a="1"/>
  <c r="P11" i="8" a="1"/>
  <c r="Z24" i="8" a="1"/>
  <c r="G82" i="8" a="1"/>
  <c r="L15" i="8" a="1"/>
  <c r="S11" i="8" a="1"/>
  <c r="Q72" i="8" a="1"/>
  <c r="U46" i="8" a="1"/>
  <c r="W44" i="8" a="1"/>
  <c r="Z93" i="8" a="1"/>
  <c r="S36" i="8" a="1"/>
  <c r="H49" i="8" a="1"/>
  <c r="D85" i="8" a="1"/>
  <c r="O6" i="8" a="1"/>
  <c r="S34" i="8" a="1"/>
  <c r="C58" i="8" a="1"/>
  <c r="T78" i="8" a="1"/>
  <c r="T75" i="8" a="1"/>
  <c r="U60" i="8" a="1"/>
  <c r="Y23" i="8" a="1"/>
  <c r="H96" i="8" a="1"/>
  <c r="X89" i="8" a="1"/>
  <c r="I3" i="8" a="1"/>
  <c r="B44" i="8" a="1"/>
  <c r="V10" i="8" a="1"/>
  <c r="N30" i="8" a="1"/>
  <c r="Z18" i="8" a="1"/>
  <c r="O19" i="8" a="1"/>
  <c r="K69" i="8" a="1"/>
  <c r="S21" i="8" a="1"/>
  <c r="E10" i="8" a="1"/>
  <c r="J24" i="8" a="1"/>
  <c r="O69" i="8" a="1"/>
  <c r="H65" i="8" a="1"/>
  <c r="N2" i="8" a="1"/>
  <c r="M40" i="8" a="1"/>
  <c r="H18" i="8" a="1"/>
  <c r="W13" i="8" a="1"/>
  <c r="C89" i="8" a="1"/>
  <c r="P13" i="8" a="1"/>
  <c r="Y98" i="8" a="1"/>
  <c r="H53" i="8" a="1"/>
  <c r="B91" i="8" a="1"/>
  <c r="I71" i="8" a="1"/>
  <c r="O27" i="8" a="1"/>
  <c r="V56" i="8" a="1"/>
  <c r="X38" i="8" a="1"/>
  <c r="F37" i="8" a="1"/>
  <c r="T73" i="8" a="1"/>
  <c r="I69" i="8" a="1"/>
  <c r="F42" i="8" a="1"/>
  <c r="L24" i="8" a="1"/>
  <c r="X90" i="8" a="1"/>
  <c r="T100" i="8" a="1"/>
  <c r="C39" i="8" a="1"/>
  <c r="T30" i="8" a="1"/>
  <c r="M86" i="8" a="1"/>
  <c r="I12" i="8" a="1"/>
  <c r="D70" i="8" a="1"/>
  <c r="T95" i="8" a="1"/>
  <c r="U84" i="8" a="1"/>
  <c r="D24" i="8" a="1"/>
  <c r="K85" i="8" a="1"/>
  <c r="V51" i="8" a="1"/>
  <c r="T6" i="8" a="1"/>
  <c r="E9" i="8" a="1"/>
  <c r="T26" i="8" a="1"/>
  <c r="J22" i="8" a="1"/>
  <c r="R46" i="8" a="1"/>
  <c r="L41" i="8" a="1"/>
  <c r="K64" i="8" a="1"/>
  <c r="P43" i="8" a="1"/>
  <c r="X29" i="8" a="1"/>
  <c r="J50" i="8" a="1"/>
  <c r="S72" i="8" a="1"/>
  <c r="X24" i="8" a="1"/>
  <c r="O50" i="8" a="1"/>
  <c r="O95" i="8" a="1"/>
  <c r="F85" i="8" a="1"/>
  <c r="Z27" i="8" a="1"/>
  <c r="D100" i="8" a="1"/>
  <c r="P8" i="8" a="1"/>
  <c r="L42" i="8" a="1"/>
  <c r="AA44" i="8" a="1"/>
  <c r="Z64" i="8" a="1"/>
  <c r="D48" i="8" a="1"/>
  <c r="G31" i="8" a="1"/>
  <c r="U75" i="8" a="1"/>
  <c r="X64" i="8" a="1"/>
  <c r="Q46" i="8" a="1"/>
  <c r="O18" i="8" a="1"/>
  <c r="X58" i="8" a="1"/>
  <c r="D14" i="8" a="1"/>
  <c r="L13" i="8" a="1"/>
  <c r="Q22" i="8" a="1"/>
  <c r="Q88" i="8" a="1"/>
  <c r="L4" i="8" a="1"/>
  <c r="X46" i="8" a="1"/>
  <c r="P55" i="8" a="1"/>
  <c r="F4" i="8" a="1"/>
  <c r="G52" i="8" a="1"/>
  <c r="AA17" i="8" a="1"/>
  <c r="X88" i="8" a="1"/>
  <c r="L76" i="8" a="1"/>
  <c r="I9" i="8" a="1"/>
  <c r="X2" i="8" a="1"/>
  <c r="Q85" i="8" a="1"/>
  <c r="I41" i="8" a="1"/>
  <c r="AA55" i="8" a="1"/>
  <c r="S88" i="8" a="1"/>
  <c r="S3" i="8" a="1"/>
  <c r="G65" i="8" a="1"/>
  <c r="U89" i="8" a="1"/>
  <c r="E2" i="8" a="1"/>
  <c r="D55" i="8" a="1"/>
  <c r="Q78" i="8" a="1"/>
  <c r="M84" i="8" a="1"/>
  <c r="O24" i="8" a="1"/>
  <c r="AA15" i="8" a="1"/>
  <c r="L83" i="8" a="1"/>
  <c r="W50" i="8" a="1"/>
  <c r="Q91" i="8" a="1"/>
  <c r="D97" i="8" a="1"/>
  <c r="U40" i="8" a="1"/>
  <c r="Y34" i="8" a="1"/>
  <c r="M42" i="8" a="1"/>
  <c r="R88" i="8" a="1"/>
  <c r="L6" i="8" a="1"/>
  <c r="E58" i="8" a="1"/>
  <c r="Q40" i="8" a="1"/>
  <c r="H28" i="8" a="1"/>
  <c r="Y57" i="8" a="1"/>
  <c r="P40" i="8" a="1"/>
  <c r="R89" i="8" a="1"/>
  <c r="AA53" i="8" a="1"/>
  <c r="I98" i="8" a="1"/>
  <c r="D46" i="8" a="1"/>
  <c r="G74" i="8" a="1"/>
  <c r="Q98" i="8" a="1"/>
  <c r="U92" i="8" a="1"/>
  <c r="R56" i="8" a="1"/>
  <c r="W59" i="8" a="1"/>
  <c r="T51" i="8" a="1"/>
  <c r="C65" i="8" a="1"/>
  <c r="S67" i="8" a="1"/>
  <c r="R27" i="8" a="1"/>
  <c r="Q36" i="8" a="1"/>
  <c r="H40" i="8" a="1"/>
  <c r="R90" i="8" a="1"/>
  <c r="J60" i="8" a="1"/>
  <c r="P17" i="8" a="1"/>
  <c r="F51" i="8" a="1"/>
  <c r="Y20" i="8" a="1"/>
  <c r="N36" i="8" a="1"/>
  <c r="AA86" i="8" a="1"/>
  <c r="Z97" i="8" a="1"/>
  <c r="I61" i="8" a="1"/>
  <c r="C76" i="8" a="1"/>
  <c r="X30" i="8" a="1"/>
  <c r="C26" i="8" a="1"/>
  <c r="C80" i="8" a="1"/>
  <c r="I88" i="8" a="1"/>
  <c r="P46" i="8" a="1"/>
  <c r="I78" i="8" a="1"/>
  <c r="V89" i="8" a="1"/>
  <c r="I59" i="8" a="1"/>
  <c r="L57" i="8" a="1"/>
  <c r="Z79" i="8" a="1"/>
  <c r="R63" i="8" a="1"/>
  <c r="P59" i="8" a="1"/>
  <c r="T25" i="8" a="1"/>
  <c r="N81" i="8" a="1"/>
  <c r="T72" i="8" a="1"/>
  <c r="D18" i="8" a="1"/>
  <c r="M47" i="8" a="1"/>
  <c r="F78" i="8" a="1"/>
  <c r="Q89" i="8" a="1"/>
  <c r="J26" i="8" a="1"/>
  <c r="AA101" i="8" a="1"/>
  <c r="B7" i="8" a="1"/>
  <c r="M75" i="8" a="1"/>
  <c r="B96" i="8" a="1"/>
  <c r="U7" i="8" a="1"/>
  <c r="R35" i="8" a="1"/>
  <c r="G28" i="8" a="1"/>
  <c r="P49" i="8" a="1"/>
  <c r="AA70" i="8" a="1"/>
  <c r="L69" i="8" a="1"/>
  <c r="V46" i="8" a="1"/>
  <c r="E82" i="8" a="1"/>
  <c r="E92" i="8" a="1"/>
  <c r="U91" i="8" a="1"/>
  <c r="U50" i="8" a="1"/>
  <c r="R10" i="8" a="1"/>
  <c r="O48" i="8" a="1"/>
  <c r="H72" i="8" a="1"/>
  <c r="T57" i="8" a="1"/>
  <c r="L100" i="8" a="1"/>
  <c r="K88" i="8" a="1"/>
  <c r="E79" i="8" a="1"/>
  <c r="V88" i="8" a="1"/>
  <c r="J65" i="8" a="1"/>
  <c r="N62" i="8" a="1"/>
  <c r="M15" i="8" a="1"/>
  <c r="C32" i="8" a="1"/>
  <c r="W45" i="8" a="1"/>
  <c r="F73" i="8" a="1"/>
  <c r="N80" i="8" a="1"/>
  <c r="L28" i="8" a="1"/>
  <c r="W19" i="8" a="1"/>
  <c r="C2" i="8" a="1"/>
  <c r="D28" i="8" a="1"/>
  <c r="AA16" i="8" a="1"/>
  <c r="B5" i="8" a="1"/>
  <c r="R86" i="8" a="1"/>
  <c r="Y79" i="8" a="1"/>
  <c r="F93" i="8" a="1"/>
  <c r="D19" i="8" a="1"/>
  <c r="Y83" i="8" a="1"/>
  <c r="B10" i="8" a="1"/>
  <c r="K60" i="8" a="1"/>
  <c r="E84" i="8" a="1"/>
  <c r="Q29" i="8" a="1"/>
  <c r="I35" i="8" a="1"/>
  <c r="F23" i="8" a="1"/>
  <c r="F96" i="8" a="1"/>
  <c r="U17" i="8" a="1"/>
  <c r="S91" i="8" a="1"/>
  <c r="H24" i="8" a="1"/>
  <c r="J11" i="8" a="1"/>
  <c r="K17" i="8" a="1"/>
  <c r="R19" i="8" a="1"/>
  <c r="R79" i="8" a="1"/>
  <c r="P7" i="8" a="1"/>
  <c r="S32" i="8" a="1"/>
  <c r="F18" i="8" a="1"/>
  <c r="B92" i="8" a="1"/>
  <c r="I84" i="8" a="1"/>
  <c r="S50" i="8" a="1"/>
  <c r="O23" i="8" a="1"/>
  <c r="G78" i="8" a="1"/>
  <c r="R68" i="8" a="1"/>
  <c r="E75" i="8" a="1"/>
  <c r="D65" i="8" a="1"/>
  <c r="F52" i="8" a="1"/>
  <c r="M96" i="8" a="1"/>
  <c r="B29" i="8" a="1"/>
  <c r="Z15" i="8" a="1"/>
  <c r="L98" i="8" a="1"/>
  <c r="O13" i="8" a="1"/>
  <c r="B57" i="8" a="1"/>
  <c r="T74" i="8" a="1"/>
  <c r="R73" i="8" a="1"/>
  <c r="H7" i="8" a="1"/>
  <c r="X10" i="8" a="1"/>
  <c r="S57" i="8" a="1"/>
  <c r="J56" i="8" a="1"/>
  <c r="C35" i="8" a="1"/>
  <c r="Z60" i="8" a="1"/>
  <c r="G10" i="8" a="1"/>
  <c r="K71" i="8" a="1"/>
  <c r="R37" i="8" a="1"/>
  <c r="M81" i="8" a="1"/>
  <c r="F56" i="8" a="1"/>
  <c r="O26" i="8" a="1"/>
  <c r="T45" i="8" a="1"/>
  <c r="AA3" i="8" a="1"/>
  <c r="C36" i="8" a="1"/>
  <c r="AA38" i="8" a="1"/>
  <c r="M73" i="8" a="1"/>
  <c r="X67" i="8" a="1"/>
  <c r="R51" i="8" a="1"/>
  <c r="W78" i="8" a="1"/>
  <c r="D50" i="8" a="1"/>
  <c r="K95" i="8" a="1"/>
  <c r="P45" i="8" a="1"/>
  <c r="D44" i="8" a="1"/>
  <c r="S73" i="8" a="1"/>
  <c r="S75" i="8" a="1"/>
  <c r="I94" i="8" a="1"/>
  <c r="P39" i="8" a="1"/>
  <c r="C22" i="8" a="1"/>
  <c r="P60" i="8" a="1"/>
  <c r="H78" i="8" a="1"/>
  <c r="R59" i="8" a="1"/>
  <c r="N98" i="8" a="1"/>
  <c r="B90" i="8" a="1"/>
  <c r="X4" i="8" a="1"/>
  <c r="K82" i="8" a="1"/>
  <c r="S74" i="8" a="1"/>
  <c r="Q26" i="8" a="1"/>
  <c r="H91" i="8" a="1"/>
  <c r="Q13" i="8" a="1"/>
  <c r="W32" i="8" a="1"/>
  <c r="L45" i="8" a="1"/>
  <c r="E39" i="8" a="1"/>
  <c r="Q17" i="8" a="1"/>
  <c r="I90" i="8" a="1"/>
  <c r="N35" i="8" a="1"/>
  <c r="Q2" i="8" a="1"/>
  <c r="G46" i="8" a="1"/>
  <c r="Z73" i="8" a="1"/>
  <c r="J93" i="8" a="1"/>
  <c r="X100" i="8" a="1"/>
  <c r="W49" i="8" a="1"/>
  <c r="E64" i="8" a="1"/>
  <c r="J52" i="8" a="1"/>
  <c r="T64" i="8" a="1"/>
  <c r="B76" i="8" a="1"/>
  <c r="AA21" i="8" a="1"/>
  <c r="C67" i="8" a="1"/>
  <c r="B20" i="8" a="1"/>
  <c r="E55" i="8" a="1"/>
  <c r="R23" i="8" a="1"/>
  <c r="T17" i="8" a="1"/>
  <c r="I27" i="8" a="1"/>
  <c r="Y24" i="8" a="1"/>
  <c r="W9" i="8" a="1"/>
  <c r="N44" i="8" a="1"/>
  <c r="H85" i="8" a="1"/>
  <c r="K50" i="8" a="1"/>
  <c r="O5" i="8" a="1"/>
  <c r="Z6" i="8" a="1"/>
  <c r="X95" i="8" a="1"/>
  <c r="X48" i="8" a="1"/>
  <c r="J17" i="8" a="1"/>
  <c r="W31" i="8" a="1"/>
  <c r="W101" i="8" a="1"/>
  <c r="K91" i="8" a="1"/>
  <c r="W11" i="8" a="1"/>
  <c r="S27" i="8" a="1"/>
  <c r="F101" i="8" a="1"/>
  <c r="V12" i="8" a="1"/>
  <c r="E97" i="8" a="1"/>
  <c r="Q4" i="8" a="1"/>
  <c r="B8" i="8" a="1"/>
  <c r="M41" i="8" a="1"/>
  <c r="Y46" i="8" a="1"/>
  <c r="B2" i="8" a="1"/>
  <c r="AA75" i="8" a="1"/>
  <c r="E77" i="8" a="1"/>
  <c r="G35" i="8" a="1"/>
  <c r="R91" i="8" a="1"/>
  <c r="Y74" i="8" a="1"/>
  <c r="L75" i="8" a="1"/>
  <c r="U56" i="8" a="1"/>
  <c r="T60" i="8" a="1"/>
  <c r="U83" i="8" a="1"/>
  <c r="S59" i="8" a="1"/>
  <c r="AA85" i="8" a="1"/>
  <c r="L99" i="8" a="1"/>
  <c r="T76" i="8" a="1"/>
  <c r="Q79" i="8" a="1"/>
  <c r="P97" i="8" a="1"/>
  <c r="W15" i="8" a="1"/>
  <c r="B53" i="8" a="1"/>
  <c r="I67" i="8" a="1"/>
  <c r="N61" i="8" a="1"/>
  <c r="G34" i="8" a="1"/>
  <c r="Y54" i="8" a="1"/>
  <c r="V16" i="8" a="1"/>
  <c r="T29" i="8" a="1"/>
  <c r="Y45" i="8" a="1"/>
  <c r="Y33" i="8" a="1"/>
  <c r="P63" i="8" a="1"/>
  <c r="J40" i="8" a="1"/>
  <c r="E101" i="8" a="1"/>
  <c r="T34" i="8" a="1"/>
  <c r="S13" i="8" a="1"/>
  <c r="R96" i="8" a="1"/>
  <c r="AA46" i="8" a="1"/>
  <c r="J98" i="8" a="1"/>
  <c r="J64" i="8" a="1"/>
  <c r="C52" i="8" a="1"/>
  <c r="N15" i="8" a="1"/>
  <c r="D39" i="8" a="1"/>
  <c r="U78" i="8" a="1"/>
  <c r="N79" i="8" a="1"/>
  <c r="P42" i="8" a="1"/>
  <c r="L94" i="8" a="1"/>
  <c r="C23" i="8" a="1"/>
  <c r="J49" i="8" a="1"/>
  <c r="M13" i="8" a="1"/>
  <c r="Q94" i="8" a="1"/>
  <c r="Y66" i="8" a="1"/>
  <c r="X21" i="8" a="1"/>
  <c r="X7" i="8" a="1"/>
  <c r="B37" i="8" a="1"/>
  <c r="V75" i="8" a="1"/>
  <c r="D33" i="8" a="1"/>
  <c r="J97" i="8" a="1"/>
  <c r="M53" i="8" a="1"/>
  <c r="N97" i="8" a="1"/>
  <c r="J21" i="8" a="1"/>
  <c r="AA23" i="8" a="1"/>
  <c r="C46" i="8" a="1"/>
  <c r="N56" i="8" a="1"/>
  <c r="Y59" i="8" a="1"/>
  <c r="Y80" i="8" a="1"/>
  <c r="I2" i="8" a="1"/>
  <c r="X25" i="8" a="1"/>
  <c r="V27" i="8" a="1"/>
  <c r="Y36" i="8" a="1"/>
  <c r="C62" i="8" a="1"/>
  <c r="I38" i="8" a="1"/>
  <c r="U8" i="8" a="1"/>
  <c r="V60" i="8" a="1"/>
  <c r="P15" i="8" a="1"/>
  <c r="V45" i="8" a="1"/>
  <c r="AA29" i="8" a="1"/>
  <c r="K84" i="8" a="1"/>
  <c r="G26" i="8" a="1"/>
  <c r="AA63" i="8" a="1"/>
  <c r="T87" i="8" a="1"/>
  <c r="V14" i="8" a="1"/>
  <c r="I5" i="8" a="1"/>
  <c r="H2" i="8" a="1"/>
  <c r="Q49" i="8" a="1"/>
  <c r="X18" i="8" a="1"/>
  <c r="P27" i="8" a="1"/>
  <c r="V96" i="8" a="1"/>
  <c r="M94" i="8" a="1"/>
  <c r="D51" i="8" a="1"/>
  <c r="X69" i="8" a="1"/>
  <c r="P93" i="8" a="1"/>
  <c r="M88" i="8" a="1"/>
  <c r="M30" i="8" a="1"/>
  <c r="W65" i="8" a="1"/>
  <c r="B71" i="8" a="1"/>
  <c r="U100" i="8" a="1"/>
  <c r="D74" i="8" a="1"/>
  <c r="H32" i="8" a="1"/>
  <c r="M24" i="8" a="1"/>
  <c r="I21" i="8" a="1"/>
  <c r="R58" i="8" a="1"/>
  <c r="G91" i="8" a="1"/>
  <c r="P29" i="8" a="1"/>
  <c r="I33" i="8" a="1"/>
  <c r="B24" i="8" a="1"/>
  <c r="O59" i="8" a="1"/>
  <c r="K81" i="8" a="1"/>
  <c r="L63" i="8" a="1"/>
  <c r="R9" i="8" a="1"/>
  <c r="H69" i="8" a="1"/>
  <c r="V80" i="8" a="1"/>
  <c r="Y11" i="8" a="1"/>
  <c r="U70" i="8" a="1"/>
  <c r="P25" i="8" a="1"/>
  <c r="Y31" i="8" a="1"/>
  <c r="U66" i="8" a="1"/>
  <c r="T28" i="8" a="1"/>
  <c r="B6" i="8" a="1"/>
  <c r="G71" i="8" a="1"/>
  <c r="E80" i="8" a="1"/>
  <c r="H38" i="8" a="1"/>
  <c r="H31" i="8" a="1"/>
  <c r="R44" i="8" a="1"/>
  <c r="P95" i="8" a="1"/>
  <c r="N101" i="8" a="1"/>
  <c r="K36" i="8" a="1"/>
  <c r="V86" i="8" a="1"/>
  <c r="Z71" i="8" a="1"/>
  <c r="W7" i="8" a="1"/>
  <c r="P86" i="8" a="1"/>
  <c r="K10" i="8" a="1"/>
  <c r="B22" i="8" a="1"/>
  <c r="P16" i="8" a="1"/>
  <c r="Q10" i="8" a="1"/>
  <c r="F81" i="8" a="1"/>
  <c r="I18" i="8" a="1"/>
  <c r="N42" i="8" a="1"/>
  <c r="W43" i="8" a="1"/>
  <c r="AA81" i="8" a="1"/>
  <c r="O99" i="8" a="1"/>
  <c r="O72" i="8" a="1"/>
  <c r="Q100" i="8" a="1"/>
  <c r="N72" i="8" a="1"/>
  <c r="T85" i="8" a="1"/>
  <c r="E96" i="8" a="1"/>
  <c r="C55" i="8" a="1"/>
  <c r="B73" i="8" a="1"/>
  <c r="Y73" i="8" a="1"/>
  <c r="G79" i="8" a="1"/>
  <c r="I87" i="8" a="1"/>
  <c r="H41" i="8" a="1"/>
  <c r="R85" i="8" a="1"/>
  <c r="V62" i="8" a="1"/>
  <c r="H67" i="8" a="1"/>
  <c r="Y76" i="8" a="1"/>
  <c r="C14" i="8" a="1"/>
  <c r="G12" i="8" a="1"/>
  <c r="K49" i="8" a="1"/>
  <c r="B79" i="8" a="1"/>
  <c r="P3" i="8" a="1"/>
  <c r="Z10" i="8" a="1"/>
  <c r="B36" i="8" a="1"/>
  <c r="F49" i="8" a="1"/>
  <c r="F61" i="8" a="1"/>
  <c r="Y16" i="8" a="1"/>
  <c r="O87" i="8" a="1"/>
  <c r="H97" i="8" a="1"/>
  <c r="R42" i="8" a="1"/>
  <c r="S35" i="8" a="1"/>
  <c r="F57" i="8" a="1"/>
  <c r="V95" i="8" a="1"/>
  <c r="B98" i="8" a="1"/>
  <c r="O86" i="8" a="1"/>
  <c r="O98" i="8" a="1"/>
  <c r="C85" i="8" a="1"/>
  <c r="C34" i="8" a="1"/>
  <c r="X66" i="8" a="1"/>
  <c r="Y68" i="8" a="1"/>
  <c r="T89" i="8" a="1"/>
  <c r="S24" i="8" a="1"/>
  <c r="H55" i="8" a="1"/>
  <c r="Y25" i="8" a="1"/>
  <c r="I42" i="8" a="1"/>
  <c r="K20" i="8" a="1"/>
  <c r="AA84" i="8" a="1"/>
  <c r="F39" i="8" a="1"/>
  <c r="T83" i="8" a="1"/>
  <c r="N49" i="8" a="1"/>
  <c r="J87" i="8" a="1"/>
  <c r="J89" i="8" a="1"/>
  <c r="F22" i="8" a="1"/>
  <c r="K52" i="8" a="1"/>
  <c r="J88" i="8" a="1"/>
  <c r="R98" i="8" a="1"/>
  <c r="T94" i="8" a="1"/>
  <c r="I47" i="8" a="1"/>
  <c r="T21" i="8" a="1"/>
  <c r="O61" i="8" a="1"/>
  <c r="L85" i="8" a="1"/>
  <c r="V26" i="8" a="1"/>
  <c r="W33" i="8" a="1"/>
  <c r="R78" i="8" a="1"/>
  <c r="J78" i="8" a="1"/>
  <c r="H56" i="8" a="1"/>
  <c r="Q16" i="8" a="1"/>
  <c r="Q52" i="8" a="1"/>
  <c r="O71" i="8" a="1"/>
  <c r="C95" i="8" a="1"/>
  <c r="AA52" i="8" a="1"/>
  <c r="N47" i="8" a="1"/>
  <c r="Q67" i="8" a="1"/>
  <c r="I80" i="8" a="1"/>
  <c r="E70" i="8" a="1"/>
  <c r="R5" i="8" a="1"/>
  <c r="M2" i="8" a="1"/>
  <c r="P38" i="8" a="1"/>
  <c r="U86" i="8" a="1"/>
  <c r="U30" i="8" a="1"/>
  <c r="E15" i="8" a="1"/>
  <c r="AA88" i="8" a="1"/>
  <c r="T40" i="8" a="1"/>
  <c r="H54" i="8" a="1"/>
  <c r="I70" i="8" a="1"/>
  <c r="Q24" i="8" a="1"/>
  <c r="N85" i="8" a="1"/>
  <c r="C6" i="8" a="1"/>
  <c r="I20" i="8" a="1"/>
  <c r="X79" i="8" a="1"/>
  <c r="K16" i="8" a="1"/>
  <c r="I48" i="8" a="1"/>
  <c r="L93" i="8" a="1"/>
  <c r="X47" i="8" a="1"/>
  <c r="G23" i="8" a="1"/>
  <c r="Z57" i="8" a="1"/>
  <c r="K35" i="8" a="1"/>
  <c r="Y70" i="8" a="1"/>
  <c r="U85" i="8" a="1"/>
  <c r="L48" i="8" a="1"/>
  <c r="P31" i="8" a="1"/>
  <c r="U98" i="8" a="1"/>
  <c r="G20" i="8" a="1"/>
  <c r="X28" i="8" a="1"/>
  <c r="V69" i="8" a="1"/>
  <c r="Z62" i="8" a="1"/>
  <c r="I7" i="8" a="1"/>
  <c r="G84" i="8" a="1"/>
  <c r="O76" i="8" a="1"/>
  <c r="H50" i="8" a="1"/>
  <c r="H89" i="8" a="1"/>
  <c r="N53" i="8" a="1"/>
  <c r="S61" i="8" a="1"/>
  <c r="V48" i="8" a="1"/>
  <c r="E43" i="8" a="1"/>
  <c r="U54" i="8" a="1"/>
  <c r="R40" i="8" a="1"/>
  <c r="W89" i="8" a="1"/>
  <c r="E69" i="8" a="1"/>
  <c r="K59" i="8" a="1"/>
  <c r="V55" i="8" a="1"/>
  <c r="V79" i="8" a="1"/>
  <c r="O49" i="8" a="1"/>
  <c r="AA72" i="8" a="1"/>
  <c r="Z43" i="8" a="1"/>
  <c r="V22" i="8" a="1"/>
  <c r="Z56" i="8" a="1"/>
  <c r="F35" i="8" a="1"/>
  <c r="F74" i="8" a="1"/>
  <c r="Y4" i="8" a="1"/>
  <c r="AA39" i="8" a="1"/>
  <c r="C47" i="8" a="1"/>
  <c r="C11" i="8" a="1"/>
  <c r="N65" i="8" a="1"/>
  <c r="B31" i="8" a="1"/>
  <c r="V50" i="8" a="1"/>
  <c r="U32" i="8" a="1"/>
  <c r="B67" i="8" a="1"/>
  <c r="O63" i="8" a="1"/>
  <c r="U73" i="8" a="1"/>
  <c r="J27" i="8" a="1"/>
  <c r="Q53" i="8" a="1"/>
  <c r="W51" i="8" a="1"/>
  <c r="T79" i="8" a="1"/>
  <c r="L8" i="8" a="1"/>
  <c r="L10" i="8" a="1"/>
  <c r="X33" i="8" a="1"/>
  <c r="F66" i="8" a="1"/>
  <c r="G64" i="8" a="1"/>
  <c r="Q47" i="8" a="1"/>
  <c r="F71" i="8" a="1"/>
  <c r="D43" i="8" a="1"/>
  <c r="C27" i="8" a="1"/>
  <c r="G5" i="8" a="1"/>
  <c r="H34" i="8" a="1"/>
  <c r="H63" i="8" a="1"/>
  <c r="V37" i="8" a="1"/>
  <c r="X15" i="8" a="1"/>
  <c r="L79" i="8" a="1"/>
  <c r="L3" i="8" a="1"/>
  <c r="B83" i="8" a="1"/>
  <c r="Y50" i="8" a="1"/>
  <c r="G29" i="8" a="1"/>
  <c r="D94" i="8" a="1"/>
  <c r="M48" i="8" a="1"/>
  <c r="O31" i="8" a="1"/>
  <c r="D49" i="8" a="1"/>
  <c r="W48" i="8" a="1"/>
  <c r="E16" i="8" a="1"/>
  <c r="Z99" i="8" a="1"/>
  <c r="E5" i="8" a="1"/>
  <c r="J69" i="8" a="1"/>
  <c r="V67" i="8" a="1"/>
  <c r="N8" i="8" a="1"/>
  <c r="R80" i="8" a="1"/>
  <c r="Z61" i="8" a="1"/>
  <c r="AA12" i="8" a="1"/>
  <c r="E78" i="8" a="1"/>
  <c r="J5" i="8" a="1"/>
  <c r="AA54" i="8" a="1"/>
  <c r="J38" i="8" a="1"/>
  <c r="C44" i="8" a="1"/>
  <c r="Z8" i="8" a="1"/>
  <c r="Z14" i="8" a="1"/>
  <c r="AA68" i="8" a="1"/>
  <c r="X83" i="8" a="1"/>
  <c r="W22" i="8" a="1"/>
  <c r="S30" i="8" a="1"/>
  <c r="V65" i="8" a="1"/>
  <c r="X82" i="8" a="1"/>
  <c r="F100" i="8" a="1"/>
  <c r="V53" i="8" a="1"/>
  <c r="I83" i="8" a="1"/>
  <c r="E31" i="8" a="1"/>
  <c r="E57" i="8" a="1"/>
  <c r="H43" i="8" a="1"/>
  <c r="H44" i="8" a="1"/>
  <c r="N82" i="8" a="1"/>
  <c r="I19" i="8" a="1"/>
  <c r="W92" i="8" a="1"/>
  <c r="S16" i="8" a="1"/>
  <c r="N76" i="8" a="1"/>
  <c r="S29" i="8" a="1"/>
  <c r="Y15" i="8" a="1"/>
  <c r="S79" i="8" a="1"/>
  <c r="G48" i="8" a="1"/>
  <c r="S70" i="8" a="1"/>
  <c r="G6" i="8" a="1"/>
  <c r="W42" i="8" a="1"/>
  <c r="G83" i="8" a="1"/>
  <c r="D42" i="8" a="1"/>
  <c r="G58" i="8" a="1"/>
  <c r="W81" i="8" a="1"/>
  <c r="J7" i="8" a="1"/>
  <c r="R65" i="8" a="1"/>
  <c r="T18" i="8" a="1"/>
  <c r="Y27" i="8" a="1"/>
  <c r="D5" i="8" a="1"/>
  <c r="Q21" i="8" a="1"/>
  <c r="F29" i="8" a="1"/>
  <c r="B23" i="8" a="1"/>
  <c r="O55" i="8" a="1"/>
  <c r="V99" i="8" a="1"/>
  <c r="Y64" i="8" a="1"/>
  <c r="H79" i="8" a="1"/>
  <c r="G39" i="8" a="1"/>
  <c r="Z23" i="8" a="1"/>
  <c r="I95" i="8" a="1"/>
  <c r="K38" i="8" a="1"/>
  <c r="J79" i="8" a="1"/>
  <c r="D82" i="8" a="1"/>
  <c r="J74" i="8" a="1"/>
  <c r="X73" i="8" a="1"/>
  <c r="N90" i="8" a="1"/>
  <c r="V98" i="8" a="1"/>
  <c r="G7" i="8" a="1"/>
  <c r="X3" i="8" a="1"/>
  <c r="M39" i="8" a="1"/>
  <c r="C41" i="8" a="1"/>
  <c r="M35" i="8" a="1"/>
  <c r="V73" i="8" a="1"/>
  <c r="C100" i="8" a="1"/>
  <c r="D31" i="8" a="1"/>
  <c r="Y96" i="8" a="1"/>
  <c r="C19" i="8" a="1"/>
  <c r="R33" i="8" a="1"/>
  <c r="J9" i="8" a="1"/>
  <c r="I99" i="8" a="1"/>
  <c r="W69" i="8" a="1"/>
  <c r="T61" i="8" a="1"/>
  <c r="U51" i="8" a="1"/>
  <c r="I17" i="8" a="1"/>
  <c r="B48" i="8" a="1"/>
  <c r="K45" i="8" a="1"/>
  <c r="L82" i="8" a="1"/>
  <c r="Q32" i="8" a="1"/>
  <c r="K55" i="8" a="1"/>
  <c r="N50" i="8" a="1"/>
  <c r="T8" i="8" a="1"/>
  <c r="X31" i="8" a="1"/>
  <c r="Y13" i="8" a="1"/>
  <c r="L74" i="8" a="1"/>
  <c r="K62" i="8" a="1"/>
  <c r="W35" i="8" a="1"/>
  <c r="F16" i="8" a="1"/>
  <c r="I31" i="8" a="1"/>
  <c r="R39" i="8" a="1"/>
  <c r="K72" i="8" a="1"/>
  <c r="S17" i="8" a="1"/>
  <c r="Y2" i="8" a="1"/>
  <c r="L88" i="8" a="1"/>
  <c r="AA26" i="8" a="1"/>
  <c r="I60" i="8" a="1"/>
  <c r="W75" i="8" a="1"/>
  <c r="F86" i="8" a="1"/>
  <c r="M27" i="8" a="1"/>
  <c r="I82" i="8" a="1"/>
  <c r="G43" i="8" a="1"/>
  <c r="H42" i="8" a="1"/>
  <c r="AA100" i="8" a="1"/>
  <c r="Y3" i="8" a="1"/>
  <c r="C73" i="8" a="1"/>
  <c r="M45" i="8" a="1"/>
  <c r="S44" i="8" a="1"/>
  <c r="D56" i="8" a="1"/>
  <c r="R100" i="8" a="1"/>
  <c r="K77" i="8" a="1"/>
  <c r="E7" i="8" a="1"/>
  <c r="J28" i="8" a="1"/>
  <c r="H4" i="8" a="1"/>
  <c r="AA27" i="8" a="1"/>
  <c r="V97" i="8" a="1"/>
  <c r="X72" i="8" a="1"/>
  <c r="R83" i="8" a="1"/>
  <c r="T99" i="8" a="1"/>
  <c r="X84" i="8" a="1"/>
  <c r="D23" i="8" a="1"/>
  <c r="C25" i="8" a="1"/>
  <c r="X39" i="8" a="1"/>
  <c r="B30" i="8" a="1"/>
  <c r="P98" i="8" a="1"/>
  <c r="H46" i="8" a="1"/>
  <c r="U39" i="8" a="1"/>
  <c r="I63" i="8" a="1"/>
  <c r="S42" i="8" a="1"/>
  <c r="Q60" i="8" a="1"/>
  <c r="F31" i="8" a="1"/>
  <c r="E41" i="8" a="1"/>
  <c r="Q56" i="8" a="1"/>
  <c r="L65" i="8" a="1"/>
  <c r="Z44" i="8" a="1"/>
  <c r="K28" i="8" a="1"/>
  <c r="L37" i="8" a="1"/>
  <c r="V24" i="8" a="1"/>
  <c r="S94" i="8" a="1"/>
  <c r="H77" i="8" a="1"/>
  <c r="W53" i="8" a="1"/>
  <c r="Y52" i="8" a="1"/>
  <c r="Z32" i="8" a="1"/>
  <c r="D64" i="8" a="1"/>
  <c r="V59" i="8" a="1"/>
  <c r="S48" i="8" a="1"/>
  <c r="B81" i="8" a="1"/>
  <c r="X63" i="8" a="1"/>
  <c r="E29" i="8" a="1"/>
  <c r="J100" i="8" a="1"/>
  <c r="J3" i="8" a="1"/>
  <c r="O51" i="8" a="1"/>
  <c r="AA66" i="8" a="1"/>
  <c r="T35" i="8" a="1"/>
  <c r="X91" i="8" a="1"/>
  <c r="U2" i="8" a="1"/>
  <c r="I29" i="8" a="1"/>
  <c r="D67" i="8" a="1"/>
  <c r="P47" i="8" a="1"/>
  <c r="K21" i="8" a="1"/>
  <c r="C53" i="8" a="1"/>
  <c r="U41" i="8" a="1"/>
  <c r="O28" i="8" a="1"/>
  <c r="H14" i="8" a="1"/>
  <c r="N33" i="8" a="1"/>
  <c r="X78" i="8" a="1"/>
  <c r="J73" i="8" a="1"/>
  <c r="F90" i="8" a="1"/>
  <c r="U43" i="8" a="1"/>
  <c r="J6" i="8" a="1"/>
  <c r="F46" i="8" a="1"/>
  <c r="D71" i="8" a="1"/>
  <c r="O66" i="8" a="1"/>
  <c r="D8" i="8" a="1"/>
  <c r="Q15" i="8" a="1"/>
  <c r="F5" i="8" a="1"/>
  <c r="AA48" i="8" a="1"/>
  <c r="X101" i="8" a="1"/>
  <c r="Y49" i="8" a="1"/>
  <c r="X14" i="8" a="1"/>
  <c r="G85" i="8" a="1"/>
  <c r="G54" i="8" a="1"/>
  <c r="N73" i="8" a="1"/>
  <c r="H92" i="8" a="1"/>
  <c r="J99" i="8" a="1"/>
  <c r="X62" i="8" a="1"/>
  <c r="O53" i="8" a="1"/>
  <c r="P37" i="8" a="1"/>
  <c r="U27" i="8" a="1"/>
  <c r="F64" i="8" a="1"/>
  <c r="C28" i="8" a="1"/>
  <c r="M70" i="8" a="1"/>
  <c r="V18" i="8" a="1"/>
  <c r="E76" i="8" a="1"/>
  <c r="F54" i="8" a="1"/>
  <c r="S95" i="8" a="1"/>
  <c r="P64" i="8" a="1"/>
  <c r="J61" i="8" a="1"/>
  <c r="Q50" i="8" a="1"/>
  <c r="D84" i="8" a="1"/>
  <c r="X23" i="8" a="1"/>
  <c r="I6" i="8" a="1"/>
  <c r="U23" i="8" a="1"/>
  <c r="Z68" i="8" a="1"/>
  <c r="P65" i="8" a="1"/>
  <c r="B69" i="8" a="1"/>
  <c r="V82" i="8" a="1"/>
  <c r="U67" i="8" a="1"/>
  <c r="F8" i="8" a="1"/>
  <c r="N67" i="8" a="1"/>
  <c r="D66" i="8" a="1"/>
  <c r="B35" i="8" a="1"/>
  <c r="I62" i="8" a="1"/>
  <c r="C3" i="8" a="1"/>
  <c r="L7" i="8" a="1"/>
  <c r="C43" i="8" a="1"/>
  <c r="K99" i="8" a="1"/>
  <c r="G17" i="8" a="1"/>
  <c r="R21" i="8" a="1"/>
  <c r="J2" i="8" a="1"/>
  <c r="T32" i="8" a="1"/>
  <c r="T81" i="8" a="1"/>
  <c r="K65" i="8" a="1"/>
  <c r="AA69" i="8" a="1"/>
  <c r="S20" i="8" a="1"/>
  <c r="V58" i="8" a="1"/>
  <c r="T19" i="8" a="1"/>
  <c r="P91" i="8" a="1"/>
  <c r="O35" i="8" a="1"/>
  <c r="Z33" i="8" a="1"/>
  <c r="S77" i="8" a="1"/>
  <c r="I28" i="8" a="1"/>
  <c r="J12" i="8" a="1"/>
  <c r="Q82" i="8" a="1"/>
  <c r="B33" i="8" a="1"/>
  <c r="D45" i="8" a="1"/>
  <c r="D36" i="8" a="1"/>
  <c r="AA65" i="8" a="1"/>
  <c r="S71" i="8" a="1"/>
  <c r="I49" i="8" a="1"/>
  <c r="B3" i="8" a="1"/>
  <c r="AA73" i="8" a="1"/>
  <c r="N43" i="8" a="1"/>
  <c r="G37" i="8" a="1"/>
  <c r="O75" i="8" a="1"/>
  <c r="O4" i="8" a="1"/>
  <c r="D79" i="8" a="1"/>
  <c r="L39" i="8" a="1"/>
  <c r="C20" i="8" a="1"/>
  <c r="X61" i="8" a="1"/>
  <c r="M97" i="8" a="1"/>
  <c r="I50" i="8" a="1"/>
  <c r="G62" i="8" a="1"/>
  <c r="I36" i="8" a="1"/>
  <c r="X55" i="8" a="1"/>
  <c r="K42" i="8" a="1"/>
  <c r="I34" i="8" a="1"/>
  <c r="V23" i="8" a="1"/>
  <c r="J18" i="8" a="1"/>
  <c r="X86" i="8" a="1"/>
  <c r="N54" i="8" a="1"/>
  <c r="E87" i="8" a="1"/>
  <c r="I15" i="8" a="1"/>
  <c r="I85" i="8" a="1"/>
  <c r="T33" i="8" a="1"/>
  <c r="V31" i="8" a="1"/>
  <c r="F34" i="8" a="1"/>
  <c r="L30" i="8" a="1"/>
  <c r="U14" i="8" a="1"/>
  <c r="S47" i="8" a="1"/>
  <c r="R47" i="8" a="1"/>
  <c r="Z54" i="8" a="1"/>
  <c r="C37" i="8" a="1"/>
  <c r="C15" i="8" a="1"/>
  <c r="F24" i="8" a="1"/>
  <c r="P81" i="8" a="1"/>
  <c r="R82" i="8" a="1"/>
  <c r="H83" i="8" a="1"/>
  <c r="R92" i="8" a="1"/>
  <c r="G47" i="8" a="1"/>
  <c r="Q65" i="8" a="1"/>
  <c r="O93" i="8" a="1"/>
  <c r="N46" i="8" a="1"/>
  <c r="B88" i="8" a="1"/>
  <c r="I46" i="8" a="1"/>
  <c r="E53" i="8" a="1"/>
  <c r="Q93" i="8" a="1"/>
  <c r="AA62" i="8" a="1"/>
  <c r="C10" i="8" a="1"/>
  <c r="F62" i="8" a="1"/>
  <c r="Z17" i="8" a="1"/>
  <c r="AA50" i="8" a="1"/>
  <c r="Y12" i="8" a="1"/>
  <c r="AA5" i="8" a="1"/>
  <c r="P78" i="8" a="1"/>
  <c r="B40" i="8" a="1"/>
  <c r="T53" i="8" a="1"/>
  <c r="C82" i="8" a="1"/>
  <c r="H33" i="8" a="1"/>
  <c r="M17" i="8" a="1"/>
  <c r="K40" i="8" a="1"/>
  <c r="K22" i="8" a="1"/>
  <c r="L46" i="8" a="1"/>
  <c r="Q54" i="8" a="1"/>
  <c r="H87" i="8" a="1"/>
  <c r="O34" i="8" a="1"/>
  <c r="AA58" i="8" a="1"/>
  <c r="AA98" i="8" a="1"/>
  <c r="J4" i="8" a="1"/>
  <c r="N69" i="8" a="1"/>
  <c r="W99" i="8" a="1"/>
  <c r="O65" i="8" a="1"/>
  <c r="J68" i="8" a="1"/>
  <c r="Z95" i="8" a="1"/>
  <c r="C30" i="8" a="1"/>
  <c r="N87" i="8" a="1"/>
  <c r="X27" i="8" a="1"/>
  <c r="U9" i="8" a="1"/>
  <c r="G70" i="8" a="1"/>
  <c r="Q34" i="8" a="1"/>
  <c r="Z55" i="8" a="1"/>
  <c r="V70" i="8" a="1"/>
  <c r="O101" i="8" a="1"/>
  <c r="X13" i="8" a="1"/>
  <c r="N18" i="8" a="1"/>
  <c r="J33" i="8" a="1"/>
  <c r="S12" i="8" a="1"/>
  <c r="Z83" i="8" a="1"/>
  <c r="V90" i="8" a="1"/>
  <c r="Y99" i="8" a="1"/>
  <c r="G66" i="8" a="1"/>
  <c r="V17" i="8" a="1"/>
  <c r="C56" i="8" a="1"/>
  <c r="H62" i="8" a="1"/>
  <c r="I51" i="8" a="1"/>
  <c r="M52" i="8" a="1"/>
  <c r="J77" i="8" a="1"/>
  <c r="M98" i="8" a="1"/>
  <c r="D61" i="8" a="1"/>
  <c r="V47" i="8" a="1"/>
  <c r="E81" i="8" a="1"/>
  <c r="B45" i="8" a="1"/>
  <c r="M90" i="8" a="1"/>
  <c r="R66" i="8" a="1"/>
  <c r="R62" i="8" a="1"/>
  <c r="D72" i="8" a="1"/>
  <c r="T69" i="8" a="1"/>
  <c r="V2" i="8" a="1"/>
  <c r="P68" i="8" a="1"/>
  <c r="K68" i="8" a="1"/>
  <c r="L77" i="8" a="1"/>
  <c r="AA4" i="8" a="1"/>
  <c r="P61" i="8" a="1"/>
  <c r="M100" i="8" a="1"/>
  <c r="N45" i="8" a="1"/>
  <c r="J58" i="8" a="1"/>
  <c r="H60" i="8" a="1"/>
  <c r="AA59" i="8" a="1"/>
  <c r="U4" i="8" a="1"/>
  <c r="Z3" i="8" a="1"/>
  <c r="T67" i="8" a="1"/>
  <c r="AA83" i="8" a="1"/>
  <c r="T93" i="8" a="1"/>
  <c r="Q37" i="8" a="1"/>
  <c r="N7" i="8" a="1"/>
  <c r="V21" i="8" a="1"/>
  <c r="W37" i="8" a="1"/>
  <c r="K92" i="8" a="1"/>
  <c r="I79" i="8" a="1"/>
  <c r="C24" i="8" a="1"/>
  <c r="J15" i="8" a="1"/>
  <c r="I77" i="8" a="1"/>
  <c r="I65" i="8" a="1"/>
  <c r="P90" i="8" a="1"/>
  <c r="AA74" i="8" a="1"/>
  <c r="Q68" i="8" a="1"/>
  <c r="T20" i="8" a="1"/>
  <c r="R50" i="8" a="1"/>
  <c r="T27" i="8" a="1"/>
  <c r="L40" i="8" a="1"/>
  <c r="N20" i="8" a="1"/>
  <c r="J81" i="8" a="1"/>
  <c r="T90" i="8" a="1"/>
  <c r="B38" i="8" a="1"/>
  <c r="S93" i="8" a="1"/>
  <c r="N89" i="8" a="1"/>
  <c r="X87" i="8" a="1"/>
  <c r="E13" i="8" a="1"/>
  <c r="H11" i="8" a="1"/>
  <c r="N100" i="8" a="1"/>
  <c r="J70" i="8" a="1"/>
  <c r="V81" i="8" a="1"/>
  <c r="M82" i="8" a="1"/>
  <c r="H93" i="8" a="1"/>
  <c r="M60" i="8" a="1"/>
  <c r="P23" i="8" a="1"/>
  <c r="C31" i="8" a="1"/>
  <c r="D57" i="8" a="1"/>
  <c r="F60" i="8" a="1"/>
  <c r="O17" i="8" a="1"/>
  <c r="E90" i="8" a="1"/>
  <c r="N40" i="8" a="1"/>
  <c r="Q20" i="8" a="1"/>
  <c r="T10" i="8" a="1"/>
  <c r="X49" i="8" a="1"/>
  <c r="T58" i="8" a="1"/>
  <c r="Z94" i="8" a="1"/>
  <c r="T23" i="8" a="1"/>
  <c r="H10" i="8" a="1"/>
  <c r="T101" i="8" a="1"/>
  <c r="T71" i="8" a="1"/>
  <c r="R94" i="8" a="1"/>
  <c r="Z41" i="8" a="1"/>
  <c r="G81" i="8" a="1"/>
  <c r="K75" i="8" a="1"/>
  <c r="C5" i="8" a="1"/>
  <c r="P74" i="8" a="1"/>
  <c r="E12" i="8" a="1"/>
  <c r="F99" i="8" a="1"/>
  <c r="C12" i="8" a="1"/>
  <c r="L67" i="8" a="1"/>
  <c r="K96" i="8" a="1"/>
  <c r="E50" i="8" a="1"/>
  <c r="AA20" i="8" a="1"/>
  <c r="W25" i="8" a="1"/>
  <c r="O62" i="8" a="1"/>
  <c r="B66" i="8" a="1"/>
  <c r="Z51" i="8" a="1"/>
  <c r="G99" i="8" a="1"/>
  <c r="P62" i="8" a="1"/>
  <c r="Y58" i="8" a="1"/>
  <c r="I54" i="8" a="1"/>
  <c r="B42" i="8" a="1"/>
  <c r="R81" i="8" a="1"/>
  <c r="X81" i="8" a="1"/>
  <c r="L96" i="8" a="1"/>
  <c r="V32" i="8" a="1"/>
  <c r="T56" i="8" a="1"/>
  <c r="W71" i="8" a="1"/>
  <c r="X93" i="8" a="1"/>
  <c r="K63" i="8" a="1"/>
  <c r="Z30" i="8" a="1"/>
  <c r="I89" i="8" a="1"/>
  <c r="I86" i="8" a="1"/>
  <c r="J51" i="8" a="1"/>
  <c r="U63" i="8" a="1"/>
  <c r="V61" i="8" a="1"/>
  <c r="M74" i="8" a="1"/>
  <c r="R15" i="8" a="1"/>
  <c r="V64" i="8" a="1"/>
  <c r="H100" i="8" a="1"/>
  <c r="Z92" i="8" a="1"/>
  <c r="L34" i="8" a="1"/>
  <c r="M21" i="8" a="1"/>
  <c r="Y8" i="8" a="1"/>
  <c r="Y75" i="8" a="1"/>
  <c r="Q51" i="8" a="1"/>
  <c r="U55" i="8" a="1"/>
  <c r="L11" i="8" a="1"/>
  <c r="E36" i="8" a="1"/>
  <c r="Z7" i="8" a="1"/>
  <c r="U79" i="8" a="1"/>
  <c r="S37" i="8" a="1"/>
  <c r="C91" i="8" a="1"/>
  <c r="E24" i="8" a="1"/>
  <c r="J13" i="8" a="1"/>
  <c r="B97" i="8" a="1"/>
  <c r="O7" i="8" a="1"/>
  <c r="J71" i="8" a="1"/>
  <c r="Q97" i="8" a="1"/>
  <c r="D29" i="8" a="1"/>
  <c r="Z53" i="8" a="1"/>
  <c r="M57" i="8" a="1"/>
  <c r="L54" i="8" a="1"/>
  <c r="L49" i="8" a="1"/>
  <c r="O15" i="8" a="1"/>
  <c r="Z38" i="8" a="1"/>
  <c r="W34" i="8" a="1"/>
  <c r="C60" i="8" a="1"/>
  <c r="S90" i="8" a="1"/>
  <c r="O91" i="8" a="1"/>
  <c r="Z84" i="8" a="1"/>
  <c r="D7" i="8" a="1"/>
  <c r="W64" i="8" a="1"/>
  <c r="V52" i="8" a="1"/>
  <c r="E60" i="8" a="1"/>
  <c r="D92" i="8" a="1"/>
  <c r="D41" i="8" a="1"/>
  <c r="R13" i="8" a="1"/>
  <c r="S80" i="8" a="1"/>
  <c r="O10" i="8" a="1"/>
  <c r="P28" i="8" a="1"/>
  <c r="N93" i="8" a="1"/>
  <c r="R97" i="8" a="1"/>
  <c r="B46" i="8" a="1"/>
  <c r="F26" i="8" a="1"/>
  <c r="B11" i="8" a="1"/>
  <c r="T9" i="8" a="1"/>
  <c r="V7" i="8" a="1"/>
  <c r="B82" i="8" a="1"/>
  <c r="H99" i="8" a="1"/>
  <c r="F97" i="8" a="1"/>
  <c r="M16" i="8" a="1"/>
  <c r="T13" i="8" a="1"/>
  <c r="X56" i="8" a="1"/>
  <c r="Z65" i="8" a="1"/>
  <c r="Z26" i="8" a="1"/>
  <c r="L64" i="8" a="1"/>
  <c r="J86" i="8" a="1"/>
  <c r="U25" i="8" a="1"/>
  <c r="H17" i="8" a="1"/>
  <c r="F47" i="8" a="1"/>
  <c r="T2" i="8" a="1"/>
  <c r="Z11" i="8" a="1"/>
  <c r="M10" i="8" a="1"/>
  <c r="S31" i="8" a="1"/>
  <c r="H75" i="8" a="1"/>
  <c r="AA94" i="8" a="1"/>
  <c r="N88" i="8" a="1"/>
  <c r="T92" i="8" a="1"/>
  <c r="J54" i="8" a="1"/>
  <c r="B49" i="8" a="1"/>
  <c r="Z70" i="8" a="1"/>
  <c r="B54" i="8" a="1"/>
  <c r="Y100" i="8" a="1"/>
  <c r="K79" i="8" a="1"/>
  <c r="M18" i="8" a="1"/>
  <c r="W55" i="8" a="1"/>
  <c r="F10" i="8" a="1"/>
  <c r="M8" i="8" a="1"/>
  <c r="S97" i="8" a="1"/>
  <c r="F50" i="8" a="1"/>
  <c r="B41" i="8" a="1"/>
  <c r="P71" i="8" a="1"/>
  <c r="Z19" i="8" a="1"/>
  <c r="V54" i="8" a="1"/>
  <c r="U12" i="8" a="1"/>
  <c r="E8" i="8" a="1"/>
  <c r="N71" i="8" a="1"/>
  <c r="Z77" i="8" a="1"/>
  <c r="C66" i="8" a="1"/>
  <c r="I73" i="8" a="1"/>
  <c r="L55" i="8" a="1"/>
  <c r="C84" i="8" a="1"/>
  <c r="G41" i="8" a="1"/>
  <c r="T97" i="8" a="1"/>
  <c r="X51" i="8" a="1"/>
  <c r="H37" i="8" a="1"/>
  <c r="N19" i="8" a="1"/>
  <c r="L90" i="8" a="1"/>
  <c r="V36" i="8" a="1"/>
  <c r="K51" i="8" a="1"/>
  <c r="T44" i="8" a="1"/>
  <c r="N31" i="8" a="1"/>
  <c r="F87" i="8" a="1"/>
  <c r="W83" i="8" a="1"/>
  <c r="P100" i="8" a="1"/>
  <c r="T96" i="8" a="1"/>
  <c r="D35" i="8" a="1"/>
  <c r="K8" i="8" a="1"/>
  <c r="K89" i="8" a="1"/>
  <c r="C59" i="8" a="1"/>
  <c r="Q33" i="8" a="1"/>
  <c r="T91" i="8" a="1"/>
  <c r="O96" i="8" a="1"/>
  <c r="AA34" i="8" a="1"/>
  <c r="J25" i="8" a="1"/>
  <c r="Y43" i="8" a="1"/>
  <c r="J76" i="8" a="1"/>
  <c r="R36" i="8" a="1"/>
  <c r="AA82" i="8" a="1"/>
  <c r="V66" i="8" a="1"/>
  <c r="V44" i="8" a="1"/>
  <c r="T86" i="8" a="1"/>
  <c r="C88" i="8" a="1"/>
  <c r="W80" i="8" a="1"/>
  <c r="C69" i="8" a="1"/>
  <c r="R54" i="8" a="1"/>
  <c r="X35" i="8" a="1"/>
  <c r="Q7" i="8" a="1"/>
  <c r="U95" i="8" a="1"/>
  <c r="AA60" i="8" a="1"/>
  <c r="B85" i="8" a="1"/>
  <c r="L62" i="8" a="1"/>
  <c r="K70" i="8" a="1"/>
  <c r="O79" i="8" a="1"/>
  <c r="N28" i="8" a="1"/>
  <c r="D78" i="8" a="1"/>
  <c r="O43" i="8" a="1"/>
  <c r="Y42" i="8" a="1"/>
  <c r="V19" i="8" a="1"/>
  <c r="C68" i="8" a="1"/>
  <c r="AA56" i="8" a="1"/>
  <c r="P88" i="8" a="1"/>
  <c r="E11" i="8" a="1"/>
  <c r="T14" i="8" a="1"/>
  <c r="Z90" i="8" a="1"/>
  <c r="G24" i="8" a="1"/>
  <c r="R30" i="8" a="1"/>
  <c r="O70" i="8" a="1"/>
  <c r="C92" i="8" a="1"/>
  <c r="S89" i="8" a="1"/>
  <c r="N12" i="8" a="1"/>
  <c r="L81" i="8" a="1"/>
  <c r="C9" i="8" a="1"/>
  <c r="R22" i="8" a="1"/>
  <c r="F83" i="8" a="1"/>
  <c r="D27" i="8" a="1"/>
  <c r="Q28" i="8" a="1"/>
  <c r="H73" i="8" a="1"/>
  <c r="H98" i="8" a="1"/>
  <c r="K30" i="8" a="1"/>
  <c r="T63" i="8" a="1"/>
  <c r="G19" i="8" a="1"/>
  <c r="AA2" i="8" a="1"/>
  <c r="R72" i="8" a="1"/>
  <c r="L12" i="8" a="1"/>
  <c r="B77" i="8" a="1"/>
  <c r="Q18" i="8" a="1"/>
  <c r="V94" i="8" a="1"/>
  <c r="N94" i="8" a="1"/>
  <c r="E52" i="8" a="1"/>
  <c r="E4" i="8" a="1"/>
  <c r="T98" i="8" a="1"/>
  <c r="O78" i="8" a="1"/>
  <c r="S26" i="8" a="1"/>
  <c r="V3" i="8" a="1"/>
  <c r="U42" i="8" a="1"/>
  <c r="D80" i="8" a="1"/>
  <c r="J16" i="8" a="1"/>
  <c r="D40" i="8" a="1"/>
  <c r="M34" i="8" a="1"/>
  <c r="B25" i="8" a="1"/>
  <c r="I68" i="8" a="1"/>
  <c r="T54" i="8" a="1"/>
  <c r="AA71" i="8" a="1"/>
  <c r="W16" i="8" a="1"/>
  <c r="W20" i="8" a="1"/>
  <c r="E73" i="8" a="1"/>
  <c r="F14" i="8" a="1"/>
  <c r="Q76" i="8" a="1"/>
  <c r="Y97" i="8" a="1"/>
  <c r="C79" i="8" a="1"/>
  <c r="Y26" i="8" a="1"/>
  <c r="B60" i="8" a="1"/>
  <c r="S39" i="8" a="1"/>
  <c r="F94" i="8" a="1"/>
  <c r="F7" i="8" a="1"/>
  <c r="Q23" i="8" a="1"/>
  <c r="T47" i="8" a="1"/>
  <c r="X32" i="8" a="1"/>
  <c r="T80" i="8" a="1"/>
  <c r="B95" i="8" a="1"/>
  <c r="Y38" i="8" a="1"/>
  <c r="L5" i="8" a="1"/>
  <c r="H5" i="8" a="1"/>
  <c r="V4" i="8" a="1"/>
  <c r="Z35" i="8" a="1"/>
  <c r="O64" i="8" a="1"/>
  <c r="G3" i="8" a="1"/>
  <c r="E95" i="8" a="1"/>
  <c r="W24" i="8" a="1"/>
  <c r="H82" i="8" a="1"/>
  <c r="D69" i="8" a="1"/>
  <c r="O38" i="8" a="1"/>
  <c r="F91" i="8" a="1"/>
  <c r="N16" i="8" a="1"/>
  <c r="G87" i="8" a="1"/>
  <c r="S46" i="8" a="1"/>
  <c r="K44" i="8" a="1"/>
  <c r="E51" i="8" a="1"/>
  <c r="F19" i="8" a="1"/>
  <c r="P2" i="8" a="1"/>
  <c r="T82" i="8" a="1"/>
  <c r="X80" i="8" a="1"/>
  <c r="K43" i="8" a="1"/>
  <c r="Z20" i="8" a="1"/>
  <c r="F69" i="8" a="1"/>
  <c r="X96" i="8" a="1"/>
  <c r="AA45" i="8" a="1"/>
  <c r="T16" i="8" a="1"/>
  <c r="F72" i="8" a="1"/>
  <c r="M20" i="8" a="1"/>
  <c r="M80" i="8" a="1"/>
  <c r="M85" i="8" a="1"/>
  <c r="J85" i="8" a="1"/>
  <c r="J57" i="8" a="1"/>
  <c r="R31" i="8" a="1"/>
  <c r="AA41" i="8" a="1"/>
  <c r="P44" i="8" a="1"/>
  <c r="I40" i="8" a="1"/>
  <c r="W39" i="8" a="1"/>
  <c r="X85" i="8" a="1"/>
  <c r="Q30" i="8" a="1"/>
  <c r="K18" i="8" a="1"/>
  <c r="J20" i="8" a="1"/>
  <c r="J83" i="8" a="1"/>
  <c r="Y84" i="8" a="1"/>
  <c r="U93" i="8" a="1"/>
  <c r="Q86" i="8" a="1"/>
  <c r="X75" i="8" a="1"/>
  <c r="J41" i="8" a="1"/>
  <c r="AA99" i="8" a="1"/>
  <c r="K76" i="8" a="1"/>
  <c r="J91" i="8" a="1"/>
  <c r="H22" i="8" a="1"/>
  <c r="F53" i="8" a="1"/>
  <c r="X77" i="8" a="1"/>
  <c r="H16" i="8" a="1"/>
  <c r="R64" i="8" a="1"/>
  <c r="G90" i="8" a="1"/>
  <c r="F82" i="8" a="1"/>
  <c r="O9" i="8" a="1"/>
  <c r="G88" i="8" a="1"/>
  <c r="D96" i="8" a="1"/>
  <c r="D21" i="8" a="1"/>
  <c r="W12" i="8" a="1"/>
  <c r="Q66" i="8" a="1"/>
  <c r="Z87" i="8" a="1"/>
  <c r="G63" i="8" a="1"/>
  <c r="C93" i="8" a="1"/>
  <c r="N66" i="8" a="1"/>
  <c r="I96" i="8" a="1"/>
  <c r="J36" i="8" a="1"/>
  <c r="U33" i="8" a="1"/>
  <c r="K86" i="8" a="1"/>
  <c r="Y77" i="8" a="1"/>
  <c r="S81" i="8" a="1"/>
  <c r="V11" i="8" a="1"/>
  <c r="B32" i="8" a="1"/>
  <c r="I72" i="8" a="1"/>
  <c r="Y95" i="8" a="1"/>
  <c r="T39" i="8" a="1"/>
  <c r="Z88" i="8" a="1"/>
  <c r="C38" i="8" a="1"/>
  <c r="F30" i="8" a="1"/>
  <c r="L97" i="8" a="1"/>
  <c r="P48" i="8" a="1"/>
  <c r="B51" i="8" a="1"/>
  <c r="R53" i="8" a="1"/>
  <c r="W26" i="8" a="1"/>
  <c r="K101" i="8" a="1"/>
  <c r="Q5" i="8" a="1"/>
  <c r="O85" i="8" a="1"/>
  <c r="U15" i="8" a="1"/>
  <c r="AA43" i="8" a="1"/>
  <c r="E30" i="8" a="1"/>
  <c r="O82" i="8" a="1"/>
  <c r="S85" i="8" a="1"/>
  <c r="B15" i="8" a="1"/>
  <c r="V57" i="8" a="1"/>
  <c r="AA61" i="8" a="1"/>
  <c r="L50" i="8" a="1"/>
  <c r="T52" i="8" a="1"/>
  <c r="S49" i="8" a="1"/>
  <c r="S100" i="8" a="1"/>
  <c r="K56" i="8" a="1"/>
  <c r="P75" i="8" a="1"/>
  <c r="Y21" i="8" a="1"/>
  <c r="P70" i="8" a="1"/>
  <c r="M4" i="8" a="1"/>
  <c r="P82" i="8" a="1"/>
  <c r="Q62" i="8" a="1"/>
  <c r="T4" i="8" a="1"/>
  <c r="Q69" i="8" a="1"/>
  <c r="U72" i="8" a="1"/>
  <c r="S87" i="8" a="1"/>
  <c r="I55" i="8" a="1"/>
  <c r="J82" i="8" a="1"/>
  <c r="S23" i="8" a="1"/>
  <c r="X6" i="8" a="1"/>
  <c r="L61" i="8" a="1"/>
  <c r="Z69" i="8" a="1"/>
  <c r="S52" i="8" a="1"/>
  <c r="R34" i="8" a="1"/>
  <c r="I45" i="8" a="1"/>
  <c r="R38" i="8" a="1"/>
  <c r="N60" i="8" a="1"/>
  <c r="X43" i="8" a="1"/>
  <c r="R12" i="8" a="1"/>
  <c r="P51" i="8" a="1"/>
  <c r="S51" i="8" a="1"/>
  <c r="Q6" i="8" a="1"/>
  <c r="E100" i="8" a="1"/>
  <c r="Y29" i="8" a="1"/>
  <c r="P54" i="8" a="1"/>
  <c r="T77" i="8" a="1"/>
  <c r="O33" i="8" a="1"/>
  <c r="X98" i="8" a="1"/>
  <c r="X36" i="8" a="1"/>
  <c r="AA89" i="8" a="1"/>
  <c r="O57" i="8" a="1"/>
  <c r="U6" i="8" a="1"/>
  <c r="S83" i="8" a="1"/>
  <c r="N38" i="8" a="1"/>
  <c r="Y65" i="8" a="1"/>
  <c r="L35" i="8" a="1"/>
  <c r="C90" i="8" a="1"/>
  <c r="E17" i="8" a="1"/>
  <c r="Z39" i="8" a="1"/>
  <c r="F28" i="8" a="1"/>
  <c r="Q73" i="8" a="1"/>
  <c r="G92" i="8" a="1"/>
  <c r="J39" i="8" a="1"/>
  <c r="T48" i="8" a="1"/>
  <c r="X53" i="8" a="1"/>
  <c r="H8" i="8" a="1"/>
  <c r="U62" i="8" a="1"/>
  <c r="V40" i="8" a="1"/>
  <c r="S82" i="8" a="1"/>
  <c r="B86" i="8" a="1"/>
  <c r="B13" i="8" a="1"/>
  <c r="F89" i="8" a="1"/>
  <c r="N9" i="8" a="1"/>
  <c r="L17" i="8" a="1"/>
  <c r="N24" i="8" a="1"/>
  <c r="T12" i="8" a="1"/>
  <c r="N27" i="8" a="1"/>
  <c r="J66" i="8" a="1"/>
  <c r="L53" i="8" a="1"/>
  <c r="W93" i="8" a="1"/>
  <c r="B64" i="8" a="1"/>
  <c r="O42" i="8" a="1"/>
  <c r="E94" i="8" a="1"/>
  <c r="I52" i="8" a="1"/>
  <c r="D91" i="8" a="1"/>
  <c r="Q74" i="8" a="1"/>
  <c r="Z86" i="8" a="1"/>
  <c r="C16" i="8" a="1"/>
  <c r="R55" i="8" a="1"/>
  <c r="G57" i="8" a="1"/>
  <c r="T11" i="8" a="1"/>
  <c r="AA10" i="8" a="1"/>
  <c r="H71" i="8" a="1"/>
  <c r="M89" i="8" a="1"/>
  <c r="I93" i="8" a="1"/>
  <c r="D89" i="8" a="1"/>
  <c r="U29" i="8" a="1"/>
  <c r="W96" i="8" a="1"/>
  <c r="P24" i="8" a="1"/>
  <c r="V93" i="8" a="1"/>
  <c r="W21" i="8" a="1"/>
  <c r="U37" i="8" a="1"/>
  <c r="R74" i="8" a="1"/>
  <c r="O54" i="8" a="1"/>
  <c r="E74" i="8" a="1"/>
  <c r="B78" i="8" a="1"/>
  <c r="Z52" i="8" a="1"/>
  <c r="U66" i="8" l="1"/>
  <c r="M41" i="8"/>
  <c r="C58" i="8"/>
  <c r="N46" i="8"/>
  <c r="S10" i="8"/>
  <c r="X100" i="8"/>
  <c r="AA41" i="8"/>
  <c r="I25" i="8"/>
  <c r="P70" i="8"/>
  <c r="Y30" i="8"/>
  <c r="Q72" i="8"/>
  <c r="C67" i="8"/>
  <c r="J47" i="8"/>
  <c r="N54" i="8"/>
  <c r="C33" i="8"/>
  <c r="P4" i="8"/>
  <c r="AA60" i="8"/>
  <c r="J14" i="8"/>
  <c r="E57" i="8"/>
  <c r="S19" i="8"/>
  <c r="I11" i="8"/>
  <c r="I21" i="8"/>
  <c r="Q89" i="8"/>
  <c r="N2" i="8"/>
  <c r="W75" i="8"/>
  <c r="C42" i="8"/>
  <c r="U43" i="8"/>
  <c r="M78" i="8"/>
  <c r="S40" i="8"/>
  <c r="F25" i="8"/>
  <c r="O85" i="8"/>
  <c r="G32" i="8"/>
  <c r="R46" i="8"/>
  <c r="W77" i="8"/>
  <c r="D70" i="8"/>
  <c r="Q68" i="8"/>
  <c r="U27" i="8"/>
  <c r="N77" i="8"/>
  <c r="D42" i="8"/>
  <c r="R2" i="8"/>
  <c r="D101" i="8"/>
  <c r="D77" i="8"/>
  <c r="W22" i="8"/>
  <c r="L70" i="8"/>
  <c r="Y88" i="8"/>
  <c r="X91" i="8"/>
  <c r="K76" i="8"/>
  <c r="Z30" i="8"/>
  <c r="K37" i="8"/>
  <c r="J91" i="8"/>
  <c r="P7" i="8"/>
  <c r="L55" i="8"/>
  <c r="F68" i="8"/>
  <c r="G58" i="8"/>
  <c r="E80" i="8"/>
  <c r="G82" i="8"/>
  <c r="I31" i="8"/>
  <c r="W97" i="8"/>
  <c r="C55" i="8"/>
  <c r="AA28" i="8"/>
  <c r="C15" i="8"/>
  <c r="L71" i="8"/>
  <c r="D2" i="8"/>
  <c r="T63" i="8"/>
  <c r="J10" i="8"/>
  <c r="H92" i="8"/>
  <c r="H62" i="8"/>
  <c r="P60" i="8"/>
  <c r="G17" i="8"/>
  <c r="M48" i="8"/>
  <c r="U13" i="8"/>
  <c r="X84" i="8"/>
  <c r="P30" i="8"/>
  <c r="I79" i="8"/>
  <c r="AA50" i="8"/>
  <c r="R48" i="8"/>
  <c r="I78" i="8"/>
  <c r="N81" i="8"/>
  <c r="G87" i="8"/>
  <c r="Y69" i="8"/>
  <c r="I4" i="8"/>
  <c r="J52" i="8"/>
  <c r="H66" i="8"/>
  <c r="X88" i="8"/>
  <c r="N12" i="8"/>
  <c r="C88" i="8"/>
  <c r="X20" i="8"/>
  <c r="P21" i="8"/>
  <c r="Q4" i="8"/>
  <c r="I52" i="8"/>
  <c r="Q55" i="8"/>
  <c r="L46" i="8"/>
  <c r="T14" i="8"/>
  <c r="T93" i="8"/>
  <c r="D49" i="8"/>
  <c r="N56" i="8"/>
  <c r="N61" i="8"/>
  <c r="N39" i="8"/>
  <c r="Q86" i="8"/>
  <c r="D37" i="8"/>
  <c r="D19" i="8"/>
  <c r="T18" i="8"/>
  <c r="Q44" i="8"/>
  <c r="L91" i="8"/>
  <c r="N50" i="8"/>
  <c r="V96" i="8"/>
  <c r="N16" i="8"/>
  <c r="O16" i="8"/>
  <c r="M90" i="8"/>
  <c r="O25" i="8"/>
  <c r="I72" i="8"/>
  <c r="Z94" i="8"/>
  <c r="B88" i="8"/>
  <c r="H74" i="8"/>
  <c r="D6" i="8"/>
  <c r="M21" i="8"/>
  <c r="L66" i="8"/>
  <c r="AA55" i="8"/>
  <c r="E92" i="8"/>
  <c r="AA48" i="8"/>
  <c r="X21" i="8"/>
  <c r="AA86" i="8"/>
  <c r="R44" i="8"/>
  <c r="L100" i="8"/>
  <c r="X92" i="8"/>
  <c r="Y26" i="8"/>
  <c r="Q27" i="8"/>
  <c r="P61" i="8"/>
  <c r="Z23" i="8"/>
  <c r="Q56" i="8"/>
  <c r="H56" i="8"/>
  <c r="AA9" i="8"/>
  <c r="L75" i="8"/>
  <c r="W26" i="8"/>
  <c r="P85" i="8"/>
  <c r="U78" i="8"/>
  <c r="H38" i="8"/>
  <c r="L6" i="8"/>
  <c r="S23" i="8"/>
  <c r="N18" i="8"/>
  <c r="J9" i="8"/>
  <c r="R92" i="8"/>
  <c r="H47" i="8"/>
  <c r="G16" i="8"/>
  <c r="W11" i="8"/>
  <c r="W15" i="8"/>
  <c r="O56" i="8"/>
  <c r="H19" i="8"/>
  <c r="D44" i="8"/>
  <c r="V76" i="8"/>
  <c r="B13" i="8"/>
  <c r="G60" i="8"/>
  <c r="G93" i="8"/>
  <c r="AA35" i="8"/>
  <c r="V51" i="8"/>
  <c r="R7" i="8"/>
  <c r="E18" i="8"/>
  <c r="S66" i="8"/>
  <c r="S31" i="8"/>
  <c r="S69" i="8"/>
  <c r="B15" i="8"/>
  <c r="R33" i="8"/>
  <c r="S58" i="8"/>
  <c r="R54" i="8"/>
  <c r="O19" i="8"/>
  <c r="H87" i="8"/>
  <c r="Z57" i="8"/>
  <c r="X79" i="8"/>
  <c r="Y4" i="8"/>
  <c r="V13" i="8"/>
  <c r="Y38" i="8"/>
  <c r="Z20" i="8"/>
  <c r="P31" i="8"/>
  <c r="W68" i="8"/>
  <c r="C41" i="8"/>
  <c r="F74" i="8"/>
  <c r="J15" i="8"/>
  <c r="T4" i="8"/>
  <c r="Y41" i="8"/>
  <c r="N42" i="8"/>
  <c r="Y20" i="8"/>
  <c r="I86" i="8"/>
  <c r="N83" i="8"/>
  <c r="T3" i="8"/>
  <c r="Q48" i="8"/>
  <c r="Z33" i="8"/>
  <c r="Z68" i="8"/>
  <c r="AA77" i="8"/>
  <c r="W39" i="8"/>
  <c r="T67" i="8"/>
  <c r="V25" i="8"/>
  <c r="I16" i="8"/>
  <c r="I99" i="8"/>
  <c r="R9" i="8"/>
  <c r="U20" i="8"/>
  <c r="D13" i="8"/>
  <c r="R19" i="8"/>
  <c r="I23" i="8"/>
  <c r="F38" i="8"/>
  <c r="B12" i="8"/>
  <c r="E75" i="8"/>
  <c r="N31" i="8"/>
  <c r="Y101" i="8"/>
  <c r="E27" i="8"/>
  <c r="B74" i="8"/>
  <c r="C7" i="8"/>
  <c r="L5" i="8"/>
  <c r="O90" i="8"/>
  <c r="F81" i="8"/>
  <c r="C99" i="8"/>
  <c r="G57" i="8"/>
  <c r="D28" i="8"/>
  <c r="Y81" i="8"/>
  <c r="I42" i="8"/>
  <c r="P46" i="8"/>
  <c r="F80" i="8"/>
  <c r="G99" i="8"/>
  <c r="L32" i="8"/>
  <c r="C74" i="8"/>
  <c r="G6" i="8"/>
  <c r="N67" i="8"/>
  <c r="P76" i="8"/>
  <c r="L17" i="8"/>
  <c r="B37" i="8"/>
  <c r="B68" i="8"/>
  <c r="T5" i="8"/>
  <c r="V84" i="8"/>
  <c r="S85" i="8"/>
  <c r="O8" i="8"/>
  <c r="R11" i="8"/>
  <c r="Y68" i="8"/>
  <c r="W12" i="8"/>
  <c r="W82" i="8"/>
  <c r="X11" i="8"/>
  <c r="Y74" i="8"/>
  <c r="B10" i="8"/>
  <c r="O76" i="8"/>
  <c r="D87" i="8"/>
  <c r="L2" i="8"/>
  <c r="Q62" i="8"/>
  <c r="P100" i="8"/>
  <c r="Q16" i="8"/>
  <c r="V40" i="8"/>
  <c r="W46" i="8"/>
  <c r="W4" i="8"/>
  <c r="I66" i="8"/>
  <c r="R40" i="8"/>
  <c r="D68" i="8"/>
  <c r="AA42" i="8"/>
  <c r="J58" i="8"/>
  <c r="O83" i="8"/>
  <c r="L68" i="8"/>
  <c r="V44" i="8"/>
  <c r="AA14" i="8"/>
  <c r="P22" i="8"/>
  <c r="Z3" i="8"/>
  <c r="T72" i="8"/>
  <c r="L23" i="8"/>
  <c r="Y55" i="8"/>
  <c r="I34" i="8"/>
  <c r="Y65" i="8"/>
  <c r="V39" i="8"/>
  <c r="T55" i="8"/>
  <c r="M100" i="8"/>
  <c r="H11" i="8"/>
  <c r="S53" i="8"/>
  <c r="C89" i="8"/>
  <c r="K40" i="8"/>
  <c r="J45" i="8"/>
  <c r="Z26" i="8"/>
  <c r="D10" i="8"/>
  <c r="J53" i="8"/>
  <c r="AA17" i="8"/>
  <c r="X68" i="8"/>
  <c r="Q23" i="8"/>
  <c r="I98" i="8"/>
  <c r="O14" i="8"/>
  <c r="Z58" i="8"/>
  <c r="Q99" i="8"/>
  <c r="T88" i="8"/>
  <c r="J50" i="8"/>
  <c r="X56" i="8"/>
  <c r="T9" i="8"/>
  <c r="I17" i="8"/>
  <c r="S73" i="8"/>
  <c r="J66" i="8"/>
  <c r="I67" i="8"/>
  <c r="AA31" i="8"/>
  <c r="D94" i="8"/>
  <c r="K25" i="8"/>
  <c r="E31" i="8"/>
  <c r="W52" i="8"/>
  <c r="F99" i="8"/>
  <c r="F76" i="8"/>
  <c r="Q74" i="8"/>
  <c r="E41" i="8"/>
  <c r="AA27" i="8"/>
  <c r="Y59" i="8"/>
  <c r="C66" i="8"/>
  <c r="V16" i="8"/>
  <c r="F7" i="8"/>
  <c r="O62" i="8"/>
  <c r="Y62" i="8"/>
  <c r="I84" i="8"/>
  <c r="X96" i="8"/>
  <c r="E62" i="8"/>
  <c r="AA90" i="8"/>
  <c r="B17" i="8"/>
  <c r="W57" i="8"/>
  <c r="U89" i="8"/>
  <c r="H14" i="8"/>
  <c r="F75" i="8"/>
  <c r="C90" i="8"/>
  <c r="V47" i="8"/>
  <c r="T36" i="8"/>
  <c r="T97" i="8"/>
  <c r="K21" i="8"/>
  <c r="S41" i="8"/>
  <c r="B65" i="8"/>
  <c r="D67" i="8"/>
  <c r="U6" i="8"/>
  <c r="J18" i="8"/>
  <c r="J8" i="8"/>
  <c r="B57" i="8"/>
  <c r="B23" i="8"/>
  <c r="F46" i="8"/>
  <c r="K31" i="8"/>
  <c r="L35" i="8"/>
  <c r="K50" i="8"/>
  <c r="T95" i="8"/>
  <c r="G88" i="8"/>
  <c r="T40" i="8"/>
  <c r="C32" i="8"/>
  <c r="E54" i="8"/>
  <c r="Z82" i="8"/>
  <c r="B59" i="8"/>
  <c r="M33" i="8"/>
  <c r="R88" i="8"/>
  <c r="T8" i="8"/>
  <c r="O53" i="8"/>
  <c r="R62" i="8"/>
  <c r="B40" i="8"/>
  <c r="O100" i="8"/>
  <c r="V42" i="8"/>
  <c r="K48" i="8"/>
  <c r="H72" i="8"/>
  <c r="Y95" i="8"/>
  <c r="Z100" i="8"/>
  <c r="I45" i="8"/>
  <c r="E47" i="8"/>
  <c r="D39" i="8"/>
  <c r="W55" i="8"/>
  <c r="F8" i="8"/>
  <c r="I97" i="8"/>
  <c r="C24" i="8"/>
  <c r="Z101" i="8"/>
  <c r="U101" i="8"/>
  <c r="E70" i="8"/>
  <c r="C84" i="8"/>
  <c r="P72" i="8"/>
  <c r="B18" i="8"/>
  <c r="P48" i="8"/>
  <c r="G59" i="8"/>
  <c r="B73" i="8"/>
  <c r="X6" i="8"/>
  <c r="M74" i="8"/>
  <c r="H16" i="8"/>
  <c r="Y50" i="8"/>
  <c r="W69" i="8"/>
  <c r="X31" i="8"/>
  <c r="O81" i="8"/>
  <c r="I91" i="8"/>
  <c r="K75" i="8"/>
  <c r="T64" i="8"/>
  <c r="R82" i="8"/>
  <c r="AA52" i="8"/>
  <c r="R23" i="8"/>
  <c r="N40" i="8"/>
  <c r="G43" i="8"/>
  <c r="J7" i="8"/>
  <c r="M42" i="8"/>
  <c r="B56" i="8"/>
  <c r="P90" i="8"/>
  <c r="Q78" i="8"/>
  <c r="B9" i="8"/>
  <c r="O59" i="8"/>
  <c r="S55" i="8"/>
  <c r="V68" i="8"/>
  <c r="X3" i="8"/>
  <c r="J93" i="8"/>
  <c r="B48" i="8"/>
  <c r="F85" i="8"/>
  <c r="G47" i="8"/>
  <c r="AA97" i="8"/>
  <c r="K44" i="8"/>
  <c r="C48" i="8"/>
  <c r="L27" i="8"/>
  <c r="U48" i="8"/>
  <c r="N62" i="8"/>
  <c r="O71" i="8"/>
  <c r="J60" i="8"/>
  <c r="W51" i="8"/>
  <c r="Z97" i="8"/>
  <c r="D86" i="8"/>
  <c r="W27" i="8"/>
  <c r="O98" i="8"/>
  <c r="X101" i="8"/>
  <c r="R90" i="8"/>
  <c r="P53" i="8"/>
  <c r="N20" i="8"/>
  <c r="E63" i="8"/>
  <c r="D9" i="8"/>
  <c r="B26" i="8"/>
  <c r="N65" i="8"/>
  <c r="S97" i="8"/>
  <c r="D88" i="8"/>
  <c r="O70" i="8"/>
  <c r="L65" i="8"/>
  <c r="R22" i="8"/>
  <c r="Z72" i="8"/>
  <c r="T11" i="8"/>
  <c r="Q58" i="8"/>
  <c r="B79" i="8"/>
  <c r="O27" i="8"/>
  <c r="L4" i="8"/>
  <c r="V21" i="8"/>
  <c r="L82" i="8"/>
  <c r="W85" i="8"/>
  <c r="E36" i="8"/>
  <c r="D66" i="8"/>
  <c r="J39" i="8"/>
  <c r="Y80" i="8"/>
  <c r="M6" i="8"/>
  <c r="O63" i="8"/>
  <c r="R27" i="8"/>
  <c r="S57" i="8"/>
  <c r="X34" i="8"/>
  <c r="P18" i="8"/>
  <c r="L60" i="8"/>
  <c r="J96" i="8"/>
  <c r="T92" i="8"/>
  <c r="Q43" i="8"/>
  <c r="K46" i="8"/>
  <c r="T66" i="8"/>
  <c r="V100" i="8"/>
  <c r="I40" i="8"/>
  <c r="Q46" i="8"/>
  <c r="U23" i="8"/>
  <c r="F44" i="8"/>
  <c r="D71" i="8"/>
  <c r="R6" i="8"/>
  <c r="E24" i="8"/>
  <c r="F66" i="8"/>
  <c r="K57" i="8"/>
  <c r="T25" i="8"/>
  <c r="L73" i="8"/>
  <c r="M14" i="8"/>
  <c r="L97" i="8"/>
  <c r="Z31" i="8"/>
  <c r="R14" i="8"/>
  <c r="L37" i="8"/>
  <c r="E89" i="8"/>
  <c r="I60" i="8"/>
  <c r="Y13" i="8"/>
  <c r="C96" i="8"/>
  <c r="E38" i="8"/>
  <c r="J69" i="8"/>
  <c r="X38" i="8"/>
  <c r="P3" i="8"/>
  <c r="U68" i="8"/>
  <c r="Y57" i="8"/>
  <c r="K38" i="8"/>
  <c r="D27" i="8"/>
  <c r="K74" i="8"/>
  <c r="M92" i="8"/>
  <c r="AA11" i="8"/>
  <c r="Z77" i="8"/>
  <c r="B92" i="8"/>
  <c r="N85" i="8"/>
  <c r="Z51" i="8"/>
  <c r="F19" i="8"/>
  <c r="U46" i="8"/>
  <c r="X64" i="8"/>
  <c r="O40" i="8"/>
  <c r="M49" i="8"/>
  <c r="C87" i="8"/>
  <c r="O31" i="8"/>
  <c r="X63" i="8"/>
  <c r="M80" i="8"/>
  <c r="C3" i="8"/>
  <c r="V75" i="8"/>
  <c r="W80" i="8"/>
  <c r="J23" i="8"/>
  <c r="J41" i="8"/>
  <c r="J88" i="8"/>
  <c r="D47" i="8"/>
  <c r="P26" i="8"/>
  <c r="L99" i="8"/>
  <c r="S96" i="8"/>
  <c r="Q18" i="8"/>
  <c r="I82" i="8"/>
  <c r="B28" i="8"/>
  <c r="U39" i="8"/>
  <c r="F58" i="8"/>
  <c r="U61" i="8"/>
  <c r="T13" i="8"/>
  <c r="L74" i="8"/>
  <c r="W98" i="8"/>
  <c r="I96" i="8"/>
  <c r="Q28" i="8"/>
  <c r="P47" i="8"/>
  <c r="C85" i="8"/>
  <c r="F12" i="8"/>
  <c r="J20" i="8"/>
  <c r="Z40" i="8"/>
  <c r="X60" i="8"/>
  <c r="U57" i="8"/>
  <c r="V74" i="8"/>
  <c r="K9" i="8"/>
  <c r="H91" i="8"/>
  <c r="C72" i="8"/>
  <c r="Y61" i="8"/>
  <c r="X30" i="8"/>
  <c r="D53" i="8"/>
  <c r="U45" i="8"/>
  <c r="U54" i="8"/>
  <c r="W28" i="8"/>
  <c r="V54" i="8"/>
  <c r="N96" i="8"/>
  <c r="Z44" i="8"/>
  <c r="R31" i="8"/>
  <c r="W29" i="8"/>
  <c r="AA62" i="8"/>
  <c r="O43" i="8"/>
  <c r="J43" i="8"/>
  <c r="L67" i="8"/>
  <c r="U22" i="8"/>
  <c r="F17" i="8"/>
  <c r="B49" i="8"/>
  <c r="W48" i="8"/>
  <c r="O79" i="8"/>
  <c r="C9" i="8"/>
  <c r="N68" i="8"/>
  <c r="N86" i="8"/>
  <c r="Z89" i="8"/>
  <c r="J24" i="8"/>
  <c r="F29" i="8"/>
  <c r="J25" i="8"/>
  <c r="T77" i="8"/>
  <c r="B3" i="8"/>
  <c r="J27" i="8"/>
  <c r="J28" i="8"/>
  <c r="O61" i="8"/>
  <c r="S20" i="8"/>
  <c r="J4" i="8"/>
  <c r="Y45" i="8"/>
  <c r="B34" i="8"/>
  <c r="W74" i="8"/>
  <c r="G35" i="8"/>
  <c r="AA64" i="8"/>
  <c r="U96" i="8"/>
  <c r="C21" i="8"/>
  <c r="P25" i="8"/>
  <c r="O33" i="8"/>
  <c r="Z34" i="8"/>
  <c r="L7" i="8"/>
  <c r="D74" i="8"/>
  <c r="J57" i="8"/>
  <c r="C81" i="8"/>
  <c r="X54" i="8"/>
  <c r="N32" i="8"/>
  <c r="F49" i="8"/>
  <c r="M54" i="8"/>
  <c r="Z25" i="8"/>
  <c r="S68" i="8"/>
  <c r="G48" i="8"/>
  <c r="M68" i="8"/>
  <c r="Q82" i="8"/>
  <c r="T99" i="8"/>
  <c r="S16" i="8"/>
  <c r="R13" i="8"/>
  <c r="X58" i="8"/>
  <c r="Z65" i="8"/>
  <c r="I63" i="8"/>
  <c r="K79" i="8"/>
  <c r="B25" i="8"/>
  <c r="M44" i="8"/>
  <c r="L49" i="8"/>
  <c r="S52" i="8"/>
  <c r="I94" i="8"/>
  <c r="U62" i="8"/>
  <c r="V6" i="8"/>
  <c r="R63" i="8"/>
  <c r="I41" i="8"/>
  <c r="L8" i="8"/>
  <c r="T33" i="8"/>
  <c r="M57" i="8"/>
  <c r="T31" i="8"/>
  <c r="Y31" i="8"/>
  <c r="Z85" i="8"/>
  <c r="O46" i="8"/>
  <c r="D41" i="8"/>
  <c r="T71" i="8"/>
  <c r="H9" i="8"/>
  <c r="R85" i="8"/>
  <c r="K60" i="8"/>
  <c r="L62" i="8"/>
  <c r="C44" i="8"/>
  <c r="W84" i="8"/>
  <c r="D21" i="8"/>
  <c r="M82" i="8"/>
  <c r="M66" i="8"/>
  <c r="R21" i="8"/>
  <c r="W20" i="8"/>
  <c r="X24" i="8"/>
  <c r="S79" i="8"/>
  <c r="W49" i="8"/>
  <c r="I75" i="8"/>
  <c r="C4" i="8"/>
  <c r="B80" i="8"/>
  <c r="P39" i="8"/>
  <c r="I81" i="8"/>
  <c r="N44" i="8"/>
  <c r="AA93" i="8"/>
  <c r="Z17" i="8"/>
  <c r="F5" i="8"/>
  <c r="W5" i="8"/>
  <c r="G19" i="8"/>
  <c r="L76" i="8"/>
  <c r="S13" i="8"/>
  <c r="B66" i="8"/>
  <c r="P84" i="8"/>
  <c r="Z47" i="8"/>
  <c r="K54" i="8"/>
  <c r="K96" i="8"/>
  <c r="P62" i="8"/>
  <c r="M46" i="8"/>
  <c r="O94" i="8"/>
  <c r="Z53" i="8"/>
  <c r="R55" i="8"/>
  <c r="Q2" i="8"/>
  <c r="N84" i="8"/>
  <c r="I68" i="8"/>
  <c r="L81" i="8"/>
  <c r="Z55" i="8"/>
  <c r="X53" i="8"/>
  <c r="Z71" i="8"/>
  <c r="E100" i="8"/>
  <c r="B63" i="8"/>
  <c r="P78" i="8"/>
  <c r="U16" i="8"/>
  <c r="L58" i="8"/>
  <c r="Q20" i="8"/>
  <c r="O6" i="8"/>
  <c r="P16" i="8"/>
  <c r="W18" i="8"/>
  <c r="Y54" i="8"/>
  <c r="V8" i="8"/>
  <c r="O38" i="8"/>
  <c r="L79" i="8"/>
  <c r="U47" i="8"/>
  <c r="M86" i="8"/>
  <c r="B69" i="8"/>
  <c r="X29" i="8"/>
  <c r="E22" i="8"/>
  <c r="K45" i="8"/>
  <c r="L15" i="8"/>
  <c r="H31" i="8"/>
  <c r="P10" i="8"/>
  <c r="I65" i="8"/>
  <c r="N7" i="8"/>
  <c r="U38" i="8"/>
  <c r="I95" i="8"/>
  <c r="N3" i="8"/>
  <c r="E12" i="8"/>
  <c r="Y89" i="8"/>
  <c r="Q34" i="8"/>
  <c r="AA91" i="8"/>
  <c r="G79" i="8"/>
  <c r="O28" i="8"/>
  <c r="V32" i="8"/>
  <c r="P40" i="8"/>
  <c r="R83" i="8"/>
  <c r="W96" i="8"/>
  <c r="U67" i="8"/>
  <c r="B77" i="8"/>
  <c r="Z99" i="8"/>
  <c r="W60" i="8"/>
  <c r="I85" i="8"/>
  <c r="U87" i="8"/>
  <c r="L18" i="8"/>
  <c r="Q49" i="8"/>
  <c r="D32" i="8"/>
  <c r="Y67" i="8"/>
  <c r="V72" i="8"/>
  <c r="Z43" i="8"/>
  <c r="U77" i="8"/>
  <c r="H79" i="8"/>
  <c r="R70" i="8"/>
  <c r="S47" i="8"/>
  <c r="S83" i="8"/>
  <c r="W59" i="8"/>
  <c r="AA84" i="8"/>
  <c r="T28" i="8"/>
  <c r="M17" i="8"/>
  <c r="S33" i="8"/>
  <c r="L26" i="8"/>
  <c r="M13" i="8"/>
  <c r="L50" i="8"/>
  <c r="X77" i="8"/>
  <c r="O3" i="8"/>
  <c r="F95" i="8"/>
  <c r="U12" i="8"/>
  <c r="S43" i="8"/>
  <c r="E84" i="8"/>
  <c r="O67" i="8"/>
  <c r="L53" i="8"/>
  <c r="X46" i="8"/>
  <c r="V70" i="8"/>
  <c r="H40" i="8"/>
  <c r="L11" i="8"/>
  <c r="O66" i="8"/>
  <c r="D40" i="8"/>
  <c r="W73" i="8"/>
  <c r="G76" i="8"/>
  <c r="T54" i="8"/>
  <c r="E55" i="8"/>
  <c r="G63" i="8"/>
  <c r="E46" i="8"/>
  <c r="Q63" i="8"/>
  <c r="O77" i="8"/>
  <c r="X51" i="8"/>
  <c r="R91" i="8"/>
  <c r="M15" i="8"/>
  <c r="B97" i="8"/>
  <c r="Z80" i="8"/>
  <c r="Q35" i="8"/>
  <c r="J65" i="8"/>
  <c r="H75" i="8"/>
  <c r="E52" i="8"/>
  <c r="V88" i="8"/>
  <c r="C92" i="8"/>
  <c r="Q96" i="8"/>
  <c r="P14" i="8"/>
  <c r="E88" i="8"/>
  <c r="J31" i="8"/>
  <c r="Z98" i="8"/>
  <c r="R37" i="8"/>
  <c r="S56" i="8"/>
  <c r="R69" i="8"/>
  <c r="W88" i="8"/>
  <c r="P13" i="8"/>
  <c r="N8" i="8"/>
  <c r="T12" i="8"/>
  <c r="M31" i="8"/>
  <c r="E81" i="8"/>
  <c r="J35" i="8"/>
  <c r="K82" i="8"/>
  <c r="Z66" i="8"/>
  <c r="M84" i="8"/>
  <c r="X98" i="8"/>
  <c r="C22" i="8"/>
  <c r="B62" i="8"/>
  <c r="G41" i="8"/>
  <c r="Q97" i="8"/>
  <c r="Z10" i="8"/>
  <c r="G3" i="8"/>
  <c r="U59" i="8"/>
  <c r="N91" i="8"/>
  <c r="T37" i="8"/>
  <c r="U99" i="8"/>
  <c r="F93" i="8"/>
  <c r="Q42" i="8"/>
  <c r="R100" i="8"/>
  <c r="N95" i="8"/>
  <c r="H58" i="8"/>
  <c r="K71" i="8"/>
  <c r="B51" i="8"/>
  <c r="D25" i="8"/>
  <c r="Z36" i="8"/>
  <c r="V5" i="8"/>
  <c r="T16" i="8"/>
  <c r="U70" i="8"/>
  <c r="W91" i="8"/>
  <c r="W14" i="8"/>
  <c r="L28" i="8"/>
  <c r="Q12" i="8"/>
  <c r="Q5" i="8"/>
  <c r="K18" i="8"/>
  <c r="S101" i="8"/>
  <c r="M4" i="8"/>
  <c r="O60" i="8"/>
  <c r="P12" i="8"/>
  <c r="D34" i="8"/>
  <c r="AA87" i="8"/>
  <c r="I101" i="8"/>
  <c r="M56" i="8"/>
  <c r="F30" i="8"/>
  <c r="S98" i="8"/>
  <c r="D16" i="8"/>
  <c r="X36" i="8"/>
  <c r="Q90" i="8"/>
  <c r="F42" i="8"/>
  <c r="F16" i="8"/>
  <c r="G56" i="8"/>
  <c r="V4" i="8"/>
  <c r="P41" i="8"/>
  <c r="V80" i="8"/>
  <c r="C77" i="8"/>
  <c r="T84" i="8"/>
  <c r="J5" i="8"/>
  <c r="M38" i="8"/>
  <c r="K8" i="8"/>
  <c r="S88" i="8"/>
  <c r="C26" i="8"/>
  <c r="AA46" i="8"/>
  <c r="S2" i="8"/>
  <c r="Z88" i="8"/>
  <c r="B58" i="8"/>
  <c r="P97" i="8"/>
  <c r="E39" i="8"/>
  <c r="V93" i="8"/>
  <c r="Y79" i="8"/>
  <c r="Y73" i="8"/>
  <c r="Q70" i="8"/>
  <c r="B82" i="8"/>
  <c r="O15" i="8"/>
  <c r="N36" i="8"/>
  <c r="W10" i="8"/>
  <c r="Z91" i="8"/>
  <c r="AA59" i="8"/>
  <c r="J22" i="8"/>
  <c r="Z24" i="8"/>
  <c r="F73" i="8"/>
  <c r="I77" i="8"/>
  <c r="Z4" i="8"/>
  <c r="E97" i="8"/>
  <c r="F23" i="8"/>
  <c r="O11" i="8"/>
  <c r="E29" i="8"/>
  <c r="C95" i="8"/>
  <c r="D62" i="8"/>
  <c r="P83" i="8"/>
  <c r="V38" i="8"/>
  <c r="N75" i="8"/>
  <c r="AA85" i="8"/>
  <c r="U30" i="8"/>
  <c r="I5" i="8"/>
  <c r="M98" i="8"/>
  <c r="U8" i="8"/>
  <c r="V46" i="8"/>
  <c r="E72" i="8"/>
  <c r="F51" i="8"/>
  <c r="O42" i="8"/>
  <c r="Q30" i="8"/>
  <c r="N99" i="8"/>
  <c r="C8" i="8"/>
  <c r="Y28" i="8"/>
  <c r="X15" i="8"/>
  <c r="U85" i="8"/>
  <c r="E35" i="8"/>
  <c r="Y53" i="8"/>
  <c r="V92" i="8"/>
  <c r="O95" i="8"/>
  <c r="B53" i="8"/>
  <c r="D48" i="8"/>
  <c r="M52" i="8"/>
  <c r="C28" i="8"/>
  <c r="W61" i="8"/>
  <c r="R94" i="8"/>
  <c r="H4" i="8"/>
  <c r="F62" i="8"/>
  <c r="X73" i="8"/>
  <c r="U95" i="8"/>
  <c r="E87" i="8"/>
  <c r="Y3" i="8"/>
  <c r="Q54" i="8"/>
  <c r="I55" i="8"/>
  <c r="Z29" i="8"/>
  <c r="F9" i="8"/>
  <c r="Z92" i="8"/>
  <c r="Q33" i="8"/>
  <c r="J16" i="8"/>
  <c r="M73" i="8"/>
  <c r="Q26" i="8"/>
  <c r="E93" i="8"/>
  <c r="W33" i="8"/>
  <c r="B84" i="8"/>
  <c r="E48" i="8"/>
  <c r="D55" i="8"/>
  <c r="P6" i="8"/>
  <c r="Y93" i="8"/>
  <c r="B101" i="8"/>
  <c r="H101" i="8"/>
  <c r="O86" i="8"/>
  <c r="AA56" i="8"/>
  <c r="T69" i="8"/>
  <c r="C56" i="8"/>
  <c r="K64" i="8"/>
  <c r="P98" i="8"/>
  <c r="Q92" i="8"/>
  <c r="V3" i="8"/>
  <c r="E96" i="8"/>
  <c r="AA73" i="8"/>
  <c r="D35" i="8"/>
  <c r="D79" i="8"/>
  <c r="Z9" i="8"/>
  <c r="D46" i="8"/>
  <c r="U18" i="8"/>
  <c r="I22" i="8"/>
  <c r="H90" i="8"/>
  <c r="Y63" i="8"/>
  <c r="C16" i="8"/>
  <c r="O35" i="8"/>
  <c r="E15" i="8"/>
  <c r="Q75" i="8"/>
  <c r="U53" i="8"/>
  <c r="J81" i="8"/>
  <c r="B100" i="8"/>
  <c r="J86" i="8"/>
  <c r="AA5" i="8"/>
  <c r="M24" i="8"/>
  <c r="X97" i="8"/>
  <c r="Y15" i="8"/>
  <c r="Y60" i="8"/>
  <c r="N88" i="8"/>
  <c r="Z93" i="8"/>
  <c r="H20" i="8"/>
  <c r="N76" i="8"/>
  <c r="V9" i="8"/>
  <c r="O7" i="8"/>
  <c r="U80" i="8"/>
  <c r="K14" i="8"/>
  <c r="D89" i="8"/>
  <c r="M62" i="8"/>
  <c r="X33" i="8"/>
  <c r="B86" i="8"/>
  <c r="R32" i="8"/>
  <c r="M22" i="8"/>
  <c r="K16" i="8"/>
  <c r="L61" i="8"/>
  <c r="J36" i="8"/>
  <c r="T35" i="8"/>
  <c r="P19" i="8"/>
  <c r="Q87" i="8"/>
  <c r="X8" i="8"/>
  <c r="T51" i="8"/>
  <c r="I59" i="8"/>
  <c r="U25" i="8"/>
  <c r="T60" i="8"/>
  <c r="X86" i="8"/>
  <c r="C70" i="8"/>
  <c r="Z54" i="8"/>
  <c r="U29" i="8"/>
  <c r="M45" i="8"/>
  <c r="V97" i="8"/>
  <c r="R65" i="8"/>
  <c r="F97" i="8"/>
  <c r="AA44" i="8"/>
  <c r="C39" i="8"/>
  <c r="Z59" i="8"/>
  <c r="I70" i="8"/>
  <c r="P58" i="8"/>
  <c r="J94" i="8"/>
  <c r="M27" i="8"/>
  <c r="N34" i="8"/>
  <c r="B89" i="8"/>
  <c r="P32" i="8"/>
  <c r="X44" i="8"/>
  <c r="P15" i="8"/>
  <c r="K80" i="8"/>
  <c r="K55" i="8"/>
  <c r="AA89" i="8"/>
  <c r="U92" i="8"/>
  <c r="H94" i="8"/>
  <c r="L96" i="8"/>
  <c r="C62" i="8"/>
  <c r="U42" i="8"/>
  <c r="G55" i="8"/>
  <c r="U100" i="8"/>
  <c r="Y47" i="8"/>
  <c r="N87" i="8"/>
  <c r="I53" i="8"/>
  <c r="L93" i="8"/>
  <c r="J74" i="8"/>
  <c r="Y76" i="8"/>
  <c r="U86" i="8"/>
  <c r="M94" i="8"/>
  <c r="H41" i="8"/>
  <c r="J90" i="8"/>
  <c r="K36" i="8"/>
  <c r="J37" i="8"/>
  <c r="Z83" i="8"/>
  <c r="Y87" i="8"/>
  <c r="L25" i="8"/>
  <c r="D15" i="8"/>
  <c r="M72" i="8"/>
  <c r="C45" i="8"/>
  <c r="V24" i="8"/>
  <c r="H42" i="8"/>
  <c r="O20" i="8"/>
  <c r="U65" i="8"/>
  <c r="H96" i="8"/>
  <c r="AA7" i="8"/>
  <c r="M43" i="8"/>
  <c r="Y37" i="8"/>
  <c r="X87" i="8"/>
  <c r="G67" i="8"/>
  <c r="Q24" i="8"/>
  <c r="G11" i="8"/>
  <c r="AA75" i="8"/>
  <c r="Z2" i="8"/>
  <c r="I51" i="8"/>
  <c r="X45" i="8"/>
  <c r="K85" i="8"/>
  <c r="N25" i="8"/>
  <c r="U9" i="8"/>
  <c r="R15" i="8"/>
  <c r="V29" i="8"/>
  <c r="W44" i="8"/>
  <c r="E76" i="8"/>
  <c r="S3" i="8"/>
  <c r="Q51" i="8"/>
  <c r="L59" i="8"/>
  <c r="F26" i="8"/>
  <c r="D83" i="8"/>
  <c r="X47" i="8"/>
  <c r="U34" i="8"/>
  <c r="I7" i="8"/>
  <c r="T44" i="8"/>
  <c r="J13" i="8"/>
  <c r="AA25" i="8"/>
  <c r="W92" i="8"/>
  <c r="E86" i="8"/>
  <c r="H39" i="8"/>
  <c r="M93" i="8"/>
  <c r="E69" i="8"/>
  <c r="X52" i="8"/>
  <c r="O41" i="8"/>
  <c r="G46" i="8"/>
  <c r="W30" i="8"/>
  <c r="V49" i="8"/>
  <c r="O4" i="8"/>
  <c r="V64" i="8"/>
  <c r="G7" i="8"/>
  <c r="W76" i="8"/>
  <c r="V31" i="8"/>
  <c r="AA79" i="8"/>
  <c r="R74" i="8"/>
  <c r="Q59" i="8"/>
  <c r="N10" i="8"/>
  <c r="J71" i="8"/>
  <c r="B24" i="8"/>
  <c r="V69" i="8"/>
  <c r="O97" i="8"/>
  <c r="Z86" i="8"/>
  <c r="H44" i="8"/>
  <c r="W32" i="8"/>
  <c r="Z16" i="8"/>
  <c r="F14" i="8"/>
  <c r="Y56" i="8"/>
  <c r="T26" i="8"/>
  <c r="I12" i="8"/>
  <c r="I49" i="8"/>
  <c r="R20" i="8"/>
  <c r="N9" i="8"/>
  <c r="Q81" i="8"/>
  <c r="S4" i="8"/>
  <c r="O57" i="8"/>
  <c r="U93" i="8"/>
  <c r="D4" i="8"/>
  <c r="Y23" i="8"/>
  <c r="X83" i="8"/>
  <c r="AA21" i="8"/>
  <c r="B76" i="8"/>
  <c r="R98" i="8"/>
  <c r="M87" i="8"/>
  <c r="C94" i="8"/>
  <c r="N89" i="8"/>
  <c r="G29" i="8"/>
  <c r="S15" i="8"/>
  <c r="P88" i="8"/>
  <c r="M28" i="8"/>
  <c r="Z19" i="8"/>
  <c r="D11" i="8"/>
  <c r="E42" i="8"/>
  <c r="L45" i="8"/>
  <c r="S99" i="8"/>
  <c r="D60" i="8"/>
  <c r="B98" i="8"/>
  <c r="Q85" i="8"/>
  <c r="N94" i="8"/>
  <c r="G97" i="8"/>
  <c r="F84" i="8"/>
  <c r="X81" i="8"/>
  <c r="Y64" i="8"/>
  <c r="H35" i="8"/>
  <c r="G69" i="8"/>
  <c r="U88" i="8"/>
  <c r="J11" i="8"/>
  <c r="S34" i="8"/>
  <c r="K92" i="8"/>
  <c r="D50" i="8"/>
  <c r="S6" i="8"/>
  <c r="B29" i="8"/>
  <c r="W21" i="8"/>
  <c r="W72" i="8"/>
  <c r="F60" i="8"/>
  <c r="T10" i="8"/>
  <c r="B4" i="8"/>
  <c r="E9" i="8"/>
  <c r="K73" i="8"/>
  <c r="W99" i="8"/>
  <c r="I90" i="8"/>
  <c r="M77" i="8"/>
  <c r="U21" i="8"/>
  <c r="V37" i="8"/>
  <c r="D26" i="8"/>
  <c r="Z12" i="8"/>
  <c r="I71" i="8"/>
  <c r="G95" i="8"/>
  <c r="R89" i="8"/>
  <c r="P43" i="8"/>
  <c r="D38" i="8"/>
  <c r="Q14" i="8"/>
  <c r="J84" i="8"/>
  <c r="D36" i="8"/>
  <c r="R96" i="8"/>
  <c r="AA71" i="8"/>
  <c r="B32" i="8"/>
  <c r="O64" i="8"/>
  <c r="N23" i="8"/>
  <c r="M55" i="8"/>
  <c r="C61" i="8"/>
  <c r="S51" i="8"/>
  <c r="B94" i="8"/>
  <c r="X39" i="8"/>
  <c r="M79" i="8"/>
  <c r="O96" i="8"/>
  <c r="V91" i="8"/>
  <c r="U55" i="8"/>
  <c r="C49" i="8"/>
  <c r="P55" i="8"/>
  <c r="L87" i="8"/>
  <c r="K67" i="8"/>
  <c r="F15" i="8"/>
  <c r="V18" i="8"/>
  <c r="F92" i="8"/>
  <c r="J68" i="8"/>
  <c r="S5" i="8"/>
  <c r="I20" i="8"/>
  <c r="G9" i="8"/>
  <c r="V87" i="8"/>
  <c r="Q100" i="8"/>
  <c r="B83" i="8"/>
  <c r="F86" i="8"/>
  <c r="P64" i="8"/>
  <c r="C82" i="8"/>
  <c r="H37" i="8"/>
  <c r="AA66" i="8"/>
  <c r="D17" i="8"/>
  <c r="T59" i="8"/>
  <c r="F63" i="8"/>
  <c r="E2" i="8"/>
  <c r="C23" i="8"/>
  <c r="Y44" i="8"/>
  <c r="L95" i="8"/>
  <c r="E85" i="8"/>
  <c r="Y86" i="8"/>
  <c r="F88" i="8"/>
  <c r="R25" i="8"/>
  <c r="Y46" i="8"/>
  <c r="F69" i="8"/>
  <c r="AA19" i="8"/>
  <c r="K84" i="8"/>
  <c r="AA8" i="8"/>
  <c r="K52" i="8"/>
  <c r="AA98" i="8"/>
  <c r="AA2" i="8"/>
  <c r="S54" i="8"/>
  <c r="G22" i="8"/>
  <c r="P8" i="8"/>
  <c r="H8" i="8"/>
  <c r="B71" i="8"/>
  <c r="G80" i="8"/>
  <c r="L69" i="8"/>
  <c r="D81" i="8"/>
  <c r="X94" i="8"/>
  <c r="K5" i="8"/>
  <c r="Q73" i="8"/>
  <c r="I27" i="8"/>
  <c r="F47" i="8"/>
  <c r="AA29" i="8"/>
  <c r="F13" i="8"/>
  <c r="C29" i="8"/>
  <c r="L80" i="8"/>
  <c r="B67" i="8"/>
  <c r="X25" i="8"/>
  <c r="Q15" i="8"/>
  <c r="L14" i="8"/>
  <c r="F61" i="8"/>
  <c r="Y2" i="8"/>
  <c r="J48" i="8"/>
  <c r="N45" i="8"/>
  <c r="C100" i="8"/>
  <c r="X16" i="8"/>
  <c r="K11" i="8"/>
  <c r="L36" i="8"/>
  <c r="C47" i="8"/>
  <c r="R86" i="8"/>
  <c r="J82" i="8"/>
  <c r="L98" i="8"/>
  <c r="N71" i="8"/>
  <c r="AA76" i="8"/>
  <c r="M36" i="8"/>
  <c r="Q91" i="8"/>
  <c r="W43" i="8"/>
  <c r="K32" i="8"/>
  <c r="E51" i="8"/>
  <c r="I93" i="8"/>
  <c r="I6" i="8"/>
  <c r="B14" i="8"/>
  <c r="B72" i="8"/>
  <c r="D73" i="8"/>
  <c r="J75" i="8"/>
  <c r="V36" i="8"/>
  <c r="T7" i="8"/>
  <c r="T22" i="8"/>
  <c r="I37" i="8"/>
  <c r="X41" i="8"/>
  <c r="F72" i="8"/>
  <c r="C78" i="8"/>
  <c r="M47" i="8"/>
  <c r="S67" i="8"/>
  <c r="G54" i="8"/>
  <c r="T58" i="8"/>
  <c r="E82" i="8"/>
  <c r="O26" i="8"/>
  <c r="H2" i="8"/>
  <c r="S63" i="8"/>
  <c r="E58" i="8"/>
  <c r="O47" i="8"/>
  <c r="F89" i="8"/>
  <c r="Z11" i="8"/>
  <c r="S70" i="8"/>
  <c r="U11" i="8"/>
  <c r="R71" i="8"/>
  <c r="H59" i="8"/>
  <c r="S74" i="8"/>
  <c r="Z41" i="8"/>
  <c r="P66" i="8"/>
  <c r="H32" i="8"/>
  <c r="F6" i="8"/>
  <c r="Y21" i="8"/>
  <c r="N26" i="8"/>
  <c r="C59" i="8"/>
  <c r="R61" i="8"/>
  <c r="O78" i="8"/>
  <c r="O17" i="8"/>
  <c r="G94" i="8"/>
  <c r="U17" i="8"/>
  <c r="E90" i="8"/>
  <c r="B20" i="8"/>
  <c r="J95" i="8"/>
  <c r="R52" i="8"/>
  <c r="K3" i="8"/>
  <c r="Y99" i="8"/>
  <c r="U60" i="8"/>
  <c r="X69" i="8"/>
  <c r="N79" i="8"/>
  <c r="W34" i="8"/>
  <c r="Q9" i="8"/>
  <c r="T89" i="8"/>
  <c r="F27" i="8"/>
  <c r="S64" i="8"/>
  <c r="N5" i="8"/>
  <c r="T29" i="8"/>
  <c r="W38" i="8"/>
  <c r="D90" i="8"/>
  <c r="Z67" i="8"/>
  <c r="I2" i="8"/>
  <c r="Y75" i="8"/>
  <c r="E94" i="8"/>
  <c r="D18" i="8"/>
  <c r="Q93" i="8"/>
  <c r="T76" i="8"/>
  <c r="K17" i="8"/>
  <c r="C19" i="8"/>
  <c r="L83" i="8"/>
  <c r="W94" i="8"/>
  <c r="I50" i="8"/>
  <c r="G75" i="8"/>
  <c r="E40" i="8"/>
  <c r="S46" i="8"/>
  <c r="S42" i="8"/>
  <c r="V52" i="8"/>
  <c r="U49" i="8"/>
  <c r="U56" i="8"/>
  <c r="B55" i="8"/>
  <c r="R45" i="8"/>
  <c r="F45" i="8"/>
  <c r="T48" i="8"/>
  <c r="L47" i="8"/>
  <c r="S94" i="8"/>
  <c r="H65" i="8"/>
  <c r="C35" i="8"/>
  <c r="F31" i="8"/>
  <c r="F64" i="8"/>
  <c r="M65" i="8"/>
  <c r="G38" i="8"/>
  <c r="S87" i="8"/>
  <c r="P77" i="8"/>
  <c r="Q45" i="8"/>
  <c r="X18" i="8"/>
  <c r="M32" i="8"/>
  <c r="O48" i="8"/>
  <c r="M91" i="8"/>
  <c r="D80" i="8"/>
  <c r="J62" i="8"/>
  <c r="C52" i="8"/>
  <c r="H53" i="8"/>
  <c r="D78" i="8"/>
  <c r="F57" i="8"/>
  <c r="B7" i="8"/>
  <c r="M12" i="8"/>
  <c r="K83" i="8"/>
  <c r="I48" i="8"/>
  <c r="D97" i="8"/>
  <c r="R57" i="8"/>
  <c r="R56" i="8"/>
  <c r="Y25" i="8"/>
  <c r="U15" i="8"/>
  <c r="R38" i="8"/>
  <c r="R8" i="8"/>
  <c r="F79" i="8"/>
  <c r="H3" i="8"/>
  <c r="N41" i="8"/>
  <c r="F28" i="8"/>
  <c r="B11" i="8"/>
  <c r="K2" i="8"/>
  <c r="Y85" i="8"/>
  <c r="F32" i="8"/>
  <c r="J42" i="8"/>
  <c r="E65" i="8"/>
  <c r="Z45" i="8"/>
  <c r="S36" i="8"/>
  <c r="Y14" i="8"/>
  <c r="M63" i="8"/>
  <c r="C80" i="8"/>
  <c r="E73" i="8"/>
  <c r="AA30" i="8"/>
  <c r="H23" i="8"/>
  <c r="J64" i="8"/>
  <c r="W56" i="8"/>
  <c r="V65" i="8"/>
  <c r="H98" i="8"/>
  <c r="Y10" i="8"/>
  <c r="N49" i="8"/>
  <c r="T86" i="8"/>
  <c r="V26" i="8"/>
  <c r="AA26" i="8"/>
  <c r="E59" i="8"/>
  <c r="S7" i="8"/>
  <c r="U28" i="8"/>
  <c r="AA68" i="8"/>
  <c r="I38" i="8"/>
  <c r="V89" i="8"/>
  <c r="AA63" i="8"/>
  <c r="D8" i="8"/>
  <c r="W3" i="8"/>
  <c r="V53" i="8"/>
  <c r="R84" i="8"/>
  <c r="R16" i="8"/>
  <c r="I30" i="8"/>
  <c r="Y36" i="8"/>
  <c r="O55" i="8"/>
  <c r="O52" i="8"/>
  <c r="C6" i="8"/>
  <c r="G50" i="8"/>
  <c r="L72" i="8"/>
  <c r="J77" i="8"/>
  <c r="T94" i="8"/>
  <c r="M26" i="8"/>
  <c r="E61" i="8"/>
  <c r="W31" i="8"/>
  <c r="W101" i="8"/>
  <c r="R49" i="8"/>
  <c r="S81" i="8"/>
  <c r="J76" i="8"/>
  <c r="G81" i="8"/>
  <c r="C51" i="8"/>
  <c r="P17" i="8"/>
  <c r="U51" i="8"/>
  <c r="H70" i="8"/>
  <c r="G10" i="8"/>
  <c r="E33" i="8"/>
  <c r="I62" i="8"/>
  <c r="G44" i="8"/>
  <c r="W50" i="8"/>
  <c r="Y96" i="8"/>
  <c r="N90" i="8"/>
  <c r="O45" i="8"/>
  <c r="N101" i="8"/>
  <c r="Q36" i="8"/>
  <c r="V11" i="8"/>
  <c r="Z75" i="8"/>
  <c r="Z13" i="8"/>
  <c r="N47" i="8"/>
  <c r="E101" i="8"/>
  <c r="C75" i="8"/>
  <c r="U41" i="8"/>
  <c r="M85" i="8"/>
  <c r="P74" i="8"/>
  <c r="F21" i="8"/>
  <c r="F36" i="8"/>
  <c r="F37" i="8"/>
  <c r="L31" i="8"/>
  <c r="I18" i="8"/>
  <c r="K70" i="8"/>
  <c r="L51" i="8"/>
  <c r="G37" i="8"/>
  <c r="K15" i="8"/>
  <c r="K13" i="8"/>
  <c r="U75" i="8"/>
  <c r="E8" i="8"/>
  <c r="V83" i="8"/>
  <c r="L56" i="8"/>
  <c r="N66" i="8"/>
  <c r="P99" i="8"/>
  <c r="X49" i="8"/>
  <c r="V48" i="8"/>
  <c r="Z87" i="8"/>
  <c r="N53" i="8"/>
  <c r="Y17" i="8"/>
  <c r="P71" i="8"/>
  <c r="U91" i="8"/>
  <c r="D43" i="8"/>
  <c r="J92" i="8"/>
  <c r="X85" i="8"/>
  <c r="P81" i="8"/>
  <c r="O89" i="8"/>
  <c r="B44" i="8"/>
  <c r="G68" i="8"/>
  <c r="K30" i="8"/>
  <c r="X59" i="8"/>
  <c r="U84" i="8"/>
  <c r="W64" i="8"/>
  <c r="F35" i="8"/>
  <c r="D96" i="8"/>
  <c r="S72" i="8"/>
  <c r="B16" i="8"/>
  <c r="E10" i="8"/>
  <c r="D30" i="8"/>
  <c r="M67" i="8"/>
  <c r="D22" i="8"/>
  <c r="C69" i="8"/>
  <c r="X19" i="8"/>
  <c r="D95" i="8"/>
  <c r="Y29" i="8"/>
  <c r="H49" i="8"/>
  <c r="K23" i="8"/>
  <c r="V79" i="8"/>
  <c r="C14" i="8"/>
  <c r="Y70" i="8"/>
  <c r="O99" i="8"/>
  <c r="M35" i="8"/>
  <c r="E60" i="8"/>
  <c r="H99" i="8"/>
  <c r="O84" i="8"/>
  <c r="J72" i="8"/>
  <c r="D52" i="8"/>
  <c r="K19" i="8"/>
  <c r="Z21" i="8"/>
  <c r="H54" i="8"/>
  <c r="T62" i="8"/>
  <c r="O72" i="8"/>
  <c r="H88" i="8"/>
  <c r="S71" i="8"/>
  <c r="K12" i="8"/>
  <c r="V86" i="8"/>
  <c r="G84" i="8"/>
  <c r="C31" i="8"/>
  <c r="T19" i="8"/>
  <c r="L84" i="8"/>
  <c r="W13" i="8"/>
  <c r="M64" i="8"/>
  <c r="U94" i="8"/>
  <c r="AA22" i="8"/>
  <c r="G14" i="8"/>
  <c r="Y5" i="8"/>
  <c r="V50" i="8"/>
  <c r="J34" i="8"/>
  <c r="E68" i="8"/>
  <c r="N80" i="8"/>
  <c r="G73" i="8"/>
  <c r="J61" i="8"/>
  <c r="N48" i="8"/>
  <c r="F43" i="8"/>
  <c r="X93" i="8"/>
  <c r="B61" i="8"/>
  <c r="F59" i="8"/>
  <c r="Y91" i="8"/>
  <c r="S49" i="8"/>
  <c r="W62" i="8"/>
  <c r="R77" i="8"/>
  <c r="J38" i="8"/>
  <c r="H13" i="8"/>
  <c r="K87" i="8"/>
  <c r="X14" i="8"/>
  <c r="H24" i="8"/>
  <c r="I87" i="8"/>
  <c r="C13" i="8"/>
  <c r="K69" i="8"/>
  <c r="H26" i="8"/>
  <c r="T98" i="8"/>
  <c r="B42" i="8"/>
  <c r="B95" i="8"/>
  <c r="N38" i="8"/>
  <c r="O87" i="8"/>
  <c r="C38" i="8"/>
  <c r="C57" i="8"/>
  <c r="L16" i="8"/>
  <c r="G86" i="8"/>
  <c r="H52" i="8"/>
  <c r="U72" i="8"/>
  <c r="V35" i="8"/>
  <c r="D33" i="8"/>
  <c r="M25" i="8"/>
  <c r="O10" i="8"/>
  <c r="J87" i="8"/>
  <c r="Q52" i="8"/>
  <c r="AA61" i="8"/>
  <c r="Z14" i="8"/>
  <c r="H27" i="8"/>
  <c r="U33" i="8"/>
  <c r="AA88" i="8"/>
  <c r="W35" i="8"/>
  <c r="H93" i="8"/>
  <c r="U40" i="8"/>
  <c r="X70" i="8"/>
  <c r="N57" i="8"/>
  <c r="V81" i="8"/>
  <c r="C18" i="8"/>
  <c r="D65" i="8"/>
  <c r="J99" i="8"/>
  <c r="I15" i="8"/>
  <c r="S62" i="8"/>
  <c r="H95" i="8"/>
  <c r="L39" i="8"/>
  <c r="Y58" i="8"/>
  <c r="G66" i="8"/>
  <c r="S30" i="8"/>
  <c r="V55" i="8"/>
  <c r="B60" i="8"/>
  <c r="N100" i="8"/>
  <c r="C76" i="8"/>
  <c r="Z5" i="8"/>
  <c r="AA101" i="8"/>
  <c r="G31" i="8"/>
  <c r="K27" i="8"/>
  <c r="P9" i="8"/>
  <c r="T2" i="8"/>
  <c r="G20" i="8"/>
  <c r="J63" i="8"/>
  <c r="X7" i="8"/>
  <c r="T52" i="8"/>
  <c r="W37" i="8"/>
  <c r="U63" i="8"/>
  <c r="O37" i="8"/>
  <c r="D84" i="8"/>
  <c r="T85" i="8"/>
  <c r="Y98" i="8"/>
  <c r="M70" i="8"/>
  <c r="P20" i="8"/>
  <c r="U79" i="8"/>
  <c r="E6" i="8"/>
  <c r="AA43" i="8"/>
  <c r="F24" i="8"/>
  <c r="AA45" i="8"/>
  <c r="Y32" i="8"/>
  <c r="C20" i="8"/>
  <c r="B87" i="8"/>
  <c r="V82" i="8"/>
  <c r="J17" i="8"/>
  <c r="AA96" i="8"/>
  <c r="AA51" i="8"/>
  <c r="H89" i="8"/>
  <c r="U36" i="8"/>
  <c r="X62" i="8"/>
  <c r="F55" i="8"/>
  <c r="Q10" i="8"/>
  <c r="M39" i="8"/>
  <c r="D58" i="8"/>
  <c r="X26" i="8"/>
  <c r="U83" i="8"/>
  <c r="W78" i="8"/>
  <c r="U2" i="8"/>
  <c r="Y18" i="8"/>
  <c r="G13" i="8"/>
  <c r="V66" i="8"/>
  <c r="S11" i="8"/>
  <c r="I64" i="8"/>
  <c r="Q79" i="8"/>
  <c r="L9" i="8"/>
  <c r="J101" i="8"/>
  <c r="R5" i="8"/>
  <c r="AA92" i="8"/>
  <c r="V7" i="8"/>
  <c r="S37" i="8"/>
  <c r="O9" i="8"/>
  <c r="V2" i="8"/>
  <c r="O24" i="8"/>
  <c r="X17" i="8"/>
  <c r="G53" i="8"/>
  <c r="L34" i="8"/>
  <c r="E5" i="8"/>
  <c r="Q67" i="8"/>
  <c r="F101" i="8"/>
  <c r="V90" i="8"/>
  <c r="P5" i="8"/>
  <c r="R80" i="8"/>
  <c r="O49" i="8"/>
  <c r="O13" i="8"/>
  <c r="H64" i="8"/>
  <c r="Z74" i="8"/>
  <c r="G26" i="8"/>
  <c r="X23" i="8"/>
  <c r="P27" i="8"/>
  <c r="G78" i="8"/>
  <c r="C37" i="8"/>
  <c r="V12" i="8"/>
  <c r="U10" i="8"/>
  <c r="N24" i="8"/>
  <c r="E7" i="8"/>
  <c r="Y34" i="8"/>
  <c r="V85" i="8"/>
  <c r="G89" i="8"/>
  <c r="N60" i="8"/>
  <c r="V67" i="8"/>
  <c r="R87" i="8"/>
  <c r="D64" i="8"/>
  <c r="V45" i="8"/>
  <c r="K66" i="8"/>
  <c r="M69" i="8"/>
  <c r="V23" i="8"/>
  <c r="M29" i="8"/>
  <c r="K51" i="8"/>
  <c r="T27" i="8"/>
  <c r="M50" i="8"/>
  <c r="AA40" i="8"/>
  <c r="I58" i="8"/>
  <c r="Q29" i="8"/>
  <c r="U98" i="8"/>
  <c r="R72" i="8"/>
  <c r="L42" i="8"/>
  <c r="X22" i="8"/>
  <c r="T6" i="8"/>
  <c r="W81" i="8"/>
  <c r="H63" i="8"/>
  <c r="G21" i="8"/>
  <c r="R30" i="8"/>
  <c r="W89" i="8"/>
  <c r="G27" i="8"/>
  <c r="R60" i="8"/>
  <c r="X13" i="8"/>
  <c r="F94" i="8"/>
  <c r="M5" i="8"/>
  <c r="G28" i="8"/>
  <c r="H55" i="8"/>
  <c r="N63" i="8"/>
  <c r="O92" i="8"/>
  <c r="S38" i="8"/>
  <c r="P42" i="8"/>
  <c r="Y72" i="8"/>
  <c r="P75" i="8"/>
  <c r="S14" i="8"/>
  <c r="T61" i="8"/>
  <c r="F71" i="8"/>
  <c r="Z49" i="8"/>
  <c r="C63" i="8"/>
  <c r="U26" i="8"/>
  <c r="H86" i="8"/>
  <c r="R58" i="8"/>
  <c r="X66" i="8"/>
  <c r="S86" i="8"/>
  <c r="X78" i="8"/>
  <c r="P80" i="8"/>
  <c r="L94" i="8"/>
  <c r="T80" i="8"/>
  <c r="I28" i="8"/>
  <c r="AA32" i="8"/>
  <c r="X40" i="8"/>
  <c r="U52" i="8"/>
  <c r="C86" i="8"/>
  <c r="N58" i="8"/>
  <c r="G39" i="8"/>
  <c r="Z61" i="8"/>
  <c r="S91" i="8"/>
  <c r="V10" i="8"/>
  <c r="X35" i="8"/>
  <c r="N33" i="8"/>
  <c r="R28" i="8"/>
  <c r="V30" i="8"/>
  <c r="F77" i="8"/>
  <c r="M30" i="8"/>
  <c r="M11" i="8"/>
  <c r="M95" i="8"/>
  <c r="V63" i="8"/>
  <c r="AA57" i="8"/>
  <c r="Z28" i="8"/>
  <c r="X75" i="8"/>
  <c r="F83" i="8"/>
  <c r="V14" i="8"/>
  <c r="V62" i="8"/>
  <c r="Z15" i="8"/>
  <c r="L92" i="8"/>
  <c r="R81" i="8"/>
  <c r="Z69" i="8"/>
  <c r="AA4" i="8"/>
  <c r="S48" i="8"/>
  <c r="J21" i="8"/>
  <c r="B99" i="8"/>
  <c r="Q40" i="8"/>
  <c r="S9" i="8"/>
  <c r="H12" i="8"/>
  <c r="M88" i="8"/>
  <c r="W45" i="8"/>
  <c r="K65" i="8"/>
  <c r="O32" i="8"/>
  <c r="E23" i="8"/>
  <c r="N17" i="8"/>
  <c r="R68" i="8"/>
  <c r="I56" i="8"/>
  <c r="AA18" i="8"/>
  <c r="E17" i="8"/>
  <c r="I8" i="8"/>
  <c r="C11" i="8"/>
  <c r="M19" i="8"/>
  <c r="K89" i="8"/>
  <c r="C91" i="8"/>
  <c r="G96" i="8"/>
  <c r="E20" i="8"/>
  <c r="B46" i="8"/>
  <c r="T34" i="8"/>
  <c r="N6" i="8"/>
  <c r="Y94" i="8"/>
  <c r="X71" i="8"/>
  <c r="P36" i="8"/>
  <c r="Y7" i="8"/>
  <c r="D56" i="8"/>
  <c r="O88" i="8"/>
  <c r="R18" i="8"/>
  <c r="P89" i="8"/>
  <c r="N21" i="8"/>
  <c r="H22" i="8"/>
  <c r="H100" i="8"/>
  <c r="D57" i="8"/>
  <c r="C60" i="8"/>
  <c r="B85" i="8"/>
  <c r="O74" i="8"/>
  <c r="M23" i="8"/>
  <c r="P49" i="8"/>
  <c r="S17" i="8"/>
  <c r="Z7" i="8"/>
  <c r="J89" i="8"/>
  <c r="C5" i="8"/>
  <c r="T23" i="8"/>
  <c r="T79" i="8"/>
  <c r="P73" i="8"/>
  <c r="U19" i="8"/>
  <c r="E45" i="8"/>
  <c r="M58" i="8"/>
  <c r="Y43" i="8"/>
  <c r="P44" i="8"/>
  <c r="N22" i="8"/>
  <c r="L24" i="8"/>
  <c r="X4" i="8"/>
  <c r="V73" i="8"/>
  <c r="H77" i="8"/>
  <c r="W17" i="8"/>
  <c r="Q77" i="8"/>
  <c r="AA54" i="8"/>
  <c r="Q17" i="8"/>
  <c r="Z95" i="8"/>
  <c r="Y33" i="8"/>
  <c r="Y27" i="8"/>
  <c r="K4" i="8"/>
  <c r="E66" i="8"/>
  <c r="H82" i="8"/>
  <c r="F53" i="8"/>
  <c r="K68" i="8"/>
  <c r="O23" i="8"/>
  <c r="G91" i="8"/>
  <c r="I92" i="8"/>
  <c r="I100" i="8"/>
  <c r="S8" i="8"/>
  <c r="F54" i="8"/>
  <c r="I33" i="8"/>
  <c r="K90" i="8"/>
  <c r="S59" i="8"/>
  <c r="P56" i="8"/>
  <c r="N19" i="8"/>
  <c r="M10" i="8"/>
  <c r="M96" i="8"/>
  <c r="B30" i="8"/>
  <c r="I39" i="8"/>
  <c r="P28" i="8"/>
  <c r="N35" i="8"/>
  <c r="K53" i="8"/>
  <c r="J29" i="8"/>
  <c r="S32" i="8"/>
  <c r="H18" i="8"/>
  <c r="B81" i="8"/>
  <c r="H36" i="8"/>
  <c r="AA47" i="8"/>
  <c r="G98" i="8"/>
  <c r="E32" i="8"/>
  <c r="S35" i="8"/>
  <c r="V20" i="8"/>
  <c r="T78" i="8"/>
  <c r="W47" i="8"/>
  <c r="C10" i="8"/>
  <c r="Y40" i="8"/>
  <c r="E19" i="8"/>
  <c r="H84" i="8"/>
  <c r="W63" i="8"/>
  <c r="R43" i="8"/>
  <c r="AA69" i="8"/>
  <c r="X99" i="8"/>
  <c r="N43" i="8"/>
  <c r="E28" i="8"/>
  <c r="K42" i="8"/>
  <c r="R35" i="8"/>
  <c r="G18" i="8"/>
  <c r="E77" i="8"/>
  <c r="F48" i="8"/>
  <c r="V61" i="8"/>
  <c r="F100" i="8"/>
  <c r="R53" i="8"/>
  <c r="T75" i="8"/>
  <c r="H6" i="8"/>
  <c r="D63" i="8"/>
  <c r="Y9" i="8"/>
  <c r="T46" i="8"/>
  <c r="E91" i="8"/>
  <c r="Q6" i="8"/>
  <c r="O12" i="8"/>
  <c r="N37" i="8"/>
  <c r="Q22" i="8"/>
  <c r="AA53" i="8"/>
  <c r="W42" i="8"/>
  <c r="Y49" i="8"/>
  <c r="AA12" i="8"/>
  <c r="X2" i="8"/>
  <c r="Q3" i="8"/>
  <c r="D5" i="8"/>
  <c r="K61" i="8"/>
  <c r="E25" i="8"/>
  <c r="W16" i="8"/>
  <c r="Z64" i="8"/>
  <c r="E78" i="8"/>
  <c r="P33" i="8"/>
  <c r="M3" i="8"/>
  <c r="Q38" i="8"/>
  <c r="E64" i="8"/>
  <c r="Q11" i="8"/>
  <c r="C50" i="8"/>
  <c r="P37" i="8"/>
  <c r="O58" i="8"/>
  <c r="P35" i="8"/>
  <c r="D76" i="8"/>
  <c r="S82" i="8"/>
  <c r="H73" i="8"/>
  <c r="AA36" i="8"/>
  <c r="H34" i="8"/>
  <c r="M101" i="8"/>
  <c r="R64" i="8"/>
  <c r="J33" i="8"/>
  <c r="Q47" i="8"/>
  <c r="D23" i="8"/>
  <c r="M40" i="8"/>
  <c r="H48" i="8"/>
  <c r="F40" i="8"/>
  <c r="W36" i="8"/>
  <c r="R34" i="8"/>
  <c r="F52" i="8"/>
  <c r="B78" i="8"/>
  <c r="G101" i="8"/>
  <c r="Y22" i="8"/>
  <c r="Z46" i="8"/>
  <c r="G83" i="8"/>
  <c r="W54" i="8"/>
  <c r="Q71" i="8"/>
  <c r="P69" i="8"/>
  <c r="J51" i="8"/>
  <c r="I80" i="8"/>
  <c r="G70" i="8"/>
  <c r="O39" i="8"/>
  <c r="V77" i="8"/>
  <c r="N69" i="8"/>
  <c r="Q19" i="8"/>
  <c r="N28" i="8"/>
  <c r="T50" i="8"/>
  <c r="X9" i="8"/>
  <c r="V60" i="8"/>
  <c r="E34" i="8"/>
  <c r="F39" i="8"/>
  <c r="AA81" i="8"/>
  <c r="Q101" i="8"/>
  <c r="T101" i="8"/>
  <c r="T45" i="8"/>
  <c r="T81" i="8"/>
  <c r="D45" i="8"/>
  <c r="Z78" i="8"/>
  <c r="U90" i="8"/>
  <c r="J80" i="8"/>
  <c r="AA33" i="8"/>
  <c r="C64" i="8"/>
  <c r="G24" i="8"/>
  <c r="K34" i="8"/>
  <c r="J73" i="8"/>
  <c r="O93" i="8"/>
  <c r="R79" i="8"/>
  <c r="G34" i="8"/>
  <c r="Y97" i="8"/>
  <c r="Q37" i="8"/>
  <c r="R73" i="8"/>
  <c r="U82" i="8"/>
  <c r="V27" i="8"/>
  <c r="AA10" i="8"/>
  <c r="E99" i="8"/>
  <c r="M60" i="8"/>
  <c r="F34" i="8"/>
  <c r="O68" i="8"/>
  <c r="Q80" i="8"/>
  <c r="L52" i="8"/>
  <c r="X65" i="8"/>
  <c r="C83" i="8"/>
  <c r="U76" i="8"/>
  <c r="F3" i="8"/>
  <c r="AA23" i="8"/>
  <c r="U5" i="8"/>
  <c r="Z84" i="8"/>
  <c r="M83" i="8"/>
  <c r="G64" i="8"/>
  <c r="D69" i="8"/>
  <c r="X95" i="8"/>
  <c r="D29" i="8"/>
  <c r="B52" i="8"/>
  <c r="W9" i="8"/>
  <c r="G92" i="8"/>
  <c r="F70" i="8"/>
  <c r="K95" i="8"/>
  <c r="S45" i="8"/>
  <c r="K91" i="8"/>
  <c r="J59" i="8"/>
  <c r="Y100" i="8"/>
  <c r="R97" i="8"/>
  <c r="V71" i="8"/>
  <c r="H80" i="8"/>
  <c r="Y24" i="8"/>
  <c r="F90" i="8"/>
  <c r="I54" i="8"/>
  <c r="G8" i="8"/>
  <c r="V99" i="8"/>
  <c r="Q95" i="8"/>
  <c r="Q13" i="8"/>
  <c r="K33" i="8"/>
  <c r="P54" i="8"/>
  <c r="J26" i="8"/>
  <c r="H30" i="8"/>
  <c r="AA16" i="8"/>
  <c r="J30" i="8"/>
  <c r="S18" i="8"/>
  <c r="O65" i="8"/>
  <c r="Z18" i="8"/>
  <c r="T47" i="8"/>
  <c r="U37" i="8"/>
  <c r="B90" i="8"/>
  <c r="Y19" i="8"/>
  <c r="E13" i="8"/>
  <c r="V101" i="8"/>
  <c r="P92" i="8"/>
  <c r="W2" i="8"/>
  <c r="T68" i="8"/>
  <c r="I88" i="8"/>
  <c r="X55" i="8"/>
  <c r="H81" i="8"/>
  <c r="X67" i="8"/>
  <c r="L86" i="8"/>
  <c r="Z35" i="8"/>
  <c r="V98" i="8"/>
  <c r="B64" i="8"/>
  <c r="L64" i="8"/>
  <c r="W90" i="8"/>
  <c r="P82" i="8"/>
  <c r="B22" i="8"/>
  <c r="AA67" i="8"/>
  <c r="W19" i="8"/>
  <c r="U24" i="8"/>
  <c r="V28" i="8"/>
  <c r="N93" i="8"/>
  <c r="D82" i="8"/>
  <c r="V59" i="8"/>
  <c r="H29" i="8"/>
  <c r="N11" i="8"/>
  <c r="N78" i="8"/>
  <c r="S76" i="8"/>
  <c r="E56" i="8"/>
  <c r="Y11" i="8"/>
  <c r="D75" i="8"/>
  <c r="G5" i="8"/>
  <c r="B93" i="8"/>
  <c r="I19" i="8"/>
  <c r="M61" i="8"/>
  <c r="T49" i="8"/>
  <c r="D99" i="8"/>
  <c r="H50" i="8"/>
  <c r="K49" i="8"/>
  <c r="S29" i="8"/>
  <c r="D91" i="8"/>
  <c r="X72" i="8"/>
  <c r="F56" i="8"/>
  <c r="W70" i="8"/>
  <c r="S39" i="8"/>
  <c r="C43" i="8"/>
  <c r="P94" i="8"/>
  <c r="C93" i="8"/>
  <c r="N92" i="8"/>
  <c r="E83" i="8"/>
  <c r="Y90" i="8"/>
  <c r="Y8" i="8"/>
  <c r="P23" i="8"/>
  <c r="S75" i="8"/>
  <c r="K63" i="8"/>
  <c r="Z76" i="8"/>
  <c r="U71" i="8"/>
  <c r="L77" i="8"/>
  <c r="S50" i="8"/>
  <c r="C25" i="8"/>
  <c r="W95" i="8"/>
  <c r="J79" i="8"/>
  <c r="N59" i="8"/>
  <c r="T74" i="8"/>
  <c r="K94" i="8"/>
  <c r="Z62" i="8"/>
  <c r="Y48" i="8"/>
  <c r="W93" i="8"/>
  <c r="V19" i="8"/>
  <c r="J6" i="8"/>
  <c r="V33" i="8"/>
  <c r="L101" i="8"/>
  <c r="Y35" i="8"/>
  <c r="E16" i="8"/>
  <c r="J100" i="8"/>
  <c r="R101" i="8"/>
  <c r="J55" i="8"/>
  <c r="Q76" i="8"/>
  <c r="Z52" i="8"/>
  <c r="AA72" i="8"/>
  <c r="R66" i="8"/>
  <c r="N27" i="8"/>
  <c r="P45" i="8"/>
  <c r="F91" i="8"/>
  <c r="N70" i="8"/>
  <c r="K58" i="8"/>
  <c r="H76" i="8"/>
  <c r="Q53" i="8"/>
  <c r="U32" i="8"/>
  <c r="D92" i="8"/>
  <c r="S95" i="8"/>
  <c r="M7" i="8"/>
  <c r="L44" i="8"/>
  <c r="P51" i="8"/>
  <c r="F65" i="8"/>
  <c r="B47" i="8"/>
  <c r="N74" i="8"/>
  <c r="U97" i="8"/>
  <c r="V15" i="8"/>
  <c r="C12" i="8"/>
  <c r="AA58" i="8"/>
  <c r="W23" i="8"/>
  <c r="P29" i="8"/>
  <c r="R93" i="8"/>
  <c r="P96" i="8"/>
  <c r="G77" i="8"/>
  <c r="H45" i="8"/>
  <c r="G72" i="8"/>
  <c r="V56" i="8"/>
  <c r="C34" i="8"/>
  <c r="I76" i="8"/>
  <c r="V78" i="8"/>
  <c r="C46" i="8"/>
  <c r="Q69" i="8"/>
  <c r="G30" i="8"/>
  <c r="R42" i="8"/>
  <c r="R29" i="8"/>
  <c r="K26" i="8"/>
  <c r="M75" i="8"/>
  <c r="L33" i="8"/>
  <c r="AA83" i="8"/>
  <c r="AA100" i="8"/>
  <c r="B70" i="8"/>
  <c r="T21" i="8"/>
  <c r="R3" i="8"/>
  <c r="G36" i="8"/>
  <c r="J67" i="8"/>
  <c r="N98" i="8"/>
  <c r="Q39" i="8"/>
  <c r="I61" i="8"/>
  <c r="P79" i="8"/>
  <c r="E43" i="8"/>
  <c r="N30" i="8"/>
  <c r="T57" i="8"/>
  <c r="I46" i="8"/>
  <c r="S84" i="8"/>
  <c r="AA34" i="8"/>
  <c r="AA37" i="8"/>
  <c r="H46" i="8"/>
  <c r="J3" i="8"/>
  <c r="Q8" i="8"/>
  <c r="AA80" i="8"/>
  <c r="F41" i="8"/>
  <c r="C97" i="8"/>
  <c r="K72" i="8"/>
  <c r="E49" i="8"/>
  <c r="R10" i="8"/>
  <c r="F82" i="8"/>
  <c r="J49" i="8"/>
  <c r="T96" i="8"/>
  <c r="Q88" i="8"/>
  <c r="Z48" i="8"/>
  <c r="Z37" i="8"/>
  <c r="O30" i="8"/>
  <c r="F98" i="8"/>
  <c r="N29" i="8"/>
  <c r="M18" i="8"/>
  <c r="E37" i="8"/>
  <c r="AA6" i="8"/>
  <c r="R17" i="8"/>
  <c r="AA94" i="8"/>
  <c r="Q66" i="8"/>
  <c r="D31" i="8"/>
  <c r="Q84" i="8"/>
  <c r="Y6" i="8"/>
  <c r="L19" i="8"/>
  <c r="Q64" i="8"/>
  <c r="G90" i="8"/>
  <c r="Z38" i="8"/>
  <c r="X80" i="8"/>
  <c r="C36" i="8"/>
  <c r="E3" i="8"/>
  <c r="G65" i="8"/>
  <c r="M97" i="8"/>
  <c r="G42" i="8"/>
  <c r="M8" i="8"/>
  <c r="G12" i="8"/>
  <c r="L78" i="8"/>
  <c r="Y71" i="8"/>
  <c r="T87" i="8"/>
  <c r="F20" i="8"/>
  <c r="K35" i="8"/>
  <c r="B39" i="8"/>
  <c r="W100" i="8"/>
  <c r="K99" i="8"/>
  <c r="P59" i="8"/>
  <c r="J78" i="8"/>
  <c r="H97" i="8"/>
  <c r="S90" i="8"/>
  <c r="J70" i="8"/>
  <c r="T53" i="8"/>
  <c r="R39" i="8"/>
  <c r="H61" i="8"/>
  <c r="U69" i="8"/>
  <c r="Z32" i="8"/>
  <c r="T56" i="8"/>
  <c r="Q61" i="8"/>
  <c r="S12" i="8"/>
  <c r="L85" i="8"/>
  <c r="B2" i="8"/>
  <c r="S44" i="8"/>
  <c r="R95" i="8"/>
  <c r="U31" i="8"/>
  <c r="C27" i="8"/>
  <c r="L90" i="8"/>
  <c r="G2" i="8"/>
  <c r="V34" i="8"/>
  <c r="S25" i="8"/>
  <c r="C68" i="8"/>
  <c r="Y66" i="8"/>
  <c r="B35" i="8"/>
  <c r="D72" i="8"/>
  <c r="AA24" i="8"/>
  <c r="E44" i="8"/>
  <c r="L20" i="8"/>
  <c r="G45" i="8"/>
  <c r="G25" i="8"/>
  <c r="R12" i="8"/>
  <c r="C71" i="8"/>
  <c r="W58" i="8"/>
  <c r="E30" i="8"/>
  <c r="I73" i="8"/>
  <c r="I57" i="8"/>
  <c r="K78" i="8"/>
  <c r="Z22" i="8"/>
  <c r="W66" i="8"/>
  <c r="J46" i="8"/>
  <c r="P65" i="8"/>
  <c r="H68" i="8"/>
  <c r="G49" i="8"/>
  <c r="L10" i="8"/>
  <c r="K39" i="8"/>
  <c r="M37" i="8"/>
  <c r="I36" i="8"/>
  <c r="I43" i="8"/>
  <c r="H10" i="8"/>
  <c r="AA99" i="8"/>
  <c r="F11" i="8"/>
  <c r="T39" i="8"/>
  <c r="X90" i="8"/>
  <c r="Y52" i="8"/>
  <c r="I3" i="8"/>
  <c r="M2" i="8"/>
  <c r="H85" i="8"/>
  <c r="X61" i="8"/>
  <c r="K41" i="8"/>
  <c r="N64" i="8"/>
  <c r="AA3" i="8"/>
  <c r="B27" i="8"/>
  <c r="D3" i="8"/>
  <c r="F96" i="8"/>
  <c r="I26" i="8"/>
  <c r="L30" i="8"/>
  <c r="R24" i="8"/>
  <c r="T17" i="8"/>
  <c r="N97" i="8"/>
  <c r="J56" i="8"/>
  <c r="I35" i="8"/>
  <c r="X89" i="8"/>
  <c r="I89" i="8"/>
  <c r="W86" i="8"/>
  <c r="T70" i="8"/>
  <c r="Z79" i="8"/>
  <c r="S65" i="8"/>
  <c r="E4" i="8"/>
  <c r="V43" i="8"/>
  <c r="O5" i="8"/>
  <c r="E14" i="8"/>
  <c r="C30" i="8"/>
  <c r="G61" i="8"/>
  <c r="J83" i="8"/>
  <c r="O44" i="8"/>
  <c r="K81" i="8"/>
  <c r="L88" i="8"/>
  <c r="O69" i="8"/>
  <c r="C40" i="8"/>
  <c r="W65" i="8"/>
  <c r="W53" i="8"/>
  <c r="W7" i="8"/>
  <c r="L43" i="8"/>
  <c r="O75" i="8"/>
  <c r="D54" i="8"/>
  <c r="K6" i="8"/>
  <c r="X28" i="8"/>
  <c r="O80" i="8"/>
  <c r="T38" i="8"/>
  <c r="E79" i="8"/>
  <c r="D61" i="8"/>
  <c r="Z81" i="8"/>
  <c r="Y82" i="8"/>
  <c r="I47" i="8"/>
  <c r="Z90" i="8"/>
  <c r="T42" i="8"/>
  <c r="W67" i="8"/>
  <c r="O29" i="8"/>
  <c r="M20" i="8"/>
  <c r="X57" i="8"/>
  <c r="B31" i="8"/>
  <c r="N13" i="8"/>
  <c r="P2" i="8"/>
  <c r="Y12" i="8"/>
  <c r="I83" i="8"/>
  <c r="U81" i="8"/>
  <c r="R36" i="8"/>
  <c r="X12" i="8"/>
  <c r="M81" i="8"/>
  <c r="E95" i="8"/>
  <c r="C73" i="8"/>
  <c r="J40" i="8"/>
  <c r="H83" i="8"/>
  <c r="L40" i="8"/>
  <c r="N4" i="8"/>
  <c r="AA70" i="8"/>
  <c r="Q65" i="8"/>
  <c r="P101" i="8"/>
  <c r="Q32" i="8"/>
  <c r="B45" i="8"/>
  <c r="B8" i="8"/>
  <c r="K97" i="8"/>
  <c r="K47" i="8"/>
  <c r="X32" i="8"/>
  <c r="D12" i="8"/>
  <c r="B21" i="8"/>
  <c r="H78" i="8"/>
  <c r="P68" i="8"/>
  <c r="AA39" i="8"/>
  <c r="E50" i="8"/>
  <c r="V17" i="8"/>
  <c r="R50" i="8"/>
  <c r="W41" i="8"/>
  <c r="B19" i="8"/>
  <c r="E67" i="8"/>
  <c r="F33" i="8"/>
  <c r="L89" i="8"/>
  <c r="H71" i="8"/>
  <c r="C53" i="8"/>
  <c r="W25" i="8"/>
  <c r="H51" i="8"/>
  <c r="W8" i="8"/>
  <c r="S22" i="8"/>
  <c r="AA95" i="8"/>
  <c r="Z27" i="8"/>
  <c r="K56" i="8"/>
  <c r="Y42" i="8"/>
  <c r="K10" i="8"/>
  <c r="V57" i="8"/>
  <c r="Y16" i="8"/>
  <c r="O91" i="8"/>
  <c r="B33" i="8"/>
  <c r="Z96" i="8"/>
  <c r="C54" i="8"/>
  <c r="Q41" i="8"/>
  <c r="N14" i="8"/>
  <c r="K101" i="8"/>
  <c r="G71" i="8"/>
  <c r="AA65" i="8"/>
  <c r="B43" i="8"/>
  <c r="T30" i="8"/>
  <c r="S61" i="8"/>
  <c r="Z50" i="8"/>
  <c r="R75" i="8"/>
  <c r="B5" i="8"/>
  <c r="X42" i="8"/>
  <c r="D59" i="8"/>
  <c r="Z60" i="8"/>
  <c r="M16" i="8"/>
  <c r="Y77" i="8"/>
  <c r="I10" i="8"/>
  <c r="L63" i="8"/>
  <c r="N52" i="8"/>
  <c r="K20" i="8"/>
  <c r="F10" i="8"/>
  <c r="G100" i="8"/>
  <c r="G4" i="8"/>
  <c r="Z63" i="8"/>
  <c r="R26" i="8"/>
  <c r="I74" i="8"/>
  <c r="K59" i="8"/>
  <c r="B6" i="8"/>
  <c r="J32" i="8"/>
  <c r="C17" i="8"/>
  <c r="Q57" i="8"/>
  <c r="R67" i="8"/>
  <c r="W71" i="8"/>
  <c r="D51" i="8"/>
  <c r="Z8" i="8"/>
  <c r="S78" i="8"/>
  <c r="T73" i="8"/>
  <c r="R59" i="8"/>
  <c r="D98" i="8"/>
  <c r="G62" i="8"/>
  <c r="R78" i="8"/>
  <c r="P67" i="8"/>
  <c r="N72" i="8"/>
  <c r="M53" i="8"/>
  <c r="H15" i="8"/>
  <c r="V94" i="8"/>
  <c r="K43" i="8"/>
  <c r="E98" i="8"/>
  <c r="G23" i="8"/>
  <c r="W79" i="8"/>
  <c r="Z42" i="8"/>
  <c r="AA74" i="8"/>
  <c r="M51" i="8"/>
  <c r="I32" i="8"/>
  <c r="I14" i="8"/>
  <c r="F67" i="8"/>
  <c r="Q83" i="8"/>
  <c r="O50" i="8"/>
  <c r="D20" i="8"/>
  <c r="M9" i="8"/>
  <c r="E53" i="8"/>
  <c r="J2" i="8"/>
  <c r="W87" i="8"/>
  <c r="K7" i="8"/>
  <c r="P86" i="8"/>
  <c r="N82" i="8"/>
  <c r="C101" i="8"/>
  <c r="J19" i="8"/>
  <c r="P34" i="8"/>
  <c r="AA82" i="8"/>
  <c r="M89" i="8"/>
  <c r="O54" i="8"/>
  <c r="X76" i="8"/>
  <c r="R51" i="8"/>
  <c r="W40" i="8"/>
  <c r="T32" i="8"/>
  <c r="B54" i="8"/>
  <c r="C79" i="8"/>
  <c r="H57" i="8"/>
  <c r="U58" i="8"/>
  <c r="U44" i="8"/>
  <c r="L21" i="8"/>
  <c r="D14" i="8"/>
  <c r="K62" i="8"/>
  <c r="Q94" i="8"/>
  <c r="B91" i="8"/>
  <c r="N51" i="8"/>
  <c r="X27" i="8"/>
  <c r="T83" i="8"/>
  <c r="U4" i="8"/>
  <c r="P91" i="8"/>
  <c r="P87" i="8"/>
  <c r="AA20" i="8"/>
  <c r="P50" i="8"/>
  <c r="Z6" i="8"/>
  <c r="K77" i="8"/>
  <c r="O101" i="8"/>
  <c r="S77" i="8"/>
  <c r="N15" i="8"/>
  <c r="R4" i="8"/>
  <c r="J44" i="8"/>
  <c r="G51" i="8"/>
  <c r="U3" i="8"/>
  <c r="I24" i="8"/>
  <c r="AA49" i="8"/>
  <c r="D100" i="8"/>
  <c r="U35" i="8"/>
  <c r="V58" i="8"/>
  <c r="Q25" i="8"/>
  <c r="T65" i="8"/>
  <c r="R99" i="8"/>
  <c r="M76" i="8"/>
  <c r="Z70" i="8"/>
  <c r="H17" i="8"/>
  <c r="U50" i="8"/>
  <c r="H43" i="8"/>
  <c r="Z73" i="8"/>
  <c r="O51" i="8"/>
  <c r="O18" i="8"/>
  <c r="L29" i="8"/>
  <c r="J12" i="8"/>
  <c r="M59" i="8"/>
  <c r="Y39" i="8"/>
  <c r="G52" i="8"/>
  <c r="V22" i="8"/>
  <c r="AA15" i="8"/>
  <c r="R76" i="8"/>
  <c r="V95" i="8"/>
  <c r="E26" i="8"/>
  <c r="T90" i="8"/>
  <c r="L3" i="8"/>
  <c r="L54" i="8"/>
  <c r="S93" i="8"/>
  <c r="W24" i="8"/>
  <c r="S100" i="8"/>
  <c r="N55" i="8"/>
  <c r="D7" i="8"/>
  <c r="L41" i="8"/>
  <c r="X10" i="8"/>
  <c r="I69" i="8"/>
  <c r="S89" i="8"/>
  <c r="AA13" i="8"/>
  <c r="S92" i="8"/>
  <c r="G40" i="8"/>
  <c r="P95" i="8"/>
  <c r="C65" i="8"/>
  <c r="X82" i="8"/>
  <c r="P63" i="8"/>
  <c r="P11" i="8"/>
  <c r="K24" i="8"/>
  <c r="U74" i="8"/>
  <c r="M71" i="8"/>
  <c r="X43" i="8"/>
  <c r="B75" i="8"/>
  <c r="F2" i="8"/>
  <c r="T100" i="8"/>
  <c r="Q50" i="8"/>
  <c r="O22" i="8"/>
  <c r="Q60" i="8"/>
  <c r="X37" i="8"/>
  <c r="X74" i="8"/>
  <c r="M34" i="8"/>
  <c r="K86" i="8"/>
  <c r="W6" i="8"/>
  <c r="K28" i="8"/>
  <c r="P24" i="8"/>
  <c r="F87" i="8"/>
  <c r="F78" i="8"/>
  <c r="B41" i="8"/>
  <c r="E11" i="8"/>
  <c r="S28" i="8"/>
  <c r="B36" i="8"/>
  <c r="S21" i="8"/>
  <c r="J54" i="8"/>
  <c r="F50" i="8"/>
  <c r="F4" i="8"/>
  <c r="L38" i="8"/>
  <c r="D93" i="8"/>
  <c r="U14" i="8"/>
  <c r="K100" i="8"/>
  <c r="H25" i="8"/>
  <c r="Z39" i="8"/>
  <c r="Q31" i="8"/>
  <c r="F18" i="8"/>
  <c r="T24" i="8"/>
  <c r="R47" i="8"/>
  <c r="B38" i="8"/>
  <c r="T43" i="8"/>
  <c r="H7" i="8"/>
  <c r="I13" i="8"/>
  <c r="H21" i="8"/>
  <c r="T41" i="8"/>
  <c r="L13" i="8"/>
  <c r="I29" i="8"/>
  <c r="K98" i="8"/>
  <c r="O2" i="8"/>
  <c r="L12" i="8"/>
  <c r="R41" i="8"/>
  <c r="H33" i="8"/>
  <c r="P52" i="8"/>
  <c r="Y92" i="8"/>
  <c r="S24" i="8"/>
  <c r="P93" i="8"/>
  <c r="AA78" i="8"/>
  <c r="O73" i="8"/>
  <c r="H60" i="8"/>
  <c r="L22" i="8"/>
  <c r="C2" i="8"/>
  <c r="Q21" i="8"/>
  <c r="J85" i="8"/>
  <c r="J97" i="8"/>
  <c r="G85" i="8"/>
  <c r="B96" i="8"/>
  <c r="J98" i="8"/>
  <c r="P38" i="8"/>
  <c r="D85" i="8"/>
  <c r="P57" i="8"/>
  <c r="B50" i="8"/>
  <c r="S80" i="8"/>
  <c r="X48" i="8"/>
  <c r="U7" i="8"/>
  <c r="E71" i="8"/>
  <c r="T82" i="8"/>
  <c r="Q98" i="8"/>
  <c r="Y84" i="8"/>
  <c r="N73" i="8"/>
  <c r="G33" i="8"/>
  <c r="Y51" i="8"/>
  <c r="Z56" i="8"/>
  <c r="H67" i="8"/>
  <c r="O21" i="8"/>
  <c r="H69" i="8"/>
  <c r="H28" i="8"/>
  <c r="O82" i="8"/>
  <c r="K88" i="8"/>
  <c r="Y78" i="8"/>
  <c r="U73" i="8"/>
  <c r="M99" i="8"/>
  <c r="G15" i="8"/>
  <c r="V41" i="8"/>
  <c r="I9" i="8"/>
  <c r="D24" i="8"/>
  <c r="X5" i="8"/>
  <c r="L57" i="8"/>
  <c r="F22" i="8"/>
  <c r="S27" i="8"/>
  <c r="X50" i="8"/>
  <c r="AA38" i="8"/>
  <c r="C98" i="8"/>
  <c r="U64" i="8"/>
  <c r="T20" i="8"/>
  <c r="Y83" i="8"/>
  <c r="H5" i="8"/>
  <c r="G74" i="8"/>
  <c r="S60" i="8"/>
  <c r="Q7" i="8"/>
  <c r="T91" i="8"/>
  <c r="K93" i="8"/>
  <c r="K29" i="8"/>
  <c r="S26" i="8"/>
  <c r="E74" i="8"/>
  <c r="I44" i="8"/>
  <c r="O36" i="8"/>
  <c r="O34" i="8"/>
  <c r="W83" i="8"/>
  <c r="K22" i="8"/>
  <c r="T15" i="8"/>
  <c r="E21" i="8"/>
  <c r="L48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<sst xmlns="http://schemas.openxmlformats.org/spreadsheetml/2006/main" count="7192" uniqueCount="2315">
  <si>
    <t>※総合教育センターのＷｅｂページを参照の上、作業を進めてください。</t>
  </si>
  <si>
    <t>※中核市については、当該市の講座案内に記載された指示に従ってください。</t>
  </si>
  <si>
    <t>校園種</t>
  </si>
  <si>
    <t>様式１及び様式２の送付先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</si>
  <si>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</si>
  <si>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</si>
  <si>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</si>
  <si>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</si>
  <si>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</si>
  <si>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様式３の
センター送付先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</si>
  <si>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</si>
  <si>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</si>
  <si>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</si>
  <si>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</si>
  <si>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私立学校
私立幼稚園
私立幼保連携型認定こども園
公私立保育所</t>
  </si>
  <si>
    <t>令和4年度受講申込み</t>
  </si>
  <si>
    <t>様式３（群馬県総合教育センター）</t>
  </si>
  <si>
    <t>研修講座受講申込表</t>
  </si>
  <si>
    <t>.</t>
  </si>
  <si>
    <t>入力日</t>
  </si>
  <si>
    <t>校種</t>
  </si>
  <si>
    <t>小・中・義務</t>
  </si>
  <si>
    <t>学校番号</t>
  </si>
  <si>
    <t>所属名</t>
  </si>
  <si>
    <t>所属長名</t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</si>
  <si>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</si>
  <si>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</si>
  <si>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</si>
  <si>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</si>
  <si>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</si>
  <si>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</si>
  <si>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</si>
  <si>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</si>
  <si>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</si>
  <si>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</si>
  <si>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</si>
  <si>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</si>
  <si>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</si>
  <si>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</si>
  <si>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</si>
  <si>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⑯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</si>
  <si>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</si>
  <si>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</si>
  <si>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</si>
  <si>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</si>
  <si>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</si>
  <si>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</si>
  <si>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</si>
  <si>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</si>
  <si>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</si>
  <si>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</si>
  <si>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</si>
  <si>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</si>
  <si>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</si>
  <si>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</si>
  <si>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</si>
  <si>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</si>
  <si>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</si>
  <si>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</si>
  <si>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</si>
  <si>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</si>
  <si>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</si>
  <si>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</si>
  <si>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</si>
  <si>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</si>
  <si>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</si>
  <si>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</si>
  <si>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</si>
  <si>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</si>
  <si>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</si>
  <si>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</si>
  <si>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</si>
  <si>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</si>
  <si>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</si>
  <si>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</si>
  <si>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</si>
  <si>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新規採用学校事務職員研修</t>
  </si>
  <si>
    <t>県立学校新規採用実習教員研修</t>
  </si>
  <si>
    <t>小・中学校２年目経験者研修</t>
  </si>
  <si>
    <t>XXXXXX</t>
  </si>
  <si>
    <t>高校２年目経験者研修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</si>
  <si>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</si>
  <si>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</si>
  <si>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</si>
  <si>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</si>
  <si>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</si>
  <si>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</si>
  <si>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</si>
  <si>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</si>
  <si>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</si>
  <si>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</si>
  <si>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</si>
  <si>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</si>
  <si>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</si>
  <si>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</si>
  <si>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</si>
  <si>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</si>
  <si>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</si>
  <si>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</si>
  <si>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</si>
  <si>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</si>
  <si>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</si>
  <si>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</si>
  <si>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</si>
  <si>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</si>
  <si>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</si>
  <si>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</si>
  <si>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新任高校特別支援教育コーディネーター研修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</si>
  <si>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</si>
  <si>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</si>
  <si>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</si>
  <si>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</si>
  <si>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</si>
  <si>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特別支援学校寄宿舎指導員研修</t>
  </si>
  <si>
    <t>希望</t>
  </si>
  <si>
    <t>国語科研修講座</t>
  </si>
  <si>
    <t>社会科・地歴公民科研修講座</t>
  </si>
  <si>
    <t>理科研修講座</t>
  </si>
  <si>
    <t>技術科研修講座</t>
  </si>
  <si>
    <t>情報</t>
  </si>
  <si>
    <t>家庭科研修講座</t>
  </si>
  <si>
    <t>共通教科情報研修講座　</t>
  </si>
  <si>
    <t>小学校プログラミング教育研修講座</t>
  </si>
  <si>
    <t>教務主任研修講座</t>
  </si>
  <si>
    <t>保健主事研修講座</t>
  </si>
  <si>
    <t>学年主任研修講座</t>
  </si>
  <si>
    <t>進路実現をサポートする教科指導力向上研修講座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</si>
  <si>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</si>
  <si>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</si>
  <si>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</si>
  <si>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</si>
  <si>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</si>
  <si>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理科実習教員研修講座</t>
  </si>
  <si>
    <t>食育研修講座</t>
  </si>
  <si>
    <t>中学校免許外教科担当教員研修講座</t>
  </si>
  <si>
    <t>異校種異動に伴う高校教科指導力向上研修講座　</t>
  </si>
  <si>
    <t>高校・特別支援学校臨時的任用教員及び非常勤職員研修講座</t>
  </si>
  <si>
    <t>教育相談初級研修講座</t>
  </si>
  <si>
    <t>教育相談中級研修講座</t>
  </si>
  <si>
    <t>ゲートキーパー養成研修講座</t>
  </si>
  <si>
    <t>教育相談実践充実フォローアップ講座</t>
  </si>
  <si>
    <t>公開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</si>
  <si>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</si>
  <si>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</si>
  <si>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</si>
  <si>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</si>
  <si>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</si>
  <si>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</si>
  <si>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</si>
  <si>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</si>
  <si>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</si>
  <si>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</si>
  <si>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</si>
  <si>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</si>
  <si>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</si>
  <si>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</si>
  <si>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</si>
  <si>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</si>
  <si>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</si>
  <si>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</si>
  <si>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</si>
  <si>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</si>
  <si>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</si>
  <si>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</si>
  <si>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</si>
  <si>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</si>
  <si>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</si>
  <si>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</si>
  <si>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</si>
  <si>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</si>
  <si>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</si>
  <si>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</si>
  <si>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</si>
  <si>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</si>
  <si>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</si>
  <si>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</si>
  <si>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</si>
  <si>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</si>
  <si>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</si>
  <si>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</si>
  <si>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</si>
  <si>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</si>
  <si>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</si>
  <si>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</si>
  <si>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</si>
  <si>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</si>
  <si>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</si>
  <si>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</si>
  <si>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</si>
  <si>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</si>
  <si>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</si>
  <si>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</si>
  <si>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</si>
  <si>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</si>
  <si>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</si>
  <si>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</si>
  <si>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</si>
  <si>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</si>
  <si>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</si>
  <si>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</si>
  <si>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</si>
  <si>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</si>
  <si>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</si>
  <si>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</si>
  <si>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</si>
  <si>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</si>
  <si>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</si>
  <si>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</si>
  <si>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</si>
  <si>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</si>
  <si>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</si>
  <si>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</si>
  <si>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</si>
  <si>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</si>
  <si>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</si>
  <si>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</si>
  <si>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</si>
  <si>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</si>
  <si>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</si>
  <si>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</si>
  <si>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</si>
  <si>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</si>
  <si>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027-251-6662</t>
  </si>
  <si>
    <t>事務長代理</t>
  </si>
  <si>
    <t>赤城幼稚園</t>
  </si>
  <si>
    <t>前橋市立元総社小学校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</si>
  <si>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</si>
  <si>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</si>
  <si>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</si>
  <si>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</si>
  <si>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</si>
  <si>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</si>
  <si>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</si>
  <si>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</si>
  <si>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</si>
  <si>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</si>
  <si>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</si>
  <si>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</si>
  <si>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</si>
  <si>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</si>
  <si>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</si>
  <si>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</si>
  <si>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</si>
  <si>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</si>
  <si>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</si>
  <si>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</si>
  <si>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</si>
  <si>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</si>
  <si>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</si>
  <si>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</si>
  <si>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</si>
  <si>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</si>
  <si>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</si>
  <si>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</si>
  <si>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</si>
  <si>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</si>
  <si>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</si>
  <si>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</si>
  <si>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</si>
  <si>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</si>
  <si>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</si>
  <si>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</si>
  <si>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</si>
  <si>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</si>
  <si>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</si>
  <si>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</si>
  <si>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</si>
  <si>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</si>
  <si>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</si>
  <si>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</si>
  <si>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</si>
  <si>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</si>
  <si>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</si>
  <si>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</si>
  <si>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</si>
  <si>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</si>
  <si>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</si>
  <si>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</si>
  <si>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</si>
  <si>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</si>
  <si>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</si>
  <si>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</si>
  <si>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</si>
  <si>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</si>
  <si>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</si>
  <si>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</si>
  <si>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</si>
  <si>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</si>
  <si>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</si>
  <si>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</si>
  <si>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</si>
  <si>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</si>
  <si>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</si>
  <si>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</si>
  <si>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</si>
  <si>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</si>
  <si>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</si>
  <si>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</si>
  <si>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</si>
  <si>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</si>
  <si>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</si>
  <si>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</si>
  <si>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</si>
  <si>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</si>
  <si>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</si>
  <si>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</si>
  <si>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</si>
  <si>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</si>
  <si>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</si>
  <si>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</si>
  <si>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</si>
  <si>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</si>
  <si>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</si>
  <si>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</si>
  <si>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</si>
  <si>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</si>
  <si>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</si>
  <si>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</si>
  <si>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</si>
  <si>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</si>
  <si>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</si>
  <si>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</si>
  <si>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</si>
  <si>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</si>
  <si>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</si>
  <si>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</si>
  <si>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</si>
  <si>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</si>
  <si>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</si>
  <si>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</si>
  <si>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</si>
  <si>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</si>
  <si>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</si>
  <si>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</si>
  <si>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</si>
  <si>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</si>
  <si>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</si>
  <si>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</si>
  <si>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</si>
  <si>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</si>
  <si>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</si>
  <si>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</si>
  <si>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</si>
  <si>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</si>
  <si>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</si>
  <si>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</si>
  <si>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</si>
  <si>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</si>
  <si>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</si>
  <si>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</si>
  <si>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</si>
  <si>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</si>
  <si>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</si>
  <si>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</si>
  <si>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</si>
  <si>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</si>
  <si>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</si>
  <si>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</si>
  <si>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</si>
  <si>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</si>
  <si>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</si>
  <si>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</si>
  <si>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</si>
  <si>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</si>
  <si>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</si>
  <si>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</si>
  <si>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</si>
  <si>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</si>
  <si>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</si>
  <si>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</si>
  <si>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</si>
  <si>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</si>
  <si>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</si>
  <si>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</si>
  <si>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</si>
  <si>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</si>
  <si>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</si>
  <si>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</si>
  <si>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</si>
  <si>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</si>
  <si>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</si>
  <si>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</si>
  <si>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</si>
  <si>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</si>
  <si>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</si>
  <si>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</si>
  <si>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</si>
  <si>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</si>
  <si>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</si>
  <si>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</si>
  <si>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</si>
  <si>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</si>
  <si>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</si>
  <si>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</si>
  <si>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</si>
  <si>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</si>
  <si>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</si>
  <si>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</si>
  <si>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</si>
  <si>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</si>
  <si>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</si>
  <si>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</si>
  <si>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</si>
  <si>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</si>
  <si>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motosouja.jhs@city.maebashi.ed.jp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</si>
  <si>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</si>
  <si>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</si>
  <si>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</si>
  <si>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</si>
  <si>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</si>
  <si>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</si>
  <si>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</si>
  <si>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</si>
  <si>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</si>
  <si>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</si>
  <si>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</si>
  <si>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</si>
  <si>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</si>
  <si>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</si>
  <si>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</si>
  <si>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</si>
  <si>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</si>
  <si>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</si>
  <si>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</si>
  <si>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</si>
  <si>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</si>
  <si>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</si>
  <si>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</si>
  <si>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</si>
  <si>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</si>
  <si>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</si>
  <si>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</si>
  <si>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</si>
  <si>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</si>
  <si>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</si>
  <si>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</si>
  <si>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</si>
  <si>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</si>
  <si>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</si>
  <si>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</si>
  <si>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</si>
  <si>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</si>
  <si>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</si>
  <si>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</si>
  <si>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</si>
  <si>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</si>
  <si>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</si>
  <si>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</si>
  <si>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</si>
  <si>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</si>
  <si>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</si>
  <si>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</si>
  <si>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</si>
  <si>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</si>
  <si>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</si>
  <si>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</si>
  <si>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</si>
  <si>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</si>
  <si>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</si>
  <si>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</si>
  <si>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</si>
  <si>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</si>
  <si>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</si>
  <si>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</si>
  <si>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</si>
  <si>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</si>
  <si>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</si>
  <si>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</si>
  <si>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</si>
  <si>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</si>
  <si>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</si>
  <si>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</si>
  <si>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</si>
  <si>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</si>
  <si>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</si>
  <si>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</si>
  <si>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</si>
  <si>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</si>
  <si>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</si>
  <si>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</si>
  <si>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</si>
  <si>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</si>
  <si>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</si>
  <si>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enakagou@shibukawa.ed.jp</t>
  </si>
  <si>
    <t>0279-53-3516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</si>
  <si>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</si>
  <si>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</si>
  <si>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</si>
  <si>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</si>
  <si>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</si>
  <si>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</si>
  <si>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</si>
  <si>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</si>
  <si>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</si>
  <si>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</si>
  <si>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</si>
  <si>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</si>
  <si>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</si>
  <si>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</si>
  <si>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</si>
  <si>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</si>
  <si>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</si>
  <si>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</si>
  <si>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</si>
  <si>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</si>
  <si>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</si>
  <si>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</si>
  <si>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</si>
  <si>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</si>
  <si>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</si>
  <si>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</si>
  <si>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</si>
  <si>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</si>
  <si>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</si>
  <si>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</si>
  <si>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</si>
  <si>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</si>
  <si>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</si>
  <si>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</si>
  <si>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</si>
  <si>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</si>
  <si>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</si>
  <si>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</si>
  <si>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</si>
  <si>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</si>
  <si>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</si>
  <si>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</si>
  <si>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</si>
  <si>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</si>
  <si>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</si>
  <si>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</si>
  <si>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</si>
  <si>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</si>
  <si>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</si>
  <si>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</si>
  <si>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</si>
  <si>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</si>
  <si>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</si>
  <si>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</si>
  <si>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</si>
  <si>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</si>
  <si>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</si>
  <si>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</si>
  <si>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</si>
  <si>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</si>
  <si>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</si>
  <si>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</si>
  <si>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</si>
  <si>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</si>
  <si>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</si>
  <si>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</si>
  <si>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</si>
  <si>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</si>
  <si>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</si>
  <si>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</si>
  <si>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</si>
  <si>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</si>
  <si>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</si>
  <si>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</si>
  <si>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</si>
  <si>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</si>
  <si>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</si>
  <si>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</si>
  <si>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</si>
  <si>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</si>
  <si>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</si>
  <si>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</si>
  <si>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</si>
  <si>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</si>
  <si>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</si>
  <si>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</si>
  <si>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</si>
  <si>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</si>
  <si>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</si>
  <si>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</si>
  <si>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</si>
  <si>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</si>
  <si>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</si>
  <si>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</si>
  <si>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</si>
  <si>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</si>
  <si>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</si>
  <si>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</si>
  <si>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</si>
  <si>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</si>
  <si>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</si>
  <si>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</si>
  <si>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</si>
  <si>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</si>
  <si>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</si>
  <si>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</si>
  <si>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</si>
  <si>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</si>
  <si>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</si>
  <si>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</si>
  <si>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</si>
  <si>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</si>
  <si>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</si>
  <si>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</si>
  <si>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</si>
  <si>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</si>
  <si>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</si>
  <si>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</si>
  <si>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</si>
  <si>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</si>
  <si>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</si>
  <si>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</si>
  <si>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</si>
  <si>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</si>
  <si>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</si>
  <si>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</si>
  <si>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</si>
  <si>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</si>
  <si>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</si>
  <si>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</si>
  <si>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</si>
  <si>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</si>
  <si>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</si>
  <si>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</si>
  <si>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</si>
  <si>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</si>
  <si>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</si>
  <si>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</si>
  <si>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</si>
  <si>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</si>
  <si>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</si>
  <si>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</si>
  <si>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</si>
  <si>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</si>
  <si>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</si>
  <si>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</si>
  <si>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</si>
  <si>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</si>
  <si>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</si>
  <si>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</si>
  <si>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</si>
  <si>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</si>
  <si>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</si>
  <si>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</si>
  <si>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</si>
  <si>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</si>
  <si>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</si>
  <si>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</si>
  <si>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</si>
  <si>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</si>
  <si>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</si>
  <si>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</si>
  <si>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</si>
  <si>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</si>
  <si>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</si>
  <si>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</si>
  <si>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</si>
  <si>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</si>
  <si>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</si>
  <si>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</si>
  <si>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</si>
  <si>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</si>
  <si>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</si>
  <si>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</si>
  <si>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</si>
  <si>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</si>
  <si>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</si>
  <si>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</si>
  <si>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</si>
  <si>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</si>
  <si>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</si>
  <si>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</si>
  <si>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</si>
  <si>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</si>
  <si>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</si>
  <si>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</si>
  <si>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</si>
  <si>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</si>
  <si>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</si>
  <si>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</si>
  <si>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</si>
  <si>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</si>
  <si>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</si>
  <si>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</si>
  <si>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</si>
  <si>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</si>
  <si>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</si>
  <si>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</si>
  <si>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</si>
  <si>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</si>
  <si>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</si>
  <si>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</si>
  <si>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</si>
  <si>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</si>
  <si>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</si>
  <si>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</si>
  <si>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</si>
  <si>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</si>
  <si>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</si>
  <si>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</si>
  <si>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</si>
  <si>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</si>
  <si>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</si>
  <si>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</si>
  <si>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</si>
  <si>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</si>
  <si>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</si>
  <si>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</si>
  <si>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</si>
  <si>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</si>
  <si>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</si>
  <si>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</si>
  <si>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</si>
  <si>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</si>
  <si>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</si>
  <si>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</si>
  <si>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</si>
  <si>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</si>
  <si>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</si>
  <si>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</si>
  <si>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</si>
  <si>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</si>
  <si>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</si>
  <si>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</si>
  <si>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</si>
  <si>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</si>
  <si>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</si>
  <si>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</si>
  <si>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</si>
  <si>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</si>
  <si>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</si>
  <si>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</si>
  <si>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</si>
  <si>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</si>
  <si>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</si>
  <si>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</si>
  <si>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</si>
  <si>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</si>
  <si>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</si>
  <si>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</si>
  <si>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</si>
  <si>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</si>
  <si>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</si>
  <si>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</si>
  <si>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</si>
  <si>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</si>
  <si>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</si>
  <si>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</si>
  <si>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</si>
  <si>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</si>
  <si>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</si>
  <si>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</si>
  <si>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</si>
  <si>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</si>
  <si>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</si>
  <si>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</si>
  <si>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</si>
  <si>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</si>
  <si>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</si>
  <si>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</si>
  <si>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</si>
  <si>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</si>
  <si>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</si>
  <si>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</si>
  <si>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</si>
  <si>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</si>
  <si>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</si>
  <si>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</si>
  <si>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</si>
  <si>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</si>
  <si>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</si>
  <si>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</si>
  <si>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</si>
  <si>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</si>
  <si>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</si>
  <si>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</si>
  <si>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</si>
  <si>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</si>
  <si>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</si>
  <si>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</si>
  <si>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</si>
  <si>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</si>
  <si>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</si>
  <si>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</si>
  <si>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</si>
  <si>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</si>
  <si>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</si>
  <si>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</si>
  <si>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</si>
  <si>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</si>
  <si>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</si>
  <si>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</si>
  <si>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</si>
  <si>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</si>
  <si>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</si>
  <si>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</si>
  <si>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</si>
  <si>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</si>
  <si>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</si>
  <si>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</si>
  <si>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</si>
  <si>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</si>
  <si>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</si>
  <si>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</si>
  <si>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</si>
  <si>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</si>
  <si>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</si>
  <si>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</si>
  <si>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</si>
  <si>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</si>
  <si>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</si>
  <si>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</si>
  <si>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</si>
  <si>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</si>
  <si>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</si>
  <si>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</si>
  <si>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</si>
  <si>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</si>
  <si>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</si>
  <si>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</si>
  <si>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</si>
  <si>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</si>
  <si>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</si>
  <si>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</si>
  <si>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</si>
  <si>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</si>
  <si>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</si>
  <si>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</si>
  <si>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</si>
  <si>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</si>
  <si>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</si>
  <si>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</si>
  <si>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</si>
  <si>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</si>
  <si>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</si>
  <si>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</si>
  <si>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</si>
  <si>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</si>
  <si>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</si>
  <si>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</si>
  <si>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</si>
  <si>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</si>
  <si>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</si>
  <si>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</si>
  <si>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</si>
  <si>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</si>
  <si>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</si>
  <si>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</si>
  <si>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</si>
  <si>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</si>
  <si>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</si>
  <si>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</si>
  <si>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</si>
  <si>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</si>
  <si>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</si>
  <si>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</si>
  <si>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</si>
  <si>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</si>
  <si>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</si>
  <si>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</si>
  <si>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</si>
  <si>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</si>
  <si>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</si>
  <si>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</si>
  <si>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</si>
  <si>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</si>
  <si>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</si>
  <si>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</si>
  <si>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</si>
  <si>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</si>
  <si>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</si>
  <si>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</si>
  <si>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</si>
  <si>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</si>
  <si>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</si>
  <si>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</si>
  <si>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</si>
  <si>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</si>
  <si>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</si>
  <si>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</si>
  <si>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</si>
  <si>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</si>
  <si>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</si>
  <si>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</si>
  <si>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</si>
  <si>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</si>
  <si>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</si>
  <si>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</si>
  <si>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</si>
  <si>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</si>
  <si>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</si>
  <si>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</si>
  <si>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</si>
  <si>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</si>
  <si>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</si>
  <si>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</si>
  <si>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</si>
  <si>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</si>
  <si>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</si>
  <si>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</si>
  <si>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</si>
  <si>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</si>
  <si>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</si>
  <si>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</si>
  <si>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</si>
  <si>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</si>
  <si>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</si>
  <si>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</si>
  <si>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</si>
  <si>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</si>
  <si>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</si>
  <si>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</si>
  <si>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</si>
  <si>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</si>
  <si>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</si>
  <si>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</si>
  <si>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</si>
  <si>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</si>
  <si>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</si>
  <si>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</si>
  <si>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</si>
  <si>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</si>
  <si>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</si>
  <si>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</si>
  <si>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</si>
  <si>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</si>
  <si>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</si>
  <si>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</si>
  <si>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</si>
  <si>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</si>
  <si>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</si>
  <si>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</si>
  <si>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</si>
  <si>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</si>
  <si>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</si>
  <si>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</si>
  <si>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</si>
  <si>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</si>
  <si>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</si>
  <si>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</si>
  <si>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</si>
  <si>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</si>
  <si>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</si>
  <si>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</si>
  <si>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</si>
  <si>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</si>
  <si>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</si>
  <si>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</si>
  <si>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</si>
  <si>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</si>
  <si>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</si>
  <si>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</si>
  <si>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0274-22-0549</t>
  </si>
  <si>
    <t>藤岡市</t>
  </si>
  <si>
    <t>藤岡市立藤岡第二小学校</t>
  </si>
  <si>
    <t>0274-22-0854</t>
  </si>
  <si>
    <t>藤岡市立神流小学校</t>
  </si>
  <si>
    <t>0274-22-2444</t>
  </si>
  <si>
    <t>藤岡市立小野小学校</t>
  </si>
  <si>
    <t>0274-22-2546</t>
  </si>
  <si>
    <t>藤岡市立美土里小学校</t>
  </si>
  <si>
    <t>0274-22-2545</t>
  </si>
  <si>
    <t>藤岡市立美九里東小学校</t>
  </si>
  <si>
    <t>0274-22-0813</t>
  </si>
  <si>
    <t>藤岡市立美九里西小学校</t>
  </si>
  <si>
    <t>0274-22-1945</t>
  </si>
  <si>
    <t>藤岡市立平井小学校</t>
  </si>
  <si>
    <t>0274-22-0705</t>
  </si>
  <si>
    <t>藤岡市立日野小学校</t>
  </si>
  <si>
    <t>0274-22-0824</t>
  </si>
  <si>
    <t>藤岡市立鬼石北小学校</t>
  </si>
  <si>
    <t>0274-52-2754</t>
  </si>
  <si>
    <t>藤岡市立鬼石小学校</t>
  </si>
  <si>
    <t>0274-52-2756</t>
  </si>
  <si>
    <t>藤岡市立北中学校</t>
  </si>
  <si>
    <t>0274-22-1352</t>
  </si>
  <si>
    <t>藤岡市立東中学校</t>
  </si>
  <si>
    <t>0274-22-0761</t>
  </si>
  <si>
    <t>藤岡市立西中学校</t>
  </si>
  <si>
    <t>0274-22-0704</t>
  </si>
  <si>
    <t>藤岡市立小野中学校</t>
  </si>
  <si>
    <t>0274-24-0104</t>
  </si>
  <si>
    <t>藤岡市立鬼石中学校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</si>
  <si>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</si>
  <si>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</si>
  <si>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</si>
  <si>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</si>
  <si>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</si>
  <si>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</si>
  <si>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</si>
  <si>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</si>
  <si>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</si>
  <si>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</si>
  <si>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</si>
  <si>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</si>
  <si>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</si>
  <si>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</si>
  <si>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</si>
  <si>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</si>
  <si>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</si>
  <si>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</si>
  <si>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</si>
  <si>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</si>
  <si>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</si>
  <si>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</si>
  <si>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</si>
  <si>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</si>
  <si>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</si>
  <si>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</si>
  <si>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</si>
  <si>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</si>
  <si>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</si>
  <si>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</si>
  <si>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</si>
  <si>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</si>
  <si>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</si>
  <si>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</si>
  <si>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</si>
  <si>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</si>
  <si>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</si>
  <si>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</si>
  <si>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</si>
  <si>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</si>
  <si>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</si>
  <si>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</si>
  <si>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</si>
  <si>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</si>
  <si>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</si>
  <si>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</si>
  <si>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</si>
  <si>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</si>
  <si>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</si>
  <si>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</si>
  <si>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</si>
  <si>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</si>
  <si>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</si>
  <si>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</si>
  <si>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</si>
  <si>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</si>
  <si>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</si>
  <si>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</si>
  <si>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</si>
  <si>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</si>
  <si>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</si>
  <si>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</si>
  <si>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</si>
  <si>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</si>
  <si>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</si>
  <si>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</si>
  <si>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</si>
  <si>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</si>
  <si>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</si>
  <si>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</si>
  <si>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</si>
  <si>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</si>
  <si>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</si>
  <si>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</si>
  <si>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</si>
  <si>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</si>
  <si>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</si>
  <si>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</si>
  <si>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</si>
  <si>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</si>
  <si>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</si>
  <si>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</si>
  <si>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</si>
  <si>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</si>
  <si>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</si>
  <si>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</si>
  <si>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</si>
  <si>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</si>
  <si>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</si>
  <si>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</si>
  <si>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</si>
  <si>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</si>
  <si>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</si>
  <si>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</si>
  <si>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</si>
  <si>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</si>
  <si>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</si>
  <si>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</si>
  <si>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</si>
  <si>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</si>
  <si>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</si>
  <si>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</si>
  <si>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</si>
  <si>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</si>
  <si>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</si>
  <si>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</si>
  <si>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</si>
  <si>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</si>
  <si>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</si>
  <si>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</si>
  <si>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</si>
  <si>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</si>
  <si>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</si>
  <si>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</si>
  <si>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</si>
  <si>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</si>
  <si>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</si>
  <si>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</si>
  <si>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</si>
  <si>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</si>
  <si>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</si>
  <si>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</si>
  <si>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</si>
  <si>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</si>
  <si>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</si>
  <si>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</si>
  <si>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</si>
  <si>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</si>
  <si>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</si>
  <si>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</si>
  <si>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</si>
  <si>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</si>
  <si>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</si>
  <si>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</si>
  <si>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</si>
  <si>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</si>
  <si>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</si>
  <si>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</si>
  <si>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</si>
  <si>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</si>
  <si>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</si>
  <si>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</si>
  <si>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</si>
  <si>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</si>
  <si>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</si>
  <si>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</si>
  <si>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</si>
  <si>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</si>
  <si>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</si>
  <si>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</si>
  <si>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</si>
  <si>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</si>
  <si>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</si>
  <si>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</si>
  <si>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</si>
  <si>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</si>
  <si>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</si>
  <si>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</si>
  <si>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</si>
  <si>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</si>
  <si>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</si>
  <si>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</si>
  <si>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</si>
  <si>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</si>
  <si>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</si>
  <si>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</si>
  <si>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</si>
  <si>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</si>
  <si>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沼田市立多那小学校</t>
  </si>
  <si>
    <t>tana-e@numata-es.ed.jp</t>
  </si>
  <si>
    <t>0278-53-2919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</si>
  <si>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</si>
  <si>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</si>
  <si>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</si>
  <si>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</si>
  <si>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</si>
  <si>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</si>
  <si>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</si>
  <si>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</si>
  <si>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</si>
  <si>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</si>
  <si>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</si>
  <si>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</si>
  <si>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</si>
  <si>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</si>
  <si>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</si>
  <si>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</si>
  <si>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</si>
  <si>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</si>
  <si>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</si>
  <si>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</si>
  <si>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</si>
  <si>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</si>
  <si>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</si>
  <si>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</si>
  <si>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沼田市立多那中学校</t>
  </si>
  <si>
    <t>tana-j@numata-jhs.ed.jp</t>
  </si>
  <si>
    <t>0278-53-2698</t>
  </si>
  <si>
    <t>片品村立片品小学校</t>
  </si>
  <si>
    <t>0278-58-3126</t>
  </si>
  <si>
    <t>片品村</t>
  </si>
  <si>
    <t>片品村立片品中学校</t>
  </si>
  <si>
    <t>0278-58-2019</t>
  </si>
  <si>
    <t>川場村</t>
  </si>
  <si>
    <t>みなかみ町立古馬牧小学校</t>
  </si>
  <si>
    <t>komemaki-es@edu.town.minakami.gunma.jp</t>
  </si>
  <si>
    <t>0278-62-2414</t>
  </si>
  <si>
    <t>みなかみ町立桃野小学校</t>
  </si>
  <si>
    <t>momono-es@edu.town.minakami.gunma.jp</t>
  </si>
  <si>
    <t>0278-62-2416</t>
  </si>
  <si>
    <t>みなかみ町立月夜野北小学校</t>
  </si>
  <si>
    <t>tsukiyonokita-es@edu.town.minakami.gunma.jp</t>
  </si>
  <si>
    <t>0278-72-3352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</si>
  <si>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</si>
  <si>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</si>
  <si>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</si>
  <si>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</si>
  <si>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</si>
  <si>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</si>
  <si>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</si>
  <si>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</si>
  <si>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</si>
  <si>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</si>
  <si>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</si>
  <si>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</si>
  <si>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</si>
  <si>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</si>
  <si>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</si>
  <si>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</si>
  <si>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</si>
  <si>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</si>
  <si>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</si>
  <si>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</si>
  <si>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</si>
  <si>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</si>
  <si>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</si>
  <si>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</si>
  <si>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</si>
  <si>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</si>
  <si>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</si>
  <si>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</si>
  <si>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</si>
  <si>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</si>
  <si>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</si>
  <si>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</si>
  <si>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</si>
  <si>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</si>
  <si>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</si>
  <si>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</si>
  <si>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</si>
  <si>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</si>
  <si>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</si>
  <si>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</si>
  <si>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</si>
  <si>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</si>
  <si>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</si>
  <si>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</si>
  <si>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</si>
  <si>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</si>
  <si>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</si>
  <si>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</si>
  <si>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</si>
  <si>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</si>
  <si>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</si>
  <si>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</si>
  <si>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</si>
  <si>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</si>
  <si>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</si>
  <si>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</si>
  <si>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</si>
  <si>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</si>
  <si>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</si>
  <si>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</si>
  <si>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</si>
  <si>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</si>
  <si>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</si>
  <si>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</si>
  <si>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</si>
  <si>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</si>
  <si>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</si>
  <si>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</si>
  <si>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</si>
  <si>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</si>
  <si>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</si>
  <si>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</si>
  <si>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</si>
  <si>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</si>
  <si>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</si>
  <si>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</si>
  <si>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</si>
  <si>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</si>
  <si>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</si>
  <si>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</si>
  <si>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</si>
  <si>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</si>
  <si>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</si>
  <si>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</si>
  <si>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</si>
  <si>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</si>
  <si>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</si>
  <si>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</si>
  <si>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</si>
  <si>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</si>
  <si>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</si>
  <si>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</si>
  <si>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</si>
  <si>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</si>
  <si>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</si>
  <si>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</si>
  <si>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</si>
  <si>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</si>
  <si>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</si>
  <si>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</si>
  <si>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</si>
  <si>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</si>
  <si>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</si>
  <si>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</si>
  <si>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</si>
  <si>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</si>
  <si>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</si>
  <si>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</si>
  <si>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</si>
  <si>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</si>
  <si>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</si>
  <si>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</si>
  <si>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</si>
  <si>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</si>
  <si>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</si>
  <si>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</si>
  <si>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</si>
  <si>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</si>
  <si>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</si>
  <si>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</si>
  <si>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</si>
  <si>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</si>
  <si>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</si>
  <si>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</si>
  <si>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</si>
  <si>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</si>
  <si>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</si>
  <si>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</si>
  <si>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</si>
  <si>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</si>
  <si>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</si>
  <si>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</si>
  <si>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</si>
  <si>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</si>
  <si>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</si>
  <si>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</si>
  <si>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</si>
  <si>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</si>
  <si>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</si>
  <si>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</si>
  <si>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</si>
  <si>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</si>
  <si>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</si>
  <si>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</si>
  <si>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</si>
  <si>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</si>
  <si>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</si>
  <si>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</si>
  <si>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</si>
  <si>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</si>
  <si>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</si>
  <si>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</si>
  <si>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</si>
  <si>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</si>
  <si>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</si>
  <si>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</si>
  <si>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</si>
  <si>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</si>
  <si>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</si>
  <si>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</si>
  <si>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</si>
  <si>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</si>
  <si>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</si>
  <si>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</si>
  <si>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</si>
  <si>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</si>
  <si>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</si>
  <si>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</si>
  <si>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</si>
  <si>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</si>
  <si>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</si>
  <si>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</si>
  <si>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</si>
  <si>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</si>
  <si>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</si>
  <si>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</si>
  <si>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</si>
  <si>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</si>
  <si>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</si>
  <si>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</si>
  <si>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</si>
  <si>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</si>
  <si>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</si>
  <si>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</si>
  <si>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</si>
  <si>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</si>
  <si>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</si>
  <si>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</si>
  <si>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</si>
  <si>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</si>
  <si>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</si>
  <si>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</si>
  <si>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</si>
  <si>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</si>
  <si>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</si>
  <si>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</si>
  <si>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</si>
  <si>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</si>
  <si>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</si>
  <si>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</si>
  <si>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</si>
  <si>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</si>
  <si>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</si>
  <si>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</si>
  <si>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</si>
  <si>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</si>
  <si>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</si>
  <si>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</si>
  <si>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</si>
  <si>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</si>
  <si>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</si>
  <si>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</si>
  <si>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</si>
  <si>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</si>
  <si>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</si>
  <si>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</si>
  <si>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</si>
  <si>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</si>
  <si>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</si>
  <si>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</si>
  <si>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</si>
  <si>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</si>
  <si>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</si>
  <si>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</si>
  <si>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</si>
  <si>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</si>
  <si>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</si>
  <si>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</si>
  <si>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</si>
  <si>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</si>
  <si>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</si>
  <si>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</si>
  <si>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</si>
  <si>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</si>
  <si>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</si>
  <si>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</si>
  <si>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</si>
  <si>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</si>
  <si>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</si>
  <si>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</si>
  <si>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</si>
  <si>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</si>
  <si>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</si>
  <si>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</si>
  <si>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</si>
  <si>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</si>
  <si>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</si>
  <si>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</si>
  <si>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</si>
  <si>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</si>
  <si>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</si>
  <si>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</si>
  <si>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</si>
  <si>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</si>
  <si>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</si>
  <si>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</si>
  <si>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</si>
  <si>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</si>
  <si>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</si>
  <si>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</si>
  <si>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</si>
  <si>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</si>
  <si>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</si>
  <si>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</si>
  <si>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</si>
  <si>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</si>
  <si>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</si>
  <si>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</si>
  <si>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</si>
  <si>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</si>
  <si>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</si>
  <si>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</si>
  <si>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</si>
  <si>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</si>
  <si>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</si>
  <si>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</si>
  <si>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</si>
  <si>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</si>
  <si>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</si>
  <si>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</si>
  <si>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</si>
  <si>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</si>
  <si>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</si>
  <si>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</si>
  <si>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</si>
  <si>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</si>
  <si>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</si>
  <si>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</si>
  <si>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</si>
  <si>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</si>
  <si>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</si>
  <si>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</si>
  <si>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</si>
  <si>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</si>
  <si>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</si>
  <si>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</si>
  <si>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</si>
  <si>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</si>
  <si>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</si>
  <si>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</si>
  <si>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</si>
  <si>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</si>
  <si>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</si>
  <si>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</si>
  <si>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</si>
  <si>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</si>
  <si>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</si>
  <si>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</si>
  <si>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</si>
  <si>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</si>
  <si>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</si>
  <si>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</si>
  <si>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</si>
  <si>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</si>
  <si>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</si>
  <si>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</si>
  <si>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</si>
  <si>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</si>
  <si>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</si>
  <si>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</si>
  <si>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</si>
  <si>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</si>
  <si>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</si>
  <si>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</si>
  <si>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</si>
  <si>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</si>
  <si>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</si>
  <si>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</si>
  <si>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</si>
  <si>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</si>
  <si>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</si>
  <si>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</si>
  <si>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</si>
  <si>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</si>
  <si>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</si>
  <si>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</si>
  <si>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</si>
  <si>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</si>
  <si>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</si>
  <si>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</si>
  <si>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</si>
  <si>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</si>
  <si>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</si>
  <si>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</si>
  <si>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</si>
  <si>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</si>
  <si>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</si>
  <si>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</si>
  <si>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</si>
  <si>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</si>
  <si>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</si>
  <si>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</si>
  <si>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</si>
  <si>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</si>
  <si>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</si>
  <si>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</si>
  <si>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</si>
  <si>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</si>
  <si>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</si>
  <si>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</si>
  <si>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</si>
  <si>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</si>
  <si>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</si>
  <si>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</si>
  <si>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</si>
  <si>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</si>
  <si>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</si>
  <si>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</si>
  <si>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</si>
  <si>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</si>
  <si>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</si>
  <si>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</si>
  <si>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</si>
  <si>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</si>
  <si>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</si>
  <si>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</si>
  <si>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</si>
  <si>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</si>
  <si>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</si>
  <si>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</si>
  <si>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</si>
  <si>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</si>
  <si>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</si>
  <si>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</si>
  <si>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</si>
  <si>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</si>
  <si>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</si>
  <si>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</si>
  <si>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</si>
  <si>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</si>
  <si>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</si>
  <si>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</si>
  <si>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</si>
  <si>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</si>
  <si>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</si>
  <si>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</si>
  <si>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</si>
  <si>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</si>
  <si>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</si>
  <si>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</si>
  <si>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</si>
  <si>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</si>
  <si>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</si>
  <si>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</si>
  <si>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</si>
  <si>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</si>
  <si>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</si>
  <si>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</si>
  <si>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</si>
  <si>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</si>
  <si>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</si>
  <si>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</si>
  <si>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</si>
  <si>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</si>
  <si>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</si>
  <si>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</si>
  <si>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</si>
  <si>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</si>
  <si>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</si>
  <si>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</si>
  <si>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</si>
  <si>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</si>
  <si>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</si>
  <si>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</si>
  <si>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</si>
  <si>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</si>
  <si>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</si>
  <si>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</si>
  <si>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</si>
  <si>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</si>
  <si>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</si>
  <si>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</si>
  <si>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</si>
  <si>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</si>
  <si>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</si>
  <si>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</si>
  <si>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</si>
  <si>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</si>
  <si>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</si>
  <si>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</si>
  <si>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</si>
  <si>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</si>
  <si>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</si>
  <si>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</si>
  <si>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</si>
  <si>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</si>
  <si>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</si>
  <si>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</si>
  <si>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</si>
  <si>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</si>
  <si>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</si>
  <si>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</si>
  <si>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</si>
  <si>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</si>
  <si>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</si>
  <si>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</si>
  <si>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</si>
  <si>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</si>
  <si>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</si>
  <si>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</si>
  <si>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</si>
  <si>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</si>
  <si>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</si>
  <si>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</si>
  <si>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</si>
  <si>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</si>
  <si>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</si>
  <si>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</si>
  <si>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</si>
  <si>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</si>
  <si>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</si>
  <si>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</si>
  <si>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</si>
  <si>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</si>
  <si>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</si>
  <si>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</si>
  <si>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</si>
  <si>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</si>
  <si>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</si>
  <si>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</si>
  <si>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</si>
  <si>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</si>
  <si>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</si>
  <si>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</si>
  <si>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</si>
  <si>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</si>
  <si>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</si>
  <si>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</si>
  <si>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</si>
  <si>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</si>
  <si>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</si>
  <si>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</si>
  <si>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</si>
  <si>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</si>
  <si>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</si>
  <si>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</si>
  <si>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</si>
  <si>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</si>
  <si>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</si>
  <si>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</si>
  <si>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</si>
  <si>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</si>
  <si>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</si>
  <si>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</si>
  <si>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</si>
  <si>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</si>
  <si>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</si>
  <si>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</si>
  <si>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</si>
  <si>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</si>
  <si>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</si>
  <si>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</si>
  <si>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</si>
  <si>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</si>
  <si>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</si>
  <si>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</si>
  <si>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</si>
  <si>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</si>
  <si>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</si>
  <si>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</si>
  <si>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</si>
  <si>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</si>
  <si>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</si>
  <si>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</si>
  <si>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</si>
  <si>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</si>
  <si>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</si>
  <si>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</si>
  <si>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</si>
  <si>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</si>
  <si>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</si>
  <si>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</si>
  <si>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</si>
  <si>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</si>
  <si>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</si>
  <si>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</si>
  <si>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</si>
  <si>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</si>
  <si>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</si>
  <si>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</si>
  <si>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</si>
  <si>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</si>
  <si>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</si>
  <si>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</si>
  <si>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</si>
  <si>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</si>
  <si>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</si>
  <si>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</si>
  <si>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</si>
  <si>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</si>
  <si>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</si>
  <si>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</si>
  <si>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</si>
  <si>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</si>
  <si>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</si>
  <si>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</si>
  <si>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</si>
  <si>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</si>
  <si>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</si>
  <si>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</si>
  <si>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</si>
  <si>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</si>
  <si>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</si>
  <si>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</si>
  <si>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</si>
  <si>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</si>
  <si>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</si>
  <si>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</si>
  <si>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</si>
  <si>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</si>
  <si>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</si>
  <si>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</si>
  <si>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</si>
  <si>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</si>
  <si>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</si>
  <si>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</si>
  <si>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</si>
  <si>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</si>
  <si>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</si>
  <si>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</si>
  <si>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</si>
  <si>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</si>
  <si>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</si>
  <si>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</si>
  <si>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</si>
  <si>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</si>
  <si>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</si>
  <si>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</si>
  <si>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</si>
  <si>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</si>
  <si>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</si>
  <si>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</si>
  <si>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</si>
  <si>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</si>
  <si>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</si>
  <si>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</si>
  <si>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</si>
  <si>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</si>
  <si>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</si>
  <si>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</si>
  <si>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</si>
  <si>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</si>
  <si>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</si>
  <si>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</si>
  <si>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</si>
  <si>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</si>
  <si>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</si>
  <si>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</si>
  <si>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</si>
  <si>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</si>
  <si>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</si>
  <si>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</si>
  <si>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</si>
  <si>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</si>
  <si>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</si>
  <si>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</si>
  <si>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</si>
  <si>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</si>
  <si>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</si>
  <si>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</si>
  <si>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</si>
  <si>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</si>
  <si>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</si>
  <si>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</si>
  <si>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</si>
  <si>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</si>
  <si>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</si>
  <si>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</si>
  <si>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</si>
  <si>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</si>
  <si>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</si>
  <si>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</si>
  <si>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</si>
  <si>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</si>
  <si>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</si>
  <si>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</si>
  <si>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</si>
  <si>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</si>
  <si>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</si>
  <si>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</si>
  <si>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</si>
  <si>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</si>
  <si>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</si>
  <si>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</si>
  <si>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</si>
  <si>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</si>
  <si>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</si>
  <si>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</si>
  <si>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</si>
  <si>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</si>
  <si>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</si>
  <si>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</si>
  <si>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</si>
  <si>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</si>
  <si>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</si>
  <si>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</si>
  <si>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</si>
  <si>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</si>
  <si>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</si>
  <si>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</si>
  <si>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</si>
  <si>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</si>
  <si>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</si>
  <si>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</si>
  <si>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</si>
  <si>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</si>
  <si>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</si>
  <si>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</si>
  <si>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</si>
  <si>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</si>
  <si>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</si>
  <si>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</si>
  <si>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</si>
  <si>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</si>
  <si>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</si>
  <si>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</si>
  <si>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</si>
  <si>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</si>
  <si>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</si>
  <si>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</si>
  <si>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</si>
  <si>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</si>
  <si>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</si>
  <si>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</si>
  <si>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</si>
  <si>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</si>
  <si>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</si>
  <si>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</si>
  <si>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</si>
  <si>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</si>
  <si>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</si>
  <si>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</si>
  <si>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</si>
  <si>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</si>
  <si>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</si>
  <si>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</si>
  <si>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</si>
  <si>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</si>
  <si>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</si>
  <si>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</si>
  <si>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</si>
  <si>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</si>
  <si>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</si>
  <si>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</si>
  <si>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</si>
  <si>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</si>
  <si>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白根改善学校高等部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</si>
  <si>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</si>
  <si>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</si>
  <si>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</si>
  <si>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</si>
  <si>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</si>
  <si>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</si>
  <si>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</si>
  <si>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</si>
  <si>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</si>
  <si>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</si>
  <si>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</si>
  <si>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</si>
  <si>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</si>
  <si>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</si>
  <si>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</si>
  <si>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</si>
  <si>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</si>
  <si>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</si>
  <si>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</si>
  <si>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</si>
  <si>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</si>
  <si>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</si>
  <si>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</si>
  <si>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</si>
  <si>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</si>
  <si>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</si>
  <si>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</si>
  <si>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</si>
  <si>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</si>
  <si>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</si>
  <si>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</si>
  <si>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</si>
  <si>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</si>
  <si>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</si>
  <si>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</si>
  <si>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</si>
  <si>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</si>
  <si>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</si>
  <si>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</si>
  <si>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</si>
  <si>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</si>
  <si>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</si>
  <si>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</si>
  <si>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</si>
  <si>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</si>
  <si>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</si>
  <si>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</si>
  <si>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</si>
  <si>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</si>
  <si>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</si>
  <si>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</si>
  <si>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</si>
  <si>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</si>
  <si>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</si>
  <si>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</si>
  <si>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</si>
  <si>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</si>
  <si>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</si>
  <si>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</si>
  <si>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</si>
  <si>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</si>
  <si>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</si>
  <si>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</si>
  <si>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</si>
  <si>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</si>
  <si>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</si>
  <si>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</si>
  <si>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</si>
  <si>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</si>
  <si>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</si>
  <si>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</si>
  <si>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</si>
  <si>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</si>
  <si>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</si>
  <si>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</si>
  <si>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</si>
  <si>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</si>
  <si>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</si>
  <si>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</si>
  <si>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</si>
  <si>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</si>
  <si>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</si>
  <si>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</si>
  <si>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</si>
  <si>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</si>
  <si>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</si>
  <si>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</si>
  <si>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</si>
  <si>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</si>
  <si>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</si>
  <si>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</si>
  <si>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</si>
  <si>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</si>
  <si>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</si>
  <si>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</si>
  <si>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</si>
  <si>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</si>
  <si>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</si>
  <si>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</si>
  <si>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</si>
  <si>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</si>
  <si>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</si>
  <si>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</si>
  <si>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</si>
  <si>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</si>
  <si>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</si>
  <si>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</si>
  <si>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</si>
  <si>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</si>
  <si>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</si>
  <si>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</si>
  <si>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</si>
  <si>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直接入力も可能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</si>
  <si>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</si>
  <si>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</si>
  <si>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</si>
  <si>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</si>
  <si>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</si>
  <si>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</si>
  <si>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</si>
  <si>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</si>
  <si>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</si>
  <si>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</si>
  <si>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</si>
  <si>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</si>
  <si>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073199</t>
  </si>
  <si>
    <t>073101</t>
  </si>
  <si>
    <t>073102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</si>
  <si>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</si>
  <si>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</si>
  <si>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</si>
  <si>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</si>
  <si>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音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</si>
  <si>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</si>
  <si>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</si>
  <si>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</si>
  <si>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家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</si>
  <si>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1⃣家</t>
    </r>
    <r>
      <rPr>
        <sz val="11"/>
        <color theme="1"/>
        <rFont val="Segoe UI Symbol"/>
        <family val="2"/>
      </rPr>
      <t>2⃣音</t>
    </r>
  </si>
  <si>
    <t>(中)国語</t>
  </si>
  <si>
    <t>(中)社会</t>
  </si>
  <si>
    <t>(中)数学</t>
  </si>
  <si>
    <t>(中)理科</t>
  </si>
  <si>
    <t>(中)音楽</t>
  </si>
  <si>
    <t>(中)美術</t>
  </si>
  <si>
    <t>(中)保体</t>
  </si>
  <si>
    <t>(中)技術</t>
  </si>
  <si>
    <t>(中)家庭</t>
  </si>
  <si>
    <t>(中)外国語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</si>
  <si>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</si>
  <si>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</si>
  <si>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</si>
  <si>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</si>
  <si>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</si>
  <si>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</si>
  <si>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</si>
  <si>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</si>
  <si>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</si>
  <si>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</si>
  <si>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</si>
  <si>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</si>
  <si>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</si>
  <si>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</si>
  <si>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</si>
  <si>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</si>
  <si>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</si>
  <si>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</si>
  <si>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</si>
  <si>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</si>
  <si>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</si>
  <si>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</si>
  <si>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</si>
  <si>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</si>
  <si>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</si>
  <si>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</si>
  <si>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</si>
  <si>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</si>
  <si>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</si>
  <si>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</si>
  <si>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</si>
  <si>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芸術</t>
  </si>
  <si>
    <t>機械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</si>
  <si>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</si>
  <si>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</si>
  <si>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</si>
  <si>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</si>
  <si>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</si>
  <si>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</si>
  <si>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</si>
  <si>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</si>
  <si>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</si>
  <si>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</si>
  <si>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</si>
  <si>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</si>
  <si>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</si>
  <si>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</si>
  <si>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勤務公署</t>
    <rPh sb="0" eb="2">
      <t>キンム</t>
    </rPh>
    <rPh sb="2" eb="4">
      <t>コウショ</t>
    </rPh>
    <phoneticPr fontId="41"/>
  </si>
  <si>
    <t>nan-gaku@nanmoku.ne.jp</t>
    <phoneticPr fontId="41"/>
  </si>
  <si>
    <t>令和７年度群馬県総合教育センター研修講座</t>
    <phoneticPr fontId="41"/>
  </si>
  <si>
    <t>令和７年度の
各教育事務所
センター担当者
（詳細は令和７年４月
Webページに掲載）</t>
    <phoneticPr fontId="41"/>
  </si>
  <si>
    <t>幼教</t>
    <rPh sb="0" eb="1">
      <t>ヨウ</t>
    </rPh>
    <rPh sb="1" eb="2">
      <t>キョウ</t>
    </rPh>
    <phoneticPr fontId="2"/>
  </si>
  <si>
    <t>義務</t>
    <rPh sb="0" eb="2">
      <t>ギム</t>
    </rPh>
    <phoneticPr fontId="2"/>
  </si>
  <si>
    <t>高校</t>
    <rPh sb="0" eb="2">
      <t>コウコウ</t>
    </rPh>
    <phoneticPr fontId="2"/>
  </si>
  <si>
    <t>特支</t>
    <rPh sb="0" eb="1">
      <t>トク</t>
    </rPh>
    <rPh sb="1" eb="2">
      <t>シ</t>
    </rPh>
    <phoneticPr fontId="2"/>
  </si>
  <si>
    <t>新規採用養護教諭研修</t>
    <rPh sb="6" eb="8">
      <t>キョウユ</t>
    </rPh>
    <phoneticPr fontId="2"/>
  </si>
  <si>
    <t>企画</t>
    <rPh sb="0" eb="2">
      <t>キカク</t>
    </rPh>
    <phoneticPr fontId="2"/>
  </si>
  <si>
    <t>養護教諭６年目経験者研修</t>
    <rPh sb="0" eb="2">
      <t>ヨウゴ</t>
    </rPh>
    <rPh sb="2" eb="4">
      <t>キョウユ</t>
    </rPh>
    <phoneticPr fontId="2"/>
  </si>
  <si>
    <t>中堅養護教諭資質向上研修</t>
    <rPh sb="4" eb="6">
      <t>キョウユ</t>
    </rPh>
    <phoneticPr fontId="2"/>
  </si>
  <si>
    <t>相談</t>
    <rPh sb="0" eb="2">
      <t>ソウダン</t>
    </rPh>
    <phoneticPr fontId="2"/>
  </si>
  <si>
    <t>新任特別支援学校主任寄宿舎指導員研修</t>
    <rPh sb="0" eb="2">
      <t>シンニン</t>
    </rPh>
    <rPh sb="2" eb="8">
      <t>トクベツシエンガッコウ</t>
    </rPh>
    <rPh sb="8" eb="10">
      <t>シュニン</t>
    </rPh>
    <phoneticPr fontId="2"/>
  </si>
  <si>
    <t>算数・数学科研修講座～教員同士で学び合い、授業力UP！～</t>
    <rPh sb="11" eb="15">
      <t>キョウインドウシ</t>
    </rPh>
    <rPh sb="16" eb="17">
      <t>マナ</t>
    </rPh>
    <rPh sb="18" eb="19">
      <t>ア</t>
    </rPh>
    <rPh sb="21" eb="24">
      <t>ジュギョウリョク</t>
    </rPh>
    <phoneticPr fontId="2"/>
  </si>
  <si>
    <t>音楽科研修講座～児童・生徒が音楽を好きになる歌唱指導法～</t>
    <rPh sb="8" eb="10">
      <t>ジドウ</t>
    </rPh>
    <rPh sb="11" eb="13">
      <t>セイト</t>
    </rPh>
    <rPh sb="14" eb="16">
      <t>オンガク</t>
    </rPh>
    <rPh sb="17" eb="18">
      <t>ス</t>
    </rPh>
    <rPh sb="22" eb="24">
      <t>カショウ</t>
    </rPh>
    <rPh sb="24" eb="26">
      <t>シドウ</t>
    </rPh>
    <rPh sb="26" eb="27">
      <t>ホウ</t>
    </rPh>
    <phoneticPr fontId="2"/>
  </si>
  <si>
    <t>図画工作科・美術科研修講座～ハートに火をつける～</t>
    <rPh sb="18" eb="19">
      <t>ヒ</t>
    </rPh>
    <phoneticPr fontId="2"/>
  </si>
  <si>
    <t>体育科・保健体育科研修講座</t>
    <rPh sb="0" eb="2">
      <t>タイイク</t>
    </rPh>
    <rPh sb="4" eb="8">
      <t>ホケンタイイク</t>
    </rPh>
    <phoneticPr fontId="2"/>
  </si>
  <si>
    <t>情報</t>
    <rPh sb="0" eb="2">
      <t>ジョウホウ</t>
    </rPh>
    <phoneticPr fontId="2"/>
  </si>
  <si>
    <t>道徳科研修講座～「考えを深める」ことを意識した授業づくり～</t>
    <rPh sb="9" eb="10">
      <t>カンガ</t>
    </rPh>
    <rPh sb="12" eb="13">
      <t>フカ</t>
    </rPh>
    <rPh sb="19" eb="21">
      <t>イシキ</t>
    </rPh>
    <rPh sb="23" eb="25">
      <t>ジュギョウ</t>
    </rPh>
    <phoneticPr fontId="2"/>
  </si>
  <si>
    <t>英語科研修講座～興味に応じたセルフデザイン研修～</t>
    <rPh sb="8" eb="10">
      <t>キョウミ</t>
    </rPh>
    <rPh sb="11" eb="12">
      <t>オウ</t>
    </rPh>
    <rPh sb="21" eb="23">
      <t>ケンシュウ</t>
    </rPh>
    <phoneticPr fontId="2"/>
  </si>
  <si>
    <t>研修主任研修講座～したくなる研修を目指して～</t>
    <rPh sb="14" eb="16">
      <t>ケンシュウ</t>
    </rPh>
    <rPh sb="17" eb="19">
      <t>メザ</t>
    </rPh>
    <phoneticPr fontId="2"/>
  </si>
  <si>
    <t>幼児教育と小学校をつなぐ研修講座</t>
    <rPh sb="5" eb="8">
      <t>ショウガッコウ</t>
    </rPh>
    <phoneticPr fontId="2"/>
  </si>
  <si>
    <t>ICTスキルアップ研修講座～先生のためのICT活用まるごとサポート～</t>
  </si>
  <si>
    <t>生徒指導力向上研修講座</t>
    <rPh sb="0" eb="7">
      <t>セイトシドウリョクコウジョウ</t>
    </rPh>
    <phoneticPr fontId="2"/>
  </si>
  <si>
    <t>外国人児童生徒等教育研修講座</t>
    <rPh sb="0" eb="8">
      <t>ガイコクジンジドウセイトトウ</t>
    </rPh>
    <phoneticPr fontId="2"/>
  </si>
  <si>
    <t>希望</t>
    <phoneticPr fontId="41"/>
  </si>
  <si>
    <t>小・中学校２年目経験者研修</t>
    <phoneticPr fontId="2"/>
  </si>
  <si>
    <t>中堅学校栄養職員等資質向上研修</t>
    <rPh sb="2" eb="8">
      <t>ガッコウエイヨウショクイン</t>
    </rPh>
    <rPh sb="8" eb="9">
      <t>トウ</t>
    </rPh>
    <rPh sb="9" eb="11">
      <t>シシツ</t>
    </rPh>
    <phoneticPr fontId="2"/>
  </si>
  <si>
    <t>キャリア教育実践研修講座</t>
    <rPh sb="10" eb="12">
      <t>コウザ</t>
    </rPh>
    <phoneticPr fontId="2"/>
  </si>
  <si>
    <t>アセスメントスキルアップ講座　</t>
    <phoneticPr fontId="2"/>
  </si>
  <si>
    <t>未来を創る教員養成セミナー</t>
    <rPh sb="0" eb="2">
      <t>ミライ</t>
    </rPh>
    <rPh sb="3" eb="4">
      <t>ツク</t>
    </rPh>
    <rPh sb="5" eb="7">
      <t>キョウイン</t>
    </rPh>
    <rPh sb="7" eb="9">
      <t>ヨウセイ</t>
    </rPh>
    <phoneticPr fontId="2"/>
  </si>
  <si>
    <t>教員ReStart支援セミナー</t>
    <phoneticPr fontId="2"/>
  </si>
  <si>
    <t>富岡市立さくら小学校</t>
    <phoneticPr fontId="41"/>
  </si>
  <si>
    <t>川場村立川場学園</t>
    <rPh sb="6" eb="8">
      <t>ガクエン</t>
    </rPh>
    <phoneticPr fontId="41"/>
  </si>
  <si>
    <t>義務</t>
    <phoneticPr fontId="41"/>
  </si>
  <si>
    <t>県立学校公仕研修講座</t>
    <rPh sb="0" eb="2">
      <t>ケンリツ</t>
    </rPh>
    <rPh sb="2" eb="4">
      <t>ガッコウ</t>
    </rPh>
    <rPh sb="4" eb="5">
      <t>コウ</t>
    </rPh>
    <rPh sb="5" eb="6">
      <t>シ</t>
    </rPh>
    <rPh sb="6" eb="8">
      <t>ケンシュウ</t>
    </rPh>
    <rPh sb="8" eb="10">
      <t>コウザ</t>
    </rPh>
    <phoneticPr fontId="2"/>
  </si>
  <si>
    <t>インクルーシブな学校を目指す研修講座</t>
    <rPh sb="8" eb="10">
      <t>ガッコウ</t>
    </rPh>
    <rPh sb="11" eb="13">
      <t>メザ</t>
    </rPh>
    <phoneticPr fontId="2"/>
  </si>
  <si>
    <t>視野を広げる特別支援教育研修講座</t>
    <rPh sb="3" eb="4">
      <t>ヒロ</t>
    </rPh>
    <phoneticPr fontId="2"/>
  </si>
  <si>
    <t>高めよう！教育課題解決能力研修講座</t>
    <rPh sb="0" eb="1">
      <t>タカ</t>
    </rPh>
    <rPh sb="5" eb="7">
      <t>キョウイク</t>
    </rPh>
    <rPh sb="7" eb="9">
      <t>カダイ</t>
    </rPh>
    <rPh sb="9" eb="11">
      <t>カイケツ</t>
    </rPh>
    <rPh sb="11" eb="13">
      <t>ノウリョク</t>
    </rPh>
    <rPh sb="13" eb="17">
      <t>ケンシュウコウザ</t>
    </rPh>
    <phoneticPr fontId="2"/>
  </si>
  <si>
    <t>生成AI活用講座～実践アイデアの宝庫。第一歩を踏み出そう！～</t>
    <rPh sb="0" eb="2">
      <t>セイセイ</t>
    </rPh>
    <rPh sb="4" eb="6">
      <t>カツヨウ</t>
    </rPh>
    <rPh sb="6" eb="8">
      <t>コウザ</t>
    </rPh>
    <phoneticPr fontId="2"/>
  </si>
  <si>
    <t>061899</t>
    <phoneticPr fontId="41"/>
  </si>
  <si>
    <t>062599</t>
    <phoneticPr fontId="41"/>
  </si>
  <si>
    <t>060399</t>
    <phoneticPr fontId="41"/>
  </si>
  <si>
    <t>060388</t>
    <phoneticPr fontId="41"/>
  </si>
  <si>
    <t>062701</t>
    <phoneticPr fontId="41"/>
  </si>
  <si>
    <t>062702</t>
    <phoneticPr fontId="41"/>
  </si>
  <si>
    <t>061301</t>
    <phoneticPr fontId="41"/>
  </si>
  <si>
    <t>061302</t>
    <phoneticPr fontId="41"/>
  </si>
  <si>
    <t>072801</t>
    <phoneticPr fontId="41"/>
  </si>
  <si>
    <t>072802</t>
    <phoneticPr fontId="41"/>
  </si>
  <si>
    <t>072399</t>
    <phoneticPr fontId="41"/>
  </si>
  <si>
    <t>051499</t>
    <phoneticPr fontId="41"/>
  </si>
  <si>
    <t>092499</t>
    <phoneticPr fontId="41"/>
  </si>
  <si>
    <t>103199</t>
    <phoneticPr fontId="41"/>
  </si>
  <si>
    <t>072999</t>
    <phoneticPr fontId="41"/>
  </si>
  <si>
    <t>091699</t>
    <phoneticPr fontId="41"/>
  </si>
  <si>
    <t>092699</t>
    <phoneticPr fontId="41"/>
  </si>
  <si>
    <t>072599</t>
    <phoneticPr fontId="41"/>
  </si>
  <si>
    <t>073199</t>
    <phoneticPr fontId="41"/>
  </si>
  <si>
    <t>082099</t>
    <phoneticPr fontId="41"/>
  </si>
  <si>
    <t>072899</t>
    <phoneticPr fontId="41"/>
  </si>
  <si>
    <t>080499</t>
    <phoneticPr fontId="41"/>
  </si>
  <si>
    <t>070199</t>
    <phoneticPr fontId="41"/>
  </si>
  <si>
    <t>090999</t>
    <phoneticPr fontId="41"/>
  </si>
  <si>
    <t>070099</t>
    <phoneticPr fontId="41"/>
  </si>
  <si>
    <t>072401</t>
    <phoneticPr fontId="41"/>
  </si>
  <si>
    <t>072402</t>
    <phoneticPr fontId="41"/>
  </si>
  <si>
    <t>072499</t>
    <phoneticPr fontId="41"/>
  </si>
  <si>
    <t>080699</t>
    <phoneticPr fontId="41"/>
  </si>
  <si>
    <t>070499</t>
    <phoneticPr fontId="41"/>
  </si>
  <si>
    <t>073001</t>
    <phoneticPr fontId="41"/>
  </si>
  <si>
    <t>073002</t>
    <phoneticPr fontId="41"/>
  </si>
  <si>
    <t>073099</t>
    <phoneticPr fontId="41"/>
  </si>
  <si>
    <t>070399</t>
    <phoneticPr fontId="41"/>
  </si>
  <si>
    <t>080401</t>
    <phoneticPr fontId="41"/>
  </si>
  <si>
    <t>080402</t>
    <phoneticPr fontId="41"/>
  </si>
  <si>
    <t>080801</t>
    <phoneticPr fontId="41"/>
  </si>
  <si>
    <t>080802</t>
    <phoneticPr fontId="41"/>
  </si>
  <si>
    <t>080803</t>
    <phoneticPr fontId="41"/>
  </si>
  <si>
    <t>080804</t>
    <phoneticPr fontId="41"/>
  </si>
  <si>
    <t>060301</t>
    <phoneticPr fontId="41"/>
  </si>
  <si>
    <t>060302</t>
    <phoneticPr fontId="41"/>
  </si>
  <si>
    <t>060303</t>
    <phoneticPr fontId="41"/>
  </si>
  <si>
    <t>060304</t>
    <phoneticPr fontId="41"/>
  </si>
  <si>
    <t>060305</t>
    <phoneticPr fontId="41"/>
  </si>
  <si>
    <t>060306</t>
    <phoneticPr fontId="41"/>
  </si>
  <si>
    <t>060377</t>
    <phoneticPr fontId="41"/>
  </si>
  <si>
    <t>061099</t>
    <phoneticPr fontId="41"/>
  </si>
  <si>
    <t>061303</t>
    <phoneticPr fontId="41"/>
  </si>
  <si>
    <t>050899</t>
    <phoneticPr fontId="41"/>
  </si>
  <si>
    <t>062703</t>
    <phoneticPr fontId="41"/>
  </si>
  <si>
    <t>080601</t>
    <phoneticPr fontId="41"/>
  </si>
  <si>
    <t>080602</t>
    <phoneticPr fontId="41"/>
  </si>
  <si>
    <t>081999</t>
    <phoneticPr fontId="41"/>
  </si>
  <si>
    <t>111499</t>
    <phoneticPr fontId="41"/>
  </si>
  <si>
    <t>122599</t>
    <phoneticPr fontId="41"/>
  </si>
  <si>
    <t>072501</t>
    <phoneticPr fontId="41"/>
  </si>
  <si>
    <t>072502</t>
    <phoneticPr fontId="41"/>
  </si>
  <si>
    <t>080199</t>
    <phoneticPr fontId="41"/>
  </si>
  <si>
    <t>082101</t>
    <phoneticPr fontId="41"/>
  </si>
  <si>
    <t>082102</t>
    <phoneticPr fontId="41"/>
  </si>
  <si>
    <t>082199</t>
    <phoneticPr fontId="41"/>
  </si>
  <si>
    <t>102201</t>
    <phoneticPr fontId="41"/>
  </si>
  <si>
    <t>102202</t>
    <phoneticPr fontId="41"/>
  </si>
  <si>
    <t>102299</t>
    <phoneticPr fontId="41"/>
  </si>
  <si>
    <t>120599</t>
    <phoneticPr fontId="41"/>
  </si>
  <si>
    <t>120999</t>
    <phoneticPr fontId="41"/>
  </si>
  <si>
    <t>012199</t>
    <phoneticPr fontId="41"/>
  </si>
  <si>
    <t>012899</t>
    <phoneticPr fontId="41"/>
  </si>
  <si>
    <t>092601</t>
    <phoneticPr fontId="41"/>
  </si>
  <si>
    <t>092602</t>
    <phoneticPr fontId="41"/>
  </si>
  <si>
    <t>101099</t>
    <phoneticPr fontId="41"/>
  </si>
  <si>
    <t>102399</t>
    <phoneticPr fontId="41"/>
  </si>
  <si>
    <t>110599</t>
    <phoneticPr fontId="41"/>
  </si>
  <si>
    <t>112699</t>
    <phoneticPr fontId="41"/>
  </si>
  <si>
    <t>121101</t>
    <phoneticPr fontId="41"/>
  </si>
  <si>
    <t>121102</t>
    <phoneticPr fontId="41"/>
  </si>
  <si>
    <t>121199</t>
    <phoneticPr fontId="41"/>
  </si>
  <si>
    <t>082799</t>
    <phoneticPr fontId="41"/>
  </si>
  <si>
    <t>082299</t>
    <phoneticPr fontId="41"/>
  </si>
  <si>
    <t>119999</t>
    <phoneticPr fontId="41"/>
  </si>
  <si>
    <t>062099</t>
    <phoneticPr fontId="41"/>
  </si>
  <si>
    <t>062799</t>
    <phoneticPr fontId="41"/>
  </si>
  <si>
    <t>080501</t>
    <phoneticPr fontId="41"/>
  </si>
  <si>
    <t>080502</t>
    <phoneticPr fontId="41"/>
  </si>
  <si>
    <t>080503</t>
    <phoneticPr fontId="41"/>
  </si>
  <si>
    <t>080599</t>
    <phoneticPr fontId="41"/>
  </si>
  <si>
    <t>100999</t>
    <phoneticPr fontId="41"/>
  </si>
  <si>
    <t>072803</t>
    <phoneticPr fontId="41"/>
  </si>
  <si>
    <t>072299</t>
    <phoneticPr fontId="41"/>
  </si>
  <si>
    <t>アセスメントスキルアップ講座</t>
  </si>
  <si>
    <t>080799</t>
    <phoneticPr fontId="41"/>
  </si>
  <si>
    <t>101799</t>
    <phoneticPr fontId="41"/>
  </si>
  <si>
    <t>052101</t>
    <phoneticPr fontId="41"/>
  </si>
  <si>
    <t>052102</t>
    <phoneticPr fontId="41"/>
  </si>
  <si>
    <t>052199</t>
    <phoneticPr fontId="41"/>
  </si>
  <si>
    <t>011699</t>
    <phoneticPr fontId="41"/>
  </si>
  <si>
    <t>070101</t>
    <phoneticPr fontId="41"/>
  </si>
  <si>
    <t>070102</t>
    <phoneticPr fontId="41"/>
  </si>
  <si>
    <t>102499</t>
    <phoneticPr fontId="41"/>
  </si>
  <si>
    <t>012299</t>
    <phoneticPr fontId="41"/>
  </si>
  <si>
    <t>生成AI活用講座～実践アイデアの宝庫。第一歩を踏み出そう！～</t>
    <rPh sb="0" eb="2">
      <t>セイセイ</t>
    </rPh>
    <rPh sb="4" eb="6">
      <t>カツヨウ</t>
    </rPh>
    <rPh sb="6" eb="8">
      <t>コウザ</t>
    </rPh>
    <rPh sb="9" eb="11">
      <t>ジッセン</t>
    </rPh>
    <rPh sb="16" eb="18">
      <t>ホウコ</t>
    </rPh>
    <rPh sb="19" eb="22">
      <t>ダイイッポ</t>
    </rPh>
    <rPh sb="23" eb="24">
      <t>フ</t>
    </rPh>
    <rPh sb="25" eb="26">
      <t>ダ</t>
    </rPh>
    <phoneticPr fontId="2"/>
  </si>
  <si>
    <t>060699</t>
    <phoneticPr fontId="41"/>
  </si>
  <si>
    <t>081801</t>
    <phoneticPr fontId="41"/>
  </si>
  <si>
    <t>081802</t>
    <phoneticPr fontId="41"/>
  </si>
  <si>
    <t>081899</t>
    <phoneticPr fontId="41"/>
  </si>
  <si>
    <t>122501</t>
    <phoneticPr fontId="41"/>
  </si>
  <si>
    <t>122502</t>
    <phoneticPr fontId="41"/>
  </si>
  <si>
    <t>052001</t>
    <phoneticPr fontId="41"/>
  </si>
  <si>
    <t>052002</t>
    <phoneticPr fontId="41"/>
  </si>
  <si>
    <t>052003</t>
    <phoneticPr fontId="41"/>
  </si>
  <si>
    <t>052004</t>
    <phoneticPr fontId="41"/>
  </si>
  <si>
    <t>052005</t>
    <phoneticPr fontId="41"/>
  </si>
  <si>
    <t>052006</t>
    <phoneticPr fontId="41"/>
  </si>
  <si>
    <t>052007</t>
    <phoneticPr fontId="41"/>
  </si>
  <si>
    <t>052008</t>
    <phoneticPr fontId="41"/>
  </si>
  <si>
    <t>052009</t>
    <phoneticPr fontId="41"/>
  </si>
  <si>
    <t>052010</t>
    <phoneticPr fontId="41"/>
  </si>
  <si>
    <t>052099</t>
    <phoneticPr fontId="41"/>
  </si>
  <si>
    <t>042299</t>
    <phoneticPr fontId="41"/>
  </si>
  <si>
    <t>051601</t>
    <phoneticPr fontId="41"/>
  </si>
  <si>
    <t>051602</t>
    <phoneticPr fontId="41"/>
  </si>
  <si>
    <t>051603</t>
    <phoneticPr fontId="41"/>
  </si>
  <si>
    <t>051604</t>
    <phoneticPr fontId="41"/>
  </si>
  <si>
    <t>051699</t>
    <phoneticPr fontId="41"/>
  </si>
  <si>
    <t>060601</t>
    <phoneticPr fontId="41"/>
  </si>
  <si>
    <t>060602</t>
    <phoneticPr fontId="41"/>
  </si>
  <si>
    <t>060603</t>
    <phoneticPr fontId="41"/>
  </si>
  <si>
    <t>061799</t>
    <phoneticPr fontId="41"/>
  </si>
  <si>
    <t>110799</t>
    <phoneticPr fontId="41"/>
  </si>
  <si>
    <t>062499</t>
    <phoneticPr fontId="41"/>
  </si>
  <si>
    <t>111299</t>
    <phoneticPr fontId="41"/>
  </si>
  <si>
    <t>062001</t>
    <phoneticPr fontId="41"/>
  </si>
  <si>
    <t>062002</t>
    <phoneticPr fontId="41"/>
  </si>
  <si>
    <t>070299</t>
    <phoneticPr fontId="41"/>
  </si>
  <si>
    <t>072301</t>
    <phoneticPr fontId="41"/>
  </si>
  <si>
    <t>072302</t>
    <phoneticPr fontId="41"/>
  </si>
  <si>
    <t>072303</t>
    <phoneticPr fontId="41"/>
  </si>
  <si>
    <t>072304</t>
    <phoneticPr fontId="41"/>
  </si>
  <si>
    <t>080603</t>
    <phoneticPr fontId="41"/>
  </si>
  <si>
    <t>080604</t>
    <phoneticPr fontId="41"/>
  </si>
  <si>
    <t>093001</t>
    <phoneticPr fontId="41"/>
  </si>
  <si>
    <t>093002</t>
    <phoneticPr fontId="41"/>
  </si>
  <si>
    <t>093003</t>
    <phoneticPr fontId="41"/>
  </si>
  <si>
    <t>093099</t>
    <phoneticPr fontId="41"/>
  </si>
  <si>
    <t>062899</t>
    <phoneticPr fontId="41"/>
  </si>
  <si>
    <t>112099</t>
    <phoneticPr fontId="41"/>
  </si>
  <si>
    <t>022099</t>
    <phoneticPr fontId="41"/>
  </si>
  <si>
    <t>教員ReStart支援セミナー</t>
  </si>
  <si>
    <t>電気・電子</t>
    <rPh sb="3" eb="5">
      <t>デンシ</t>
    </rPh>
    <phoneticPr fontId="41"/>
  </si>
  <si>
    <t>asama@xp.wind.jp</t>
    <phoneticPr fontId="41"/>
  </si>
  <si>
    <t>0279-85-2249</t>
    <phoneticPr fontId="41"/>
  </si>
  <si>
    <t>nagachu@xp.wind.jp</t>
    <phoneticPr fontId="41"/>
  </si>
  <si>
    <t>ge-miraichuu@pref.gunma.lg.jp</t>
    <phoneticPr fontId="41"/>
  </si>
  <si>
    <t>0270-77-9798</t>
    <phoneticPr fontId="41"/>
  </si>
  <si>
    <t>県立</t>
    <phoneticPr fontId="41"/>
  </si>
  <si>
    <t>実習教員</t>
    <rPh sb="2" eb="4">
      <t>キョウイン</t>
    </rPh>
    <phoneticPr fontId="41"/>
  </si>
  <si>
    <t>motosojakita.es@city.maebashi.ed.jp</t>
    <phoneticPr fontId="41"/>
  </si>
  <si>
    <t>motosojaminami.es@city.maebashi.ed.jp</t>
    <phoneticPr fontId="41"/>
  </si>
  <si>
    <t>katashina-e@katashina.ed.jp</t>
    <phoneticPr fontId="41"/>
  </si>
  <si>
    <t>katashina-j@katashina.ed.jp</t>
    <phoneticPr fontId="41"/>
  </si>
  <si>
    <t>soja.es@city.maebashi.ed.jp</t>
    <phoneticPr fontId="41"/>
  </si>
  <si>
    <t>motosoja.es@city.maebashi.ed.jp</t>
    <phoneticPr fontId="41"/>
  </si>
  <si>
    <t>渋川市立中郷小学校</t>
    <rPh sb="4" eb="6">
      <t>ナカゴウ</t>
    </rPh>
    <phoneticPr fontId="41"/>
  </si>
  <si>
    <t>渋川市立長尾小学校</t>
    <rPh sb="4" eb="6">
      <t>ナガオ</t>
    </rPh>
    <phoneticPr fontId="41"/>
  </si>
  <si>
    <t>f-daiichi-es@fujioka-school.gunma.jp</t>
    <phoneticPr fontId="41"/>
  </si>
  <si>
    <t>f-daini-es@fujioka-school.gunma.jp</t>
    <phoneticPr fontId="41"/>
  </si>
  <si>
    <t>f-kanna-es@fujioka-school.gunma.jp</t>
    <phoneticPr fontId="41"/>
  </si>
  <si>
    <t>f-ono-es@fujioka-school.gunma.jp</t>
    <phoneticPr fontId="41"/>
  </si>
  <si>
    <t>f-midori-es@fujioka-school.gunma.jp</t>
    <phoneticPr fontId="41"/>
  </si>
  <si>
    <t>f-mikurihigashi-es@fujioka-school.gunma.jp</t>
    <phoneticPr fontId="41"/>
  </si>
  <si>
    <t>f-mikurinishi-es@fujioka-school.gunma.jp</t>
    <phoneticPr fontId="41"/>
  </si>
  <si>
    <t>f-hirai-es@fujioka-school.gunma.jp</t>
    <phoneticPr fontId="41"/>
  </si>
  <si>
    <t>f-hino-es@fujioka-school.gunma.jp</t>
    <phoneticPr fontId="41"/>
  </si>
  <si>
    <t>f-onishikita-es@fujioka-school.gunma.jp</t>
    <phoneticPr fontId="41"/>
  </si>
  <si>
    <t>f-onishi-es@fujioka-school.gunma.jp</t>
    <phoneticPr fontId="41"/>
  </si>
  <si>
    <t>f-kita-jhs@fujioka-school.gunma.jp</t>
    <phoneticPr fontId="41"/>
  </si>
  <si>
    <t>f-higashi-jhs@fujioka-school.gunma.jp</t>
    <phoneticPr fontId="41"/>
  </si>
  <si>
    <t>f-nishi-jhs@fujioka-school.gunma.jp</t>
    <phoneticPr fontId="41"/>
  </si>
  <si>
    <t>f-ono-jhs@fujioka-school.gunma.jp</t>
    <phoneticPr fontId="41"/>
  </si>
  <si>
    <t>f-onishi-jhs@fujioka-school.gunma.jp</t>
    <phoneticPr fontId="4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</si>
</sst>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47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sz val="11"/>
      <color theme="1"/>
      <name val="Calibri"/>
      <family val="2"/>
      <scheme val="minor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Segoe UI Symbol"/>
      <family val="2"/>
    </font>
    <font>
      <sz val="11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24"/>
      <color rgb="FF0070C0"/>
      <name val="MS PGothic"/>
      <family val="3"/>
      <charset val="128"/>
    </font>
    <font>
      <sz val="11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sz val="11"/>
      <name val="游ゴシック"/>
      <family val="3"/>
      <charset val="128"/>
    </font>
    <font>
      <sz val="10"/>
      <name val="游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CCCCFF"/>
        <bgColor rgb="FFCCCCFF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E2EFD9"/>
        <bgColor rgb="FFE2EFD9"/>
      </patternFill>
    </fill>
    <fill>
      <patternFill patternType="solid">
        <fgColor rgb="FFFF0000"/>
        <bgColor rgb="FFFF0000"/>
      </patternFill>
    </fill>
  </fills>
  <borders count="10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E2EFD9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E2EFD9"/>
      </left>
      <right/>
      <top/>
      <bottom/>
      <diagonal/>
    </border>
    <border>
      <left/>
      <right style="thin">
        <color rgb="FFE2EFD9"/>
      </right>
      <top/>
      <bottom/>
      <diagonal/>
    </border>
    <border>
      <left style="thin">
        <color rgb="FFE2EFD9"/>
      </left>
      <right style="thin">
        <color rgb="FFE2EFD9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medium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 style="medium">
        <color rgb="FF000000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257"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3" borderId="32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3" fillId="3" borderId="32" xfId="0" applyFont="1" applyFill="1" applyBorder="1" applyAlignment="1">
      <alignment vertical="center"/>
    </xf>
    <xf numFmtId="0" fontId="14" fillId="3" borderId="32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3" borderId="32" xfId="0" applyFont="1" applyFill="1" applyBorder="1" applyAlignment="1">
      <alignment vertical="center"/>
    </xf>
    <xf numFmtId="0" fontId="15" fillId="3" borderId="36" xfId="0" applyFont="1" applyFill="1" applyBorder="1" applyAlignment="1">
      <alignment vertical="center"/>
    </xf>
    <xf numFmtId="0" fontId="14" fillId="3" borderId="37" xfId="0" applyFont="1" applyFill="1" applyBorder="1" applyAlignment="1">
      <alignment vertical="center"/>
    </xf>
    <xf numFmtId="176" fontId="1" fillId="3" borderId="32" xfId="0" applyNumberFormat="1" applyFont="1" applyFill="1" applyBorder="1" applyAlignment="1">
      <alignment vertical="center"/>
    </xf>
    <xf numFmtId="58" fontId="1" fillId="4" borderId="38" xfId="0" applyNumberFormat="1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center" vertical="center" shrinkToFit="1"/>
    </xf>
    <xf numFmtId="0" fontId="1" fillId="3" borderId="39" xfId="0" applyFont="1" applyFill="1" applyBorder="1" applyAlignment="1">
      <alignment vertical="center"/>
    </xf>
    <xf numFmtId="0" fontId="17" fillId="3" borderId="32" xfId="0" applyFont="1" applyFill="1" applyBorder="1" applyAlignment="1">
      <alignment horizontal="center" vertical="center"/>
    </xf>
    <xf numFmtId="0" fontId="17" fillId="3" borderId="40" xfId="0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vertical="center"/>
    </xf>
    <xf numFmtId="0" fontId="1" fillId="4" borderId="38" xfId="0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center" vertical="center"/>
    </xf>
    <xf numFmtId="0" fontId="18" fillId="3" borderId="32" xfId="0" applyFont="1" applyFill="1" applyBorder="1" applyAlignment="1">
      <alignment vertical="center"/>
    </xf>
    <xf numFmtId="0" fontId="10" fillId="3" borderId="32" xfId="0" applyFont="1" applyFill="1" applyBorder="1" applyAlignment="1">
      <alignment vertical="center"/>
    </xf>
    <xf numFmtId="0" fontId="19" fillId="3" borderId="32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6" fillId="3" borderId="37" xfId="0" applyFont="1" applyFill="1" applyBorder="1" applyAlignment="1">
      <alignment vertical="center"/>
    </xf>
    <xf numFmtId="0" fontId="20" fillId="3" borderId="37" xfId="0" applyFont="1" applyFill="1" applyBorder="1" applyAlignment="1">
      <alignment horizontal="center" vertical="center"/>
    </xf>
    <xf numFmtId="0" fontId="21" fillId="3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176" fontId="1" fillId="0" borderId="50" xfId="0" applyNumberFormat="1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" fillId="4" borderId="55" xfId="0" applyFont="1" applyFill="1" applyBorder="1" applyAlignment="1">
      <alignment vertical="center"/>
    </xf>
    <xf numFmtId="0" fontId="1" fillId="7" borderId="55" xfId="0" applyFont="1" applyFill="1" applyBorder="1" applyAlignment="1">
      <alignment vertical="center"/>
    </xf>
    <xf numFmtId="0" fontId="1" fillId="8" borderId="55" xfId="0" applyFont="1" applyFill="1" applyBorder="1" applyAlignment="1">
      <alignment vertical="center"/>
    </xf>
    <xf numFmtId="0" fontId="22" fillId="9" borderId="55" xfId="0" applyFont="1" applyFill="1" applyBorder="1" applyAlignment="1">
      <alignment vertical="center"/>
    </xf>
    <xf numFmtId="0" fontId="1" fillId="10" borderId="55" xfId="0" applyFont="1" applyFill="1" applyBorder="1" applyAlignment="1">
      <alignment vertical="center"/>
    </xf>
    <xf numFmtId="176" fontId="1" fillId="0" borderId="49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57" xfId="0" applyFont="1" applyBorder="1" applyAlignment="1">
      <alignment horizontal="center" vertical="center"/>
    </xf>
    <xf numFmtId="176" fontId="1" fillId="0" borderId="57" xfId="0" applyNumberFormat="1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58" xfId="0" applyFont="1" applyBorder="1" applyAlignment="1">
      <alignment horizontal="center" vertical="center"/>
    </xf>
    <xf numFmtId="176" fontId="1" fillId="0" borderId="58" xfId="0" applyNumberFormat="1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176" fontId="1" fillId="0" borderId="65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1" borderId="3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55" xfId="0" applyFont="1" applyBorder="1" applyAlignment="1">
      <alignment vertical="center"/>
    </xf>
    <xf numFmtId="0" fontId="27" fillId="0" borderId="55" xfId="0" applyFont="1" applyBorder="1" applyAlignment="1">
      <alignment horizontal="center" vertical="center" shrinkToFit="1"/>
    </xf>
    <xf numFmtId="0" fontId="27" fillId="0" borderId="55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2" xfId="0" applyFont="1" applyFill="1" applyBorder="1" applyAlignment="1">
      <alignment horizontal="center" vertical="center"/>
    </xf>
    <xf numFmtId="0" fontId="30" fillId="7" borderId="32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49" fontId="28" fillId="0" borderId="0" xfId="0" applyNumberFormat="1" applyFont="1" applyAlignment="1">
      <alignment horizontal="left" vertical="center"/>
    </xf>
    <xf numFmtId="0" fontId="32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5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9" fillId="0" borderId="0" xfId="0" quotePrefix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" fillId="0" borderId="35" xfId="0" applyFont="1" applyBorder="1" applyAlignment="1">
      <alignment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66" xfId="0" applyFont="1" applyFill="1" applyBorder="1" applyAlignment="1" applyProtection="1">
      <alignment horizontal="center" vertical="center" shrinkToFit="1"/>
    </xf>
    <xf numFmtId="0" fontId="0" fillId="0" borderId="67" xfId="0" applyFont="1" applyFill="1" applyBorder="1" applyAlignment="1" applyProtection="1">
      <alignment horizontal="center" vertical="center" shrinkToFit="1"/>
    </xf>
    <xf numFmtId="0" fontId="0" fillId="0" borderId="68" xfId="0" applyFont="1" applyFill="1" applyBorder="1" applyAlignment="1" applyProtection="1">
      <alignment horizontal="center" vertical="center" shrinkToFit="1"/>
    </xf>
    <xf numFmtId="0" fontId="0" fillId="0" borderId="74" xfId="0" applyFont="1" applyFill="1" applyBorder="1" applyAlignment="1" applyProtection="1">
      <alignment horizontal="center" vertical="center" shrinkToFit="1"/>
    </xf>
    <xf numFmtId="0" fontId="0" fillId="0" borderId="75" xfId="0" applyFont="1" applyFill="1" applyBorder="1" applyAlignment="1" applyProtection="1">
      <alignment horizontal="center" vertical="center"/>
      <protection locked="0" hidden="1"/>
    </xf>
    <xf numFmtId="0" fontId="0" fillId="0" borderId="76" xfId="0" applyFont="1" applyFill="1" applyBorder="1" applyAlignment="1" applyProtection="1">
      <alignment horizontal="center" vertical="center" shrinkToFit="1"/>
    </xf>
    <xf numFmtId="0" fontId="42" fillId="3" borderId="37" xfId="0" applyFont="1" applyFill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16" fillId="5" borderId="38" xfId="0" applyFont="1" applyFill="1" applyBorder="1" applyAlignment="1" applyProtection="1">
      <alignment horizontal="center" vertical="center" shrinkToFit="1"/>
      <protection locked="0"/>
    </xf>
    <xf numFmtId="0" fontId="16" fillId="5" borderId="38" xfId="0" applyFont="1" applyFill="1" applyBorder="1" applyAlignment="1" applyProtection="1">
      <alignment horizontal="center" vertical="center"/>
      <protection locked="0"/>
    </xf>
    <xf numFmtId="0" fontId="1" fillId="0" borderId="51" xfId="0" applyFont="1" applyBorder="1" applyAlignment="1" applyProtection="1">
      <alignment horizontal="center" vertical="center"/>
      <protection locked="0"/>
    </xf>
    <xf numFmtId="0" fontId="1" fillId="0" borderId="52" xfId="0" applyFont="1" applyBorder="1" applyAlignment="1" applyProtection="1">
      <alignment horizontal="center" vertical="center"/>
      <protection locked="0"/>
    </xf>
    <xf numFmtId="0" fontId="1" fillId="0" borderId="69" xfId="0" applyFont="1" applyBorder="1" applyAlignment="1" applyProtection="1">
      <alignment horizontal="center" vertical="center"/>
      <protection locked="0"/>
    </xf>
    <xf numFmtId="0" fontId="1" fillId="0" borderId="70" xfId="0" applyFont="1" applyBorder="1" applyAlignment="1" applyProtection="1">
      <alignment horizontal="center" vertical="center"/>
      <protection locked="0"/>
    </xf>
    <xf numFmtId="0" fontId="1" fillId="0" borderId="59" xfId="0" applyFont="1" applyBorder="1" applyAlignment="1" applyProtection="1">
      <alignment horizontal="center" vertical="center"/>
      <protection locked="0"/>
    </xf>
    <xf numFmtId="0" fontId="1" fillId="0" borderId="60" xfId="0" applyFont="1" applyBorder="1" applyAlignment="1" applyProtection="1">
      <alignment horizontal="center" vertical="center"/>
      <protection locked="0"/>
    </xf>
    <xf numFmtId="0" fontId="1" fillId="5" borderId="62" xfId="0" applyFont="1" applyFill="1" applyBorder="1" applyAlignment="1" applyProtection="1">
      <alignment horizontal="center" vertical="center" wrapText="1"/>
      <protection locked="0" hidden="1"/>
    </xf>
    <xf numFmtId="0" fontId="1" fillId="0" borderId="63" xfId="0" applyFont="1" applyBorder="1" applyAlignment="1" applyProtection="1">
      <alignment horizontal="center" vertical="center" shrinkToFit="1"/>
      <protection locked="0"/>
    </xf>
    <xf numFmtId="0" fontId="1" fillId="0" borderId="63" xfId="0" applyFont="1" applyBorder="1" applyAlignment="1" applyProtection="1">
      <alignment horizontal="center" vertical="center"/>
      <protection locked="0" hidden="1"/>
    </xf>
    <xf numFmtId="0" fontId="1" fillId="0" borderId="61" xfId="0" applyFont="1" applyBorder="1" applyAlignment="1" applyProtection="1">
      <alignment horizontal="center" vertical="center" shrinkToFit="1"/>
      <protection locked="0"/>
    </xf>
    <xf numFmtId="0" fontId="1" fillId="5" borderId="54" xfId="0" applyFont="1" applyFill="1" applyBorder="1" applyAlignment="1" applyProtection="1">
      <alignment horizontal="center" vertical="center" shrinkToFit="1"/>
      <protection locked="0" hidden="1"/>
    </xf>
    <xf numFmtId="0" fontId="1" fillId="5" borderId="54" xfId="0" applyFont="1" applyFill="1" applyBorder="1" applyAlignment="1" applyProtection="1">
      <alignment horizontal="left" vertical="center" wrapText="1"/>
      <protection locked="0" hidden="1"/>
    </xf>
    <xf numFmtId="0" fontId="1" fillId="5" borderId="73" xfId="0" applyFont="1" applyFill="1" applyBorder="1" applyAlignment="1" applyProtection="1">
      <alignment horizontal="center" vertical="center" shrinkToFit="1"/>
      <protection locked="0" hidden="1"/>
    </xf>
    <xf numFmtId="0" fontId="1" fillId="5" borderId="73" xfId="0" applyFont="1" applyFill="1" applyBorder="1" applyAlignment="1" applyProtection="1">
      <alignment horizontal="left" vertical="center" wrapText="1"/>
      <protection locked="0" hidden="1"/>
    </xf>
    <xf numFmtId="0" fontId="1" fillId="0" borderId="59" xfId="0" applyFont="1" applyBorder="1" applyAlignment="1" applyProtection="1">
      <alignment horizontal="center" vertical="center" shrinkToFit="1"/>
      <protection locked="0" hidden="1"/>
    </xf>
    <xf numFmtId="0" fontId="1" fillId="5" borderId="64" xfId="0" applyFont="1" applyFill="1" applyBorder="1" applyAlignment="1" applyProtection="1">
      <alignment horizontal="center" vertical="center" wrapText="1"/>
      <protection locked="0" hidden="1"/>
    </xf>
    <xf numFmtId="0" fontId="1" fillId="0" borderId="64" xfId="0" applyFont="1" applyBorder="1" applyAlignment="1" applyProtection="1">
      <alignment horizontal="center" vertical="center" shrinkToFit="1"/>
      <protection locked="0" hidden="1"/>
    </xf>
    <xf numFmtId="0" fontId="1" fillId="0" borderId="63" xfId="0" applyFont="1" applyBorder="1" applyAlignment="1" applyProtection="1">
      <alignment horizontal="center" vertical="center" shrinkToFit="1"/>
      <protection locked="0" hidden="1"/>
    </xf>
    <xf numFmtId="0" fontId="1" fillId="0" borderId="61" xfId="0" applyFont="1" applyBorder="1" applyAlignment="1" applyProtection="1">
      <alignment horizontal="center" vertical="center" shrinkToFit="1"/>
      <protection locked="0" hidden="1"/>
    </xf>
    <xf numFmtId="0" fontId="1" fillId="0" borderId="61" xfId="0" applyFont="1" applyBorder="1" applyAlignment="1" applyProtection="1">
      <alignment horizontal="center" vertical="center"/>
      <protection locked="0" hidden="1"/>
    </xf>
    <xf numFmtId="0" fontId="1" fillId="5" borderId="62" xfId="0" applyFont="1" applyFill="1" applyBorder="1" applyAlignment="1" applyProtection="1">
      <alignment horizontal="center" vertical="center" shrinkToFit="1"/>
      <protection locked="0" hidden="1"/>
    </xf>
    <xf numFmtId="0" fontId="1" fillId="5" borderId="62" xfId="0" applyFont="1" applyFill="1" applyBorder="1" applyAlignment="1" applyProtection="1">
      <alignment horizontal="left" vertical="center" wrapText="1"/>
      <protection locked="0" hidden="1"/>
    </xf>
    <xf numFmtId="0" fontId="1" fillId="0" borderId="77" xfId="0" applyFont="1" applyBorder="1" applyAlignment="1" applyProtection="1">
      <alignment horizontal="center" vertical="center"/>
      <protection locked="0" hidden="1"/>
    </xf>
    <xf numFmtId="0" fontId="0" fillId="0" borderId="0" xfId="0" applyFill="1" applyAlignment="1">
      <alignment horizontal="left" vertical="center"/>
    </xf>
    <xf numFmtId="0" fontId="0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0" fontId="4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0" fillId="0" borderId="0" xfId="0" applyAlignment="1">
      <alignment vertical="center"/>
    </xf>
    <xf numFmtId="49" fontId="44" fillId="0" borderId="0" xfId="0" applyNumberFormat="1" applyFont="1" applyAlignment="1">
      <alignment vertical="center"/>
    </xf>
    <xf numFmtId="49" fontId="43" fillId="0" borderId="0" xfId="0" applyNumberFormat="1" applyFont="1" applyAlignment="1">
      <alignment horizontal="center" vertical="center" shrinkToFit="1"/>
    </xf>
    <xf numFmtId="49" fontId="43" fillId="0" borderId="0" xfId="0" applyNumberFormat="1" applyFont="1" applyAlignment="1">
      <alignment vertical="center"/>
    </xf>
    <xf numFmtId="49" fontId="43" fillId="0" borderId="0" xfId="0" applyNumberFormat="1" applyFont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78" xfId="0" applyFont="1" applyFill="1" applyBorder="1" applyAlignment="1">
      <alignment horizontal="center" vertical="center" wrapText="1"/>
    </xf>
    <xf numFmtId="0" fontId="1" fillId="4" borderId="80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81" xfId="0" applyFont="1" applyFill="1" applyBorder="1" applyAlignment="1">
      <alignment horizontal="center" vertical="center" wrapText="1"/>
    </xf>
    <xf numFmtId="0" fontId="1" fillId="4" borderId="82" xfId="0" applyFont="1" applyFill="1" applyBorder="1" applyAlignment="1">
      <alignment horizontal="center" vertical="center" wrapText="1"/>
    </xf>
    <xf numFmtId="0" fontId="1" fillId="4" borderId="83" xfId="0" applyFont="1" applyFill="1" applyBorder="1" applyAlignment="1">
      <alignment horizontal="center" vertical="center" wrapText="1"/>
    </xf>
    <xf numFmtId="0" fontId="1" fillId="4" borderId="84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5" borderId="48" xfId="0" applyFont="1" applyFill="1" applyBorder="1" applyAlignment="1" applyProtection="1">
      <alignment horizontal="center" vertical="center" wrapText="1"/>
      <protection locked="0" hidden="1"/>
    </xf>
    <xf numFmtId="0" fontId="1" fillId="0" borderId="44" xfId="0" applyFont="1" applyBorder="1" applyAlignment="1" applyProtection="1">
      <alignment horizontal="center" vertical="center" shrinkToFit="1"/>
      <protection locked="0"/>
    </xf>
    <xf numFmtId="0" fontId="1" fillId="0" borderId="44" xfId="0" applyFont="1" applyBorder="1" applyAlignment="1" applyProtection="1">
      <alignment horizontal="center" vertical="center"/>
      <protection locked="0" hidden="1"/>
    </xf>
    <xf numFmtId="0" fontId="1" fillId="0" borderId="46" xfId="0" applyFont="1" applyBorder="1" applyAlignment="1" applyProtection="1">
      <alignment horizontal="center" vertical="center" shrinkToFit="1"/>
      <protection locked="0"/>
    </xf>
    <xf numFmtId="0" fontId="1" fillId="0" borderId="47" xfId="0" applyFont="1" applyBorder="1" applyAlignment="1" applyProtection="1">
      <alignment horizontal="center" vertical="center" shrinkToFit="1"/>
      <protection locked="0" hidden="1"/>
    </xf>
    <xf numFmtId="0" fontId="1" fillId="5" borderId="45" xfId="0" applyFont="1" applyFill="1" applyBorder="1" applyAlignment="1" applyProtection="1">
      <alignment horizontal="center" vertical="center" wrapText="1"/>
      <protection locked="0" hidden="1"/>
    </xf>
    <xf numFmtId="0" fontId="1" fillId="0" borderId="45" xfId="0" applyFont="1" applyBorder="1" applyAlignment="1" applyProtection="1">
      <alignment horizontal="center" vertical="center" shrinkToFit="1"/>
      <protection locked="0" hidden="1"/>
    </xf>
    <xf numFmtId="0" fontId="1" fillId="0" borderId="44" xfId="0" applyFont="1" applyBorder="1" applyAlignment="1" applyProtection="1">
      <alignment horizontal="center" vertical="center" shrinkToFit="1"/>
      <protection locked="0" hidden="1"/>
    </xf>
    <xf numFmtId="0" fontId="1" fillId="0" borderId="46" xfId="0" applyFont="1" applyBorder="1" applyAlignment="1" applyProtection="1">
      <alignment horizontal="center" vertical="center" shrinkToFit="1"/>
      <protection locked="0" hidden="1"/>
    </xf>
    <xf numFmtId="0" fontId="1" fillId="0" borderId="46" xfId="0" applyFont="1" applyBorder="1" applyAlignment="1" applyProtection="1">
      <alignment horizontal="center" vertical="center"/>
      <protection locked="0" hidden="1"/>
    </xf>
    <xf numFmtId="0" fontId="0" fillId="0" borderId="85" xfId="0" applyFont="1" applyFill="1" applyBorder="1" applyAlignment="1" applyProtection="1">
      <alignment horizontal="center" vertical="center"/>
      <protection locked="0" hidden="1"/>
    </xf>
    <xf numFmtId="0" fontId="1" fillId="5" borderId="86" xfId="0" applyFont="1" applyFill="1" applyBorder="1" applyAlignment="1" applyProtection="1">
      <alignment horizontal="center" vertical="center" shrinkToFit="1"/>
      <protection locked="0" hidden="1"/>
    </xf>
    <xf numFmtId="0" fontId="1" fillId="5" borderId="87" xfId="0" applyFont="1" applyFill="1" applyBorder="1" applyAlignment="1" applyProtection="1">
      <alignment horizontal="center" vertical="center" wrapText="1"/>
      <protection locked="0" hidden="1"/>
    </xf>
    <xf numFmtId="0" fontId="1" fillId="0" borderId="88" xfId="0" applyFont="1" applyBorder="1" applyAlignment="1" applyProtection="1">
      <alignment horizontal="center" vertical="center" shrinkToFit="1"/>
      <protection locked="0"/>
    </xf>
    <xf numFmtId="0" fontId="1" fillId="0" borderId="88" xfId="0" applyFont="1" applyBorder="1" applyAlignment="1" applyProtection="1">
      <alignment horizontal="center" vertical="center"/>
      <protection locked="0" hidden="1"/>
    </xf>
    <xf numFmtId="0" fontId="1" fillId="0" borderId="89" xfId="0" applyFont="1" applyBorder="1" applyAlignment="1" applyProtection="1">
      <alignment horizontal="center" vertical="center" shrinkToFit="1"/>
      <protection locked="0"/>
    </xf>
    <xf numFmtId="0" fontId="1" fillId="0" borderId="90" xfId="0" applyFont="1" applyBorder="1" applyAlignment="1" applyProtection="1">
      <alignment horizontal="center" vertical="center" shrinkToFit="1"/>
      <protection locked="0" hidden="1"/>
    </xf>
    <xf numFmtId="0" fontId="1" fillId="5" borderId="91" xfId="0" applyFont="1" applyFill="1" applyBorder="1" applyAlignment="1" applyProtection="1">
      <alignment horizontal="center" vertical="center" wrapText="1"/>
      <protection locked="0" hidden="1"/>
    </xf>
    <xf numFmtId="0" fontId="1" fillId="0" borderId="91" xfId="0" applyFont="1" applyBorder="1" applyAlignment="1" applyProtection="1">
      <alignment horizontal="center" vertical="center" shrinkToFit="1"/>
      <protection locked="0" hidden="1"/>
    </xf>
    <xf numFmtId="0" fontId="1" fillId="0" borderId="88" xfId="0" applyFont="1" applyBorder="1" applyAlignment="1" applyProtection="1">
      <alignment horizontal="center" vertical="center" shrinkToFit="1"/>
      <protection locked="0" hidden="1"/>
    </xf>
    <xf numFmtId="0" fontId="1" fillId="0" borderId="89" xfId="0" applyFont="1" applyBorder="1" applyAlignment="1" applyProtection="1">
      <alignment horizontal="center" vertical="center" shrinkToFit="1"/>
      <protection locked="0" hidden="1"/>
    </xf>
    <xf numFmtId="0" fontId="1" fillId="0" borderId="89" xfId="0" applyFont="1" applyBorder="1" applyAlignment="1" applyProtection="1">
      <alignment horizontal="center" vertical="center"/>
      <protection locked="0" hidden="1"/>
    </xf>
    <xf numFmtId="0" fontId="0" fillId="0" borderId="92" xfId="0" applyFont="1" applyFill="1" applyBorder="1" applyAlignment="1" applyProtection="1">
      <alignment horizontal="center" vertical="center"/>
      <protection locked="0" hidden="1"/>
    </xf>
    <xf numFmtId="0" fontId="1" fillId="5" borderId="93" xfId="0" applyFont="1" applyFill="1" applyBorder="1" applyAlignment="1" applyProtection="1">
      <alignment horizontal="center" vertical="center" shrinkToFit="1"/>
      <protection locked="0" hidden="1"/>
    </xf>
    <xf numFmtId="0" fontId="1" fillId="5" borderId="94" xfId="0" applyFont="1" applyFill="1" applyBorder="1" applyAlignment="1" applyProtection="1">
      <alignment horizontal="center" vertical="center" wrapText="1"/>
      <protection locked="0" hidden="1"/>
    </xf>
    <xf numFmtId="0" fontId="1" fillId="5" borderId="95" xfId="0" applyFont="1" applyFill="1" applyBorder="1" applyAlignment="1" applyProtection="1">
      <alignment horizontal="center" vertical="center" wrapText="1"/>
      <protection locked="0" hidden="1"/>
    </xf>
    <xf numFmtId="0" fontId="1" fillId="0" borderId="77" xfId="0" applyFont="1" applyBorder="1" applyAlignment="1" applyProtection="1">
      <alignment horizontal="center" vertical="center" shrinkToFit="1"/>
      <protection locked="0"/>
    </xf>
    <xf numFmtId="0" fontId="1" fillId="0" borderId="96" xfId="0" applyFont="1" applyBorder="1" applyAlignment="1" applyProtection="1">
      <alignment horizontal="center" vertical="center" shrinkToFit="1"/>
      <protection locked="0"/>
    </xf>
    <xf numFmtId="0" fontId="1" fillId="0" borderId="97" xfId="0" applyFont="1" applyBorder="1" applyAlignment="1" applyProtection="1">
      <alignment horizontal="center" vertical="center" shrinkToFit="1"/>
      <protection locked="0" hidden="1"/>
    </xf>
    <xf numFmtId="0" fontId="1" fillId="5" borderId="98" xfId="0" applyFont="1" applyFill="1" applyBorder="1" applyAlignment="1" applyProtection="1">
      <alignment horizontal="center" vertical="center" wrapText="1"/>
      <protection locked="0" hidden="1"/>
    </xf>
    <xf numFmtId="0" fontId="1" fillId="0" borderId="98" xfId="0" applyFont="1" applyBorder="1" applyAlignment="1" applyProtection="1">
      <alignment horizontal="center" vertical="center" shrinkToFit="1"/>
      <protection locked="0" hidden="1"/>
    </xf>
    <xf numFmtId="0" fontId="1" fillId="0" borderId="77" xfId="0" applyFont="1" applyBorder="1" applyAlignment="1" applyProtection="1">
      <alignment horizontal="center" vertical="center" shrinkToFit="1"/>
      <protection locked="0" hidden="1"/>
    </xf>
    <xf numFmtId="0" fontId="1" fillId="0" borderId="96" xfId="0" applyFont="1" applyBorder="1" applyAlignment="1" applyProtection="1">
      <alignment horizontal="center" vertical="center" shrinkToFit="1"/>
      <protection locked="0" hidden="1"/>
    </xf>
    <xf numFmtId="0" fontId="1" fillId="0" borderId="96" xfId="0" applyFont="1" applyBorder="1" applyAlignment="1" applyProtection="1">
      <alignment horizontal="center" vertical="center"/>
      <protection locked="0" hidden="1"/>
    </xf>
    <xf numFmtId="0" fontId="0" fillId="0" borderId="99" xfId="0" applyFont="1" applyFill="1" applyBorder="1" applyAlignment="1" applyProtection="1">
      <alignment horizontal="center" vertical="center"/>
      <protection locked="0" hidden="1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shrinkToFit="1"/>
    </xf>
    <xf numFmtId="0" fontId="45" fillId="0" borderId="0" xfId="0" applyFont="1" applyAlignment="1">
      <alignment vertical="center"/>
    </xf>
    <xf numFmtId="0" fontId="7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4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1" xfId="0" quotePrefix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1" fillId="4" borderId="53" xfId="0" applyFont="1" applyFill="1" applyBorder="1" applyAlignment="1" applyProtection="1">
      <alignment horizontal="center" vertical="center" shrinkToFit="1"/>
      <protection hidden="1"/>
    </xf>
    <xf numFmtId="0" fontId="3" fillId="0" borderId="56" xfId="0" applyFont="1" applyBorder="1" applyAlignment="1" applyProtection="1">
      <alignment vertical="center"/>
      <protection hidden="1"/>
    </xf>
    <xf numFmtId="0" fontId="1" fillId="4" borderId="71" xfId="0" applyFont="1" applyFill="1" applyBorder="1" applyAlignment="1" applyProtection="1">
      <alignment horizontal="center" vertical="center" shrinkToFit="1"/>
      <protection hidden="1"/>
    </xf>
    <xf numFmtId="0" fontId="3" fillId="0" borderId="72" xfId="0" applyFont="1" applyBorder="1" applyAlignment="1" applyProtection="1">
      <alignment vertical="center"/>
      <protection hidden="1"/>
    </xf>
    <xf numFmtId="0" fontId="1" fillId="4" borderId="61" xfId="0" applyFont="1" applyFill="1" applyBorder="1" applyAlignment="1" applyProtection="1">
      <alignment horizontal="center" vertical="center" shrinkToFit="1"/>
      <protection hidden="1"/>
    </xf>
    <xf numFmtId="0" fontId="3" fillId="0" borderId="64" xfId="0" applyFont="1" applyBorder="1" applyAlignment="1" applyProtection="1">
      <alignment vertical="center"/>
      <protection hidden="1"/>
    </xf>
    <xf numFmtId="0" fontId="11" fillId="2" borderId="29" xfId="0" applyFont="1" applyFill="1" applyBorder="1" applyAlignment="1">
      <alignment horizontal="center" vertical="center"/>
    </xf>
    <xf numFmtId="0" fontId="3" fillId="0" borderId="30" xfId="0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12" fillId="3" borderId="33" xfId="0" applyFont="1" applyFill="1" applyBorder="1" applyAlignment="1">
      <alignment horizontal="center" vertical="center"/>
    </xf>
    <xf numFmtId="0" fontId="3" fillId="0" borderId="34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20" fillId="3" borderId="42" xfId="0" applyFont="1" applyFill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14" fillId="6" borderId="33" xfId="0" applyFont="1" applyFill="1" applyBorder="1" applyAlignment="1">
      <alignment horizontal="center" vertical="center" wrapText="1"/>
    </xf>
    <xf numFmtId="0" fontId="1" fillId="4" borderId="79" xfId="0" applyFont="1" applyFill="1" applyBorder="1" applyAlignment="1">
      <alignment horizontal="center" vertical="center" wrapText="1"/>
    </xf>
    <xf numFmtId="0" fontId="3" fillId="0" borderId="80" xfId="0" applyFont="1" applyBorder="1" applyAlignment="1">
      <alignment vertical="center"/>
    </xf>
    <xf numFmtId="0" fontId="24" fillId="0" borderId="0" xfId="0" applyFont="1" applyAlignment="1">
      <alignment horizontal="left" vertical="center" wrapText="1"/>
    </xf>
    <xf numFmtId="0" fontId="26" fillId="11" borderId="33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625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9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7;&#65289;&#30740;&#20462;&#35611;&#24231;&#21463;&#35611;&#30003;&#36796;&#34920;'!A2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312420</xdr:colOff>
      <xdr:row>3</xdr:row>
      <xdr:rowOff>76200</xdr:rowOff>
    </xdr:from>
    <xdr:ext cx="255460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46960" y="556260"/>
          <a:ext cx="2554605" cy="619125"/>
        </a:xfrm>
        <a:prstGeom prst="roundRect">
          <a:avLst>
            <a:gd name="adj" fmla="val 16667"/>
          </a:avLst>
        </a:prstGeom>
        <a:gradFill>
          <a:gsLst>
            <a:gs pos="0">
              <a:srgbClr val="B3C6E7"/>
            </a:gs>
            <a:gs pos="100000">
              <a:srgbClr val="CCCCFF"/>
            </a:gs>
          </a:gsLst>
          <a:lin ang="54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＜様式３＞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研修講座受講申込表（追加申込）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8694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21551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22504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9646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1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116204</xdr:colOff>
      <xdr:row>3</xdr:row>
      <xdr:rowOff>0</xdr:rowOff>
    </xdr:from>
    <xdr:ext cx="3400426" cy="1325880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430904" y="762000"/>
          <a:ext cx="3400426" cy="1325880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入力日：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(例) 2025/4/15→</a:t>
          </a:r>
          <a:r>
            <a:rPr lang="en-US" altLang="ja-JP" sz="1200" b="0" u="sng">
              <a:effectLst/>
              <a:latin typeface="+mn-lt"/>
              <a:ea typeface="+mn-ea"/>
              <a:cs typeface="+mn-cs"/>
            </a:rPr>
            <a:t>令和7年4月15日(</a:t>
          </a:r>
          <a:r>
            <a:rPr lang="ja-JP" altLang="en-US" sz="1200" b="0" u="sng">
              <a:effectLst/>
              <a:latin typeface="+mn-lt"/>
              <a:ea typeface="+mn-ea"/>
              <a:cs typeface="+mn-cs"/>
            </a:rPr>
            <a:t>火</a:t>
          </a:r>
          <a:r>
            <a:rPr lang="en-US" altLang="ja-JP" sz="1200" b="0" u="sng">
              <a:effectLst/>
              <a:latin typeface="+mn-lt"/>
              <a:ea typeface="+mn-ea"/>
              <a:cs typeface="+mn-cs"/>
            </a:rPr>
            <a:t>)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校種：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幼こ保／小・中・義務／高・中等／特支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学校番号：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リストから選択可（幼こ保以外）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所属名：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学校番号を選択すると自動入力</a:t>
          </a:r>
          <a:endParaRPr lang="ja-JP" altLang="ja-JP" sz="1200">
            <a:effectLst/>
          </a:endParaRPr>
        </a:p>
        <a:p>
          <a:pPr rtl="0" eaLnBrk="1" fontAlgn="auto" latinLnBrk="0" hangingPunct="1"/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幼こ保は直接入力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所属長名：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直接入力</a:t>
          </a:r>
          <a:endParaRPr lang="ja-JP" altLang="ja-JP" sz="1200">
            <a:effectLst/>
          </a:endParaRPr>
        </a:p>
      </xdr:txBody>
    </xdr:sp>
    <xdr:clientData fLocksWithSheet="0"/>
  </xdr:oneCellAnchor>
  <xdr:oneCellAnchor>
    <xdr:from>
      <xdr:col>18</xdr:col>
      <xdr:colOff>276225</xdr:colOff>
      <xdr:row>0</xdr:row>
      <xdr:rowOff>38100</xdr:rowOff>
    </xdr:from>
    <xdr:ext cx="7320915" cy="33242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753225" y="38100"/>
          <a:ext cx="7320915" cy="3324225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70C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②：①に対応した講座コードをリスト選択する。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altLang="ja-JP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※②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において講座コードを選択した時点で、入力不要のセルが灰色になります。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③：②を入力すると自動入力される。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④：希望研修等で期日選択・講義選択が設定されている場合は、必ず選択受講コードをリスト選択する。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⑤：リスト選択する。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⑥：職員番号がある場合は、必ず入力する。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⑦：姓と名の間を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全角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１マス空ける。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⑧：1120（小・中２年研）、1520（小・中６年研）、1620（小・中中堅研）のみ入力する。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  1120（小）については、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１⃣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＝第１希望、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２⃣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＝第２希望をリスト選択する。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⑨・⑩：1230（高３年研）、1530（高６年研）、1580（実習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６年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研）、1630（高中堅研）、1680（中堅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実習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　　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⑪：2200（特支新任研）のみ入力する。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</a:t>
          </a:r>
          <a:r>
            <a:rPr kumimoji="0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⑫：教諭、養護教諭、栄養教諭のみ入力する。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⑬：</a:t>
          </a:r>
          <a:r>
            <a:rPr lang="en-US" sz="110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R8.3.31現在で入力する。</a:t>
          </a:r>
          <a:endParaRPr sz="110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⑭：基幹研修(1000番台)のみ入力する。R8.3.31現在で入力する。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⑮：受講者と連絡可能なメールアドレス（所属アドレス等でも可）を必ず入力する。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⑯：</a:t>
          </a:r>
          <a:r>
            <a:rPr lang="ja-JP" alt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小・中学校６年目経験者</a:t>
          </a:r>
          <a:r>
            <a:rPr kumimoji="0" lang="ja-JP" altLang="en-US" sz="11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研修での選択型希望研修の場合は、特記事項等の欄に「６年目</a:t>
          </a:r>
          <a:r>
            <a:rPr kumimoji="0" lang="ja-JP" altLang="en-US" sz="12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</a:t>
          </a:r>
          <a:r>
            <a:rPr kumimoji="0" lang="ja-JP" altLang="en-US" sz="11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」と入力する。</a:t>
          </a:r>
          <a:endParaRPr lang="en-US" sz="1100" b="1" u="sng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100" b="1" u="none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2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」と入力する。</a:t>
          </a:r>
          <a:endParaRPr sz="1100" b="1" i="0" u="sng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6" name="Shape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7" name="Shape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様式１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O5" sqref="O5"/>
    </sheetView>
  </sheetViews>
  <sheetFormatPr defaultColWidth="14.44140625" defaultRowHeight="15" customHeight="1"/>
  <cols>
    <col min="1" max="1" width="3.6640625" customWidth="1"/>
    <col min="2" max="4" width="8.6640625" customWidth="1"/>
    <col min="5" max="7" width="8.88671875" customWidth="1"/>
    <col min="8" max="8" width="8.6640625" customWidth="1"/>
    <col min="9" max="9" width="4.109375" customWidth="1"/>
    <col min="10" max="10" width="8.88671875" customWidth="1"/>
    <col min="11" max="12" width="8.6640625" customWidth="1"/>
    <col min="13" max="13" width="9.6640625" customWidth="1"/>
    <col min="14" max="14" width="4.6640625" customWidth="1"/>
    <col min="15" max="26" width="8.6640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209" t="s">
        <v>2095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212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217" t="s">
        <v>0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217" t="s">
        <v>1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9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2"/>
      <c r="D11" s="215"/>
      <c r="E11" s="216"/>
      <c r="F11" s="216"/>
      <c r="G11" s="216"/>
      <c r="H11" s="216"/>
      <c r="I11" s="216"/>
      <c r="J11" s="216"/>
      <c r="K11" s="216"/>
      <c r="L11" s="216"/>
      <c r="M11" s="10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3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5"/>
      <c r="B13" s="226" t="s">
        <v>2</v>
      </c>
      <c r="C13" s="196"/>
      <c r="D13" s="197"/>
      <c r="E13" s="226" t="s">
        <v>3</v>
      </c>
      <c r="F13" s="196"/>
      <c r="G13" s="196"/>
      <c r="H13" s="197"/>
      <c r="I13" s="6"/>
      <c r="J13" s="226" t="s">
        <v>4</v>
      </c>
      <c r="K13" s="196"/>
      <c r="L13" s="196"/>
      <c r="M13" s="197"/>
      <c r="N13" s="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>
      <c r="A14" s="5"/>
      <c r="B14" s="195" t="s">
        <v>5</v>
      </c>
      <c r="C14" s="196"/>
      <c r="D14" s="197"/>
      <c r="E14" s="198"/>
      <c r="F14" s="196"/>
      <c r="G14" s="196"/>
      <c r="H14" s="197"/>
      <c r="I14" s="6"/>
      <c r="J14" s="195" t="s">
        <v>6</v>
      </c>
      <c r="K14" s="196"/>
      <c r="L14" s="222" t="s">
        <v>7</v>
      </c>
      <c r="M14" s="197"/>
      <c r="N14" s="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5"/>
      <c r="B15" s="199" t="s">
        <v>8</v>
      </c>
      <c r="C15" s="200"/>
      <c r="D15" s="201"/>
      <c r="E15" s="208"/>
      <c r="F15" s="200"/>
      <c r="G15" s="200"/>
      <c r="H15" s="201"/>
      <c r="I15" s="6"/>
      <c r="J15" s="227" t="s">
        <v>9</v>
      </c>
      <c r="K15" s="228"/>
      <c r="L15" s="230" t="s">
        <v>10</v>
      </c>
      <c r="M15" s="201"/>
      <c r="N15" s="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5"/>
      <c r="B16" s="202"/>
      <c r="C16" s="203"/>
      <c r="D16" s="204"/>
      <c r="E16" s="202"/>
      <c r="F16" s="203"/>
      <c r="G16" s="203"/>
      <c r="H16" s="204"/>
      <c r="I16" s="6"/>
      <c r="J16" s="205"/>
      <c r="K16" s="229"/>
      <c r="L16" s="225"/>
      <c r="M16" s="207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5"/>
      <c r="B17" s="205"/>
      <c r="C17" s="206"/>
      <c r="D17" s="207"/>
      <c r="E17" s="205"/>
      <c r="F17" s="206"/>
      <c r="G17" s="206"/>
      <c r="H17" s="207"/>
      <c r="I17" s="6"/>
      <c r="J17" s="8"/>
      <c r="K17" s="8"/>
      <c r="L17" s="8"/>
      <c r="M17" s="8"/>
      <c r="N17" s="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5"/>
      <c r="B18" s="220" t="s">
        <v>11</v>
      </c>
      <c r="C18" s="200"/>
      <c r="D18" s="201"/>
      <c r="E18" s="208"/>
      <c r="F18" s="200"/>
      <c r="G18" s="200"/>
      <c r="H18" s="201"/>
      <c r="I18" s="6"/>
      <c r="J18" s="221" t="s">
        <v>12</v>
      </c>
      <c r="K18" s="196"/>
      <c r="L18" s="196"/>
      <c r="M18" s="197"/>
      <c r="N18" s="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5"/>
      <c r="B19" s="205"/>
      <c r="C19" s="206"/>
      <c r="D19" s="207"/>
      <c r="E19" s="205"/>
      <c r="F19" s="206"/>
      <c r="G19" s="206"/>
      <c r="H19" s="207"/>
      <c r="I19" s="6"/>
      <c r="J19" s="223" t="s">
        <v>13</v>
      </c>
      <c r="K19" s="201"/>
      <c r="L19" s="224" t="s">
        <v>2096</v>
      </c>
      <c r="M19" s="201"/>
      <c r="N19" s="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5"/>
      <c r="B20" s="195" t="s">
        <v>14</v>
      </c>
      <c r="C20" s="196"/>
      <c r="D20" s="197"/>
      <c r="E20" s="198"/>
      <c r="F20" s="196"/>
      <c r="G20" s="196"/>
      <c r="H20" s="197"/>
      <c r="I20" s="6"/>
      <c r="J20" s="205"/>
      <c r="K20" s="207"/>
      <c r="L20" s="225"/>
      <c r="M20" s="207"/>
      <c r="N20" s="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9" t="s">
        <v>15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6"/>
      <c r="I50" s="6"/>
    </row>
    <row r="51" spans="1:26" ht="12.75" customHeight="1">
      <c r="A51" s="6"/>
      <c r="I51" s="6"/>
    </row>
    <row r="52" spans="1:26" ht="12.75" customHeight="1">
      <c r="A52" s="6"/>
      <c r="I52" s="6"/>
    </row>
    <row r="53" spans="1:26" ht="12.75" customHeight="1">
      <c r="A53" s="6"/>
      <c r="I53" s="6"/>
    </row>
    <row r="54" spans="1:26" ht="12.75" customHeight="1">
      <c r="A54" s="6"/>
      <c r="I54" s="6"/>
    </row>
    <row r="55" spans="1:26" ht="12.75" customHeight="1">
      <c r="A55" s="6"/>
      <c r="I55" s="6"/>
    </row>
    <row r="56" spans="1:26" ht="12.75" customHeight="1">
      <c r="A56" s="6"/>
      <c r="I56" s="6"/>
    </row>
    <row r="57" spans="1:26" ht="12.75" customHeight="1">
      <c r="A57" s="6"/>
      <c r="I57" s="6"/>
    </row>
    <row r="58" spans="1:26" ht="12.75" customHeight="1">
      <c r="A58" s="6"/>
      <c r="I58" s="6"/>
    </row>
    <row r="59" spans="1:26" ht="12.75" customHeight="1">
      <c r="A59" s="6"/>
      <c r="I59" s="6"/>
    </row>
    <row r="60" spans="1:26" ht="12.75" customHeight="1">
      <c r="A60" s="6"/>
      <c r="I60" s="6"/>
    </row>
    <row r="61" spans="1:26" ht="12.75" customHeight="1">
      <c r="A61" s="6"/>
      <c r="I61" s="6"/>
    </row>
    <row r="62" spans="1:26" ht="12.75" customHeight="1">
      <c r="A62" s="6"/>
      <c r="I62" s="6"/>
    </row>
    <row r="63" spans="1:26" ht="12.75" customHeight="1">
      <c r="A63" s="6"/>
      <c r="I63" s="6"/>
    </row>
    <row r="64" spans="1:26" ht="12.75" customHeight="1">
      <c r="A64" s="6"/>
      <c r="I64" s="6"/>
    </row>
    <row r="65" spans="1:9" ht="12.75" customHeight="1">
      <c r="A65" s="6"/>
      <c r="I65" s="6"/>
    </row>
    <row r="66" spans="1:9" ht="12.75" customHeight="1">
      <c r="A66" s="6"/>
      <c r="I66" s="6"/>
    </row>
    <row r="67" spans="1:9" ht="12.75" customHeight="1">
      <c r="A67" s="6"/>
      <c r="I67" s="6"/>
    </row>
    <row r="68" spans="1:9" ht="12.75" customHeight="1">
      <c r="A68" s="6"/>
      <c r="I68" s="6"/>
    </row>
    <row r="69" spans="1:9" ht="12.75" customHeight="1">
      <c r="A69" s="6"/>
      <c r="I69" s="6"/>
    </row>
    <row r="70" spans="1:9" ht="12.75" customHeight="1">
      <c r="A70" s="6"/>
      <c r="I70" s="6"/>
    </row>
    <row r="71" spans="1:9" ht="12.75" customHeight="1">
      <c r="A71" s="6"/>
      <c r="I71" s="6"/>
    </row>
    <row r="72" spans="1:9" ht="12.75" customHeight="1">
      <c r="A72" s="6"/>
      <c r="I72" s="6"/>
    </row>
    <row r="73" spans="1:9" ht="12.75" customHeight="1">
      <c r="A73" s="6"/>
      <c r="I73" s="6"/>
    </row>
    <row r="74" spans="1:9" ht="12.75" customHeight="1">
      <c r="A74" s="6"/>
      <c r="I74" s="6"/>
    </row>
    <row r="75" spans="1:9" ht="12.75" customHeight="1">
      <c r="A75" s="6"/>
      <c r="I75" s="6"/>
    </row>
    <row r="76" spans="1:9" ht="12.75" customHeight="1">
      <c r="A76" s="6"/>
      <c r="I76" s="6"/>
    </row>
    <row r="77" spans="1:9" ht="12.75" customHeight="1">
      <c r="A77" s="6"/>
      <c r="I77" s="6"/>
    </row>
    <row r="78" spans="1:9" ht="12.75" customHeight="1">
      <c r="A78" s="6"/>
      <c r="I78" s="6"/>
    </row>
    <row r="79" spans="1:9" ht="12.75" customHeight="1">
      <c r="A79" s="6"/>
      <c r="I79" s="6"/>
    </row>
    <row r="80" spans="1:9" ht="12.75" customHeight="1">
      <c r="A80" s="6"/>
      <c r="I80" s="6"/>
    </row>
    <row r="81" spans="1:9" ht="12.75" customHeight="1">
      <c r="A81" s="6"/>
      <c r="I81" s="6"/>
    </row>
    <row r="82" spans="1:9" ht="12.75" customHeight="1">
      <c r="A82" s="6"/>
      <c r="I82" s="6"/>
    </row>
    <row r="83" spans="1:9" ht="12.75" customHeight="1">
      <c r="A83" s="6"/>
      <c r="I83" s="6"/>
    </row>
    <row r="84" spans="1:9" ht="12.75" customHeight="1">
      <c r="A84" s="6"/>
      <c r="I84" s="6"/>
    </row>
    <row r="85" spans="1:9" ht="12.75" customHeight="1">
      <c r="A85" s="6"/>
      <c r="I85" s="6"/>
    </row>
    <row r="86" spans="1:9" ht="12.75" customHeight="1">
      <c r="A86" s="6"/>
      <c r="I86" s="6"/>
    </row>
    <row r="87" spans="1:9" ht="12.75" customHeight="1">
      <c r="A87" s="6"/>
      <c r="I87" s="6"/>
    </row>
    <row r="88" spans="1:9" ht="12.75" customHeight="1">
      <c r="A88" s="6"/>
      <c r="I88" s="6"/>
    </row>
    <row r="89" spans="1:9" ht="12.75" customHeight="1">
      <c r="A89" s="6"/>
      <c r="I89" s="6"/>
    </row>
    <row r="90" spans="1:9" ht="12.75" customHeight="1">
      <c r="A90" s="6"/>
      <c r="I90" s="6"/>
    </row>
    <row r="91" spans="1:9" ht="12.75" customHeight="1">
      <c r="A91" s="6"/>
      <c r="I91" s="6"/>
    </row>
    <row r="92" spans="1:9" ht="12.75" customHeight="1">
      <c r="A92" s="6"/>
      <c r="I92" s="6"/>
    </row>
    <row r="93" spans="1:9" ht="12.75" customHeight="1">
      <c r="A93" s="6"/>
      <c r="I93" s="6"/>
    </row>
    <row r="94" spans="1:9" ht="12.75" customHeight="1">
      <c r="A94" s="6"/>
      <c r="I94" s="6"/>
    </row>
    <row r="95" spans="1:9" ht="12.75" customHeight="1">
      <c r="A95" s="6"/>
      <c r="I95" s="6"/>
    </row>
    <row r="96" spans="1:9" ht="12.75" customHeight="1">
      <c r="A96" s="6"/>
      <c r="I96" s="6"/>
    </row>
    <row r="97" spans="1:9" ht="12.75" customHeight="1">
      <c r="A97" s="6"/>
      <c r="I97" s="6"/>
    </row>
    <row r="98" spans="1:9" ht="12.75" customHeight="1">
      <c r="A98" s="6"/>
      <c r="I98" s="6"/>
    </row>
    <row r="99" spans="1:9" ht="12.75" customHeight="1">
      <c r="A99" s="6"/>
      <c r="I99" s="6"/>
    </row>
    <row r="100" spans="1:9" ht="12.75" customHeight="1">
      <c r="A100" s="6"/>
      <c r="I100" s="6"/>
    </row>
    <row r="101" spans="1:9" ht="12.75" customHeight="1">
      <c r="A101" s="6"/>
      <c r="I101" s="6"/>
    </row>
    <row r="102" spans="1:9" ht="12.75" customHeight="1">
      <c r="A102" s="6"/>
      <c r="I102" s="6"/>
    </row>
    <row r="103" spans="1:9" ht="12.75" customHeight="1">
      <c r="A103" s="6"/>
      <c r="I103" s="6"/>
    </row>
    <row r="104" spans="1:9" ht="12.75" customHeight="1">
      <c r="A104" s="6"/>
      <c r="I104" s="6"/>
    </row>
    <row r="105" spans="1:9" ht="12.75" customHeight="1">
      <c r="A105" s="6"/>
      <c r="I105" s="6"/>
    </row>
    <row r="106" spans="1:9" ht="12.75" customHeight="1">
      <c r="A106" s="6"/>
      <c r="I106" s="6"/>
    </row>
    <row r="107" spans="1:9" ht="12.75" customHeight="1">
      <c r="A107" s="6"/>
      <c r="I107" s="6"/>
    </row>
    <row r="108" spans="1:9" ht="12.75" customHeight="1">
      <c r="A108" s="6"/>
      <c r="I108" s="6"/>
    </row>
    <row r="109" spans="1:9" ht="12.75" customHeight="1">
      <c r="A109" s="6"/>
      <c r="I109" s="6"/>
    </row>
    <row r="110" spans="1:9" ht="12.75" customHeight="1">
      <c r="A110" s="6"/>
      <c r="I110" s="6"/>
    </row>
    <row r="111" spans="1:9" ht="12.75" customHeight="1">
      <c r="A111" s="6"/>
      <c r="I111" s="6"/>
    </row>
    <row r="112" spans="1:9" ht="12.75" customHeight="1">
      <c r="A112" s="6"/>
      <c r="I112" s="6"/>
    </row>
    <row r="113" spans="1:9" ht="12.75" customHeight="1">
      <c r="A113" s="6"/>
      <c r="I113" s="6"/>
    </row>
    <row r="114" spans="1:9" ht="12.75" customHeight="1">
      <c r="A114" s="6"/>
      <c r="I114" s="6"/>
    </row>
    <row r="115" spans="1:9" ht="12.75" customHeight="1">
      <c r="A115" s="6"/>
      <c r="I115" s="6"/>
    </row>
    <row r="116" spans="1:9" ht="12.75" customHeight="1">
      <c r="A116" s="6"/>
      <c r="I116" s="6"/>
    </row>
    <row r="117" spans="1:9" ht="12.75" customHeight="1">
      <c r="A117" s="6"/>
      <c r="I117" s="6"/>
    </row>
    <row r="118" spans="1:9" ht="12.75" customHeight="1">
      <c r="A118" s="6"/>
      <c r="I118" s="6"/>
    </row>
    <row r="119" spans="1:9" ht="12.75" customHeight="1">
      <c r="A119" s="6"/>
      <c r="I119" s="6"/>
    </row>
    <row r="120" spans="1:9" ht="12.75" customHeight="1">
      <c r="A120" s="6"/>
      <c r="I120" s="6"/>
    </row>
    <row r="121" spans="1:9" ht="12.75" customHeight="1">
      <c r="A121" s="6"/>
      <c r="I121" s="6"/>
    </row>
    <row r="122" spans="1:9" ht="12.75" customHeight="1">
      <c r="A122" s="6"/>
      <c r="I122" s="6"/>
    </row>
    <row r="123" spans="1:9" ht="12.75" customHeight="1">
      <c r="A123" s="6"/>
      <c r="I123" s="6"/>
    </row>
    <row r="124" spans="1:9" ht="12.75" customHeight="1">
      <c r="A124" s="6"/>
      <c r="I124" s="6"/>
    </row>
    <row r="125" spans="1:9" ht="12.75" customHeight="1">
      <c r="A125" s="6"/>
      <c r="I125" s="6"/>
    </row>
    <row r="126" spans="1:9" ht="12.75" customHeight="1">
      <c r="A126" s="6"/>
      <c r="I126" s="6"/>
    </row>
    <row r="127" spans="1:9" ht="12.75" customHeight="1">
      <c r="A127" s="6"/>
      <c r="I127" s="6"/>
    </row>
    <row r="128" spans="1:9" ht="12.75" customHeight="1">
      <c r="A128" s="6"/>
      <c r="I128" s="6"/>
    </row>
    <row r="129" spans="1:9" ht="12.75" customHeight="1">
      <c r="A129" s="6"/>
      <c r="I129" s="6"/>
    </row>
    <row r="130" spans="1:9" ht="12.75" customHeight="1">
      <c r="A130" s="6"/>
      <c r="I130" s="6"/>
    </row>
    <row r="131" spans="1:9" ht="12.75" customHeight="1">
      <c r="A131" s="6"/>
      <c r="I131" s="6"/>
    </row>
    <row r="132" spans="1:9" ht="12.75" customHeight="1">
      <c r="A132" s="6"/>
      <c r="I132" s="6"/>
    </row>
    <row r="133" spans="1:9" ht="12.75" customHeight="1">
      <c r="A133" s="6"/>
      <c r="I133" s="6"/>
    </row>
    <row r="134" spans="1:9" ht="12.75" customHeight="1">
      <c r="A134" s="6"/>
      <c r="I134" s="6"/>
    </row>
    <row r="135" spans="1:9" ht="12.75" customHeight="1">
      <c r="A135" s="6"/>
      <c r="I135" s="6"/>
    </row>
    <row r="136" spans="1:9" ht="12.75" customHeight="1">
      <c r="A136" s="6"/>
      <c r="I136" s="6"/>
    </row>
    <row r="137" spans="1:9" ht="12.75" customHeight="1">
      <c r="A137" s="6"/>
      <c r="I137" s="6"/>
    </row>
    <row r="138" spans="1:9" ht="12.75" customHeight="1">
      <c r="A138" s="6"/>
      <c r="I138" s="6"/>
    </row>
    <row r="139" spans="1:9" ht="12.75" customHeight="1">
      <c r="A139" s="6"/>
      <c r="I139" s="6"/>
    </row>
    <row r="140" spans="1:9" ht="12.75" customHeight="1">
      <c r="A140" s="6"/>
      <c r="I140" s="6"/>
    </row>
    <row r="141" spans="1:9" ht="12.75" customHeight="1">
      <c r="A141" s="6"/>
      <c r="I141" s="6"/>
    </row>
    <row r="142" spans="1:9" ht="12.75" customHeight="1">
      <c r="A142" s="6"/>
      <c r="I142" s="6"/>
    </row>
    <row r="143" spans="1:9" ht="12.75" customHeight="1">
      <c r="A143" s="6"/>
      <c r="I143" s="6"/>
    </row>
    <row r="144" spans="1:9" ht="12.75" customHeight="1">
      <c r="A144" s="6"/>
      <c r="I144" s="6"/>
    </row>
    <row r="145" spans="1:9" ht="12.75" customHeight="1">
      <c r="A145" s="6"/>
      <c r="I145" s="6"/>
    </row>
    <row r="146" spans="1:9" ht="12.75" customHeight="1">
      <c r="A146" s="6"/>
      <c r="I146" s="6"/>
    </row>
    <row r="147" spans="1:9" ht="12.75" customHeight="1">
      <c r="A147" s="6"/>
      <c r="I147" s="6"/>
    </row>
    <row r="148" spans="1:9" ht="12.75" customHeight="1">
      <c r="A148" s="6"/>
      <c r="I148" s="6"/>
    </row>
    <row r="149" spans="1:9" ht="12.75" customHeight="1">
      <c r="A149" s="6"/>
      <c r="I149" s="6"/>
    </row>
    <row r="150" spans="1:9" ht="12.75" customHeight="1">
      <c r="A150" s="6"/>
      <c r="I150" s="6"/>
    </row>
    <row r="151" spans="1:9" ht="12.75" customHeight="1">
      <c r="A151" s="6"/>
      <c r="I151" s="6"/>
    </row>
    <row r="152" spans="1:9" ht="12.75" customHeight="1">
      <c r="A152" s="6"/>
      <c r="I152" s="6"/>
    </row>
    <row r="153" spans="1:9" ht="12.75" customHeight="1">
      <c r="A153" s="6"/>
      <c r="I153" s="6"/>
    </row>
    <row r="154" spans="1:9" ht="12.75" customHeight="1">
      <c r="A154" s="6"/>
      <c r="I154" s="6"/>
    </row>
    <row r="155" spans="1:9" ht="12.75" customHeight="1">
      <c r="A155" s="6"/>
      <c r="I155" s="6"/>
    </row>
    <row r="156" spans="1:9" ht="12.75" customHeight="1">
      <c r="A156" s="6"/>
      <c r="I156" s="6"/>
    </row>
    <row r="157" spans="1:9" ht="12.75" customHeight="1">
      <c r="A157" s="6"/>
      <c r="I157" s="6"/>
    </row>
    <row r="158" spans="1:9" ht="12.75" customHeight="1">
      <c r="A158" s="6"/>
      <c r="I158" s="6"/>
    </row>
    <row r="159" spans="1:9" ht="12.75" customHeight="1">
      <c r="A159" s="6"/>
      <c r="I159" s="6"/>
    </row>
    <row r="160" spans="1:9" ht="12.75" customHeight="1">
      <c r="A160" s="6"/>
      <c r="I160" s="6"/>
    </row>
    <row r="161" spans="1:9" ht="12.75" customHeight="1">
      <c r="A161" s="6"/>
      <c r="I161" s="6"/>
    </row>
    <row r="162" spans="1:9" ht="12.75" customHeight="1">
      <c r="A162" s="6"/>
      <c r="I162" s="6"/>
    </row>
    <row r="163" spans="1:9" ht="12.75" customHeight="1">
      <c r="A163" s="6"/>
      <c r="I163" s="6"/>
    </row>
    <row r="164" spans="1:9" ht="12.75" customHeight="1">
      <c r="A164" s="6"/>
      <c r="I164" s="6"/>
    </row>
    <row r="165" spans="1:9" ht="12.75" customHeight="1">
      <c r="A165" s="6"/>
      <c r="I165" s="6"/>
    </row>
    <row r="166" spans="1:9" ht="12.75" customHeight="1">
      <c r="A166" s="6"/>
      <c r="I166" s="6"/>
    </row>
    <row r="167" spans="1:9" ht="12.75" customHeight="1">
      <c r="A167" s="6"/>
      <c r="I167" s="6"/>
    </row>
    <row r="168" spans="1:9" ht="12.75" customHeight="1">
      <c r="A168" s="6"/>
      <c r="I168" s="6"/>
    </row>
    <row r="169" spans="1:9" ht="12.75" customHeight="1">
      <c r="A169" s="6"/>
      <c r="I169" s="6"/>
    </row>
    <row r="170" spans="1:9" ht="12.75" customHeight="1">
      <c r="A170" s="6"/>
      <c r="I170" s="6"/>
    </row>
    <row r="171" spans="1:9" ht="12.75" customHeight="1">
      <c r="A171" s="6"/>
      <c r="I171" s="6"/>
    </row>
    <row r="172" spans="1:9" ht="12.75" customHeight="1">
      <c r="A172" s="6"/>
      <c r="I172" s="6"/>
    </row>
    <row r="173" spans="1:9" ht="12.75" customHeight="1">
      <c r="A173" s="6"/>
      <c r="I173" s="6"/>
    </row>
    <row r="174" spans="1:9" ht="12.75" customHeight="1">
      <c r="A174" s="6"/>
      <c r="I174" s="6"/>
    </row>
    <row r="175" spans="1:9" ht="12.75" customHeight="1">
      <c r="A175" s="6"/>
      <c r="I175" s="6"/>
    </row>
    <row r="176" spans="1:9" ht="12.75" customHeight="1">
      <c r="A176" s="6"/>
      <c r="I176" s="6"/>
    </row>
    <row r="177" spans="1:9" ht="12.75" customHeight="1">
      <c r="A177" s="6"/>
      <c r="I177" s="6"/>
    </row>
    <row r="178" spans="1:9" ht="12.75" customHeight="1">
      <c r="A178" s="6"/>
      <c r="I178" s="6"/>
    </row>
    <row r="179" spans="1:9" ht="12.75" customHeight="1">
      <c r="A179" s="6"/>
      <c r="I179" s="6"/>
    </row>
    <row r="180" spans="1:9" ht="12.75" customHeight="1">
      <c r="A180" s="6"/>
      <c r="I180" s="6"/>
    </row>
    <row r="181" spans="1:9" ht="12.75" customHeight="1">
      <c r="A181" s="6"/>
      <c r="I181" s="6"/>
    </row>
    <row r="182" spans="1:9" ht="12.75" customHeight="1">
      <c r="A182" s="6"/>
      <c r="I182" s="6"/>
    </row>
    <row r="183" spans="1:9" ht="12.75" customHeight="1">
      <c r="A183" s="6"/>
      <c r="I183" s="6"/>
    </row>
    <row r="184" spans="1:9" ht="12.75" customHeight="1">
      <c r="A184" s="6"/>
      <c r="I184" s="6"/>
    </row>
    <row r="185" spans="1:9" ht="12.75" customHeight="1">
      <c r="A185" s="6"/>
      <c r="I185" s="6"/>
    </row>
    <row r="186" spans="1:9" ht="12.75" customHeight="1">
      <c r="A186" s="6"/>
      <c r="I186" s="6"/>
    </row>
    <row r="187" spans="1:9" ht="12.75" customHeight="1">
      <c r="A187" s="6"/>
      <c r="I187" s="6"/>
    </row>
    <row r="188" spans="1:9" ht="12.75" customHeight="1">
      <c r="A188" s="6"/>
      <c r="I188" s="6"/>
    </row>
    <row r="189" spans="1:9" ht="12.75" customHeight="1">
      <c r="A189" s="6"/>
      <c r="I189" s="6"/>
    </row>
    <row r="190" spans="1:9" ht="12.75" customHeight="1">
      <c r="A190" s="6"/>
      <c r="I190" s="6"/>
    </row>
    <row r="191" spans="1:9" ht="12.75" customHeight="1">
      <c r="A191" s="6"/>
      <c r="I191" s="6"/>
    </row>
    <row r="192" spans="1:9" ht="12.75" customHeight="1">
      <c r="A192" s="6"/>
      <c r="I192" s="6"/>
    </row>
    <row r="193" spans="1:9" ht="12.75" customHeight="1">
      <c r="A193" s="6"/>
      <c r="I193" s="6"/>
    </row>
    <row r="194" spans="1:9" ht="12.75" customHeight="1">
      <c r="A194" s="6"/>
      <c r="I194" s="6"/>
    </row>
    <row r="195" spans="1:9" ht="12.75" customHeight="1">
      <c r="A195" s="6"/>
      <c r="I195" s="6"/>
    </row>
    <row r="196" spans="1:9" ht="12.75" customHeight="1">
      <c r="A196" s="6"/>
      <c r="I196" s="6"/>
    </row>
    <row r="197" spans="1:9" ht="12.75" customHeight="1">
      <c r="A197" s="6"/>
      <c r="I197" s="6"/>
    </row>
    <row r="198" spans="1:9" ht="12.75" customHeight="1">
      <c r="A198" s="6"/>
      <c r="I198" s="6"/>
    </row>
    <row r="199" spans="1:9" ht="12.75" customHeight="1">
      <c r="A199" s="6"/>
      <c r="I199" s="6"/>
    </row>
    <row r="200" spans="1:9" ht="12.75" customHeight="1">
      <c r="A200" s="6"/>
      <c r="I200" s="6"/>
    </row>
    <row r="201" spans="1:9" ht="12.75" customHeight="1">
      <c r="A201" s="6"/>
      <c r="I201" s="6"/>
    </row>
    <row r="202" spans="1:9" ht="12.75" customHeight="1">
      <c r="A202" s="6"/>
      <c r="I202" s="6"/>
    </row>
    <row r="203" spans="1:9" ht="12.75" customHeight="1">
      <c r="A203" s="6"/>
      <c r="I203" s="6"/>
    </row>
    <row r="204" spans="1:9" ht="12.75" customHeight="1">
      <c r="A204" s="6"/>
      <c r="I204" s="6"/>
    </row>
    <row r="205" spans="1:9" ht="12.75" customHeight="1">
      <c r="A205" s="6"/>
      <c r="I205" s="6"/>
    </row>
    <row r="206" spans="1:9" ht="12.75" customHeight="1">
      <c r="A206" s="6"/>
      <c r="I206" s="6"/>
    </row>
    <row r="207" spans="1:9" ht="12.75" customHeight="1">
      <c r="A207" s="6"/>
      <c r="I207" s="6"/>
    </row>
    <row r="208" spans="1:9" ht="12.75" customHeight="1">
      <c r="A208" s="6"/>
      <c r="I208" s="6"/>
    </row>
    <row r="209" spans="1:9" ht="12.75" customHeight="1">
      <c r="A209" s="6"/>
      <c r="I209" s="6"/>
    </row>
    <row r="210" spans="1:9" ht="12.75" customHeight="1">
      <c r="A210" s="6"/>
      <c r="I210" s="6"/>
    </row>
    <row r="211" spans="1:9" ht="12.75" customHeight="1">
      <c r="A211" s="6"/>
      <c r="I211" s="6"/>
    </row>
    <row r="212" spans="1:9" ht="12.75" customHeight="1">
      <c r="A212" s="6"/>
      <c r="I212" s="6"/>
    </row>
    <row r="213" spans="1:9" ht="12.75" customHeight="1">
      <c r="A213" s="6"/>
      <c r="I213" s="6"/>
    </row>
    <row r="214" spans="1:9" ht="12.75" customHeight="1">
      <c r="A214" s="6"/>
      <c r="I214" s="6"/>
    </row>
    <row r="215" spans="1:9" ht="12.75" customHeight="1">
      <c r="A215" s="6"/>
      <c r="I215" s="6"/>
    </row>
    <row r="216" spans="1:9" ht="12.75" customHeight="1">
      <c r="A216" s="6"/>
      <c r="I216" s="6"/>
    </row>
    <row r="217" spans="1:9" ht="12.75" customHeight="1">
      <c r="A217" s="6"/>
      <c r="I217" s="6"/>
    </row>
    <row r="218" spans="1:9" ht="12.75" customHeight="1">
      <c r="A218" s="6"/>
      <c r="I218" s="6"/>
    </row>
    <row r="219" spans="1:9" ht="12.75" customHeight="1">
      <c r="A219" s="6"/>
      <c r="I219" s="6"/>
    </row>
    <row r="220" spans="1:9" ht="12.75" customHeight="1">
      <c r="A220" s="6"/>
      <c r="I220" s="6"/>
    </row>
    <row r="221" spans="1:9" ht="12.75" customHeight="1">
      <c r="A221" s="6"/>
      <c r="I221" s="6"/>
    </row>
    <row r="222" spans="1:9" ht="12.75" customHeight="1">
      <c r="A222" s="6"/>
      <c r="I222" s="6"/>
    </row>
    <row r="223" spans="1:9" ht="12.75" customHeight="1">
      <c r="A223" s="6"/>
      <c r="I223" s="6"/>
    </row>
    <row r="224" spans="1:9" ht="12.75" customHeight="1">
      <c r="A224" s="6"/>
      <c r="I224" s="6"/>
    </row>
    <row r="225" spans="1:9" ht="12.75" customHeight="1">
      <c r="A225" s="6"/>
      <c r="I225" s="6"/>
    </row>
    <row r="226" spans="1:9" ht="12.75" customHeight="1">
      <c r="A226" s="6"/>
      <c r="I226" s="6"/>
    </row>
    <row r="227" spans="1:9" ht="12.75" customHeight="1">
      <c r="A227" s="6"/>
      <c r="I227" s="6"/>
    </row>
    <row r="228" spans="1:9" ht="12.75" customHeight="1">
      <c r="A228" s="6"/>
      <c r="I228" s="6"/>
    </row>
    <row r="229" spans="1:9" ht="12.75" customHeight="1">
      <c r="A229" s="6"/>
      <c r="I229" s="6"/>
    </row>
    <row r="230" spans="1:9" ht="12.75" customHeight="1">
      <c r="A230" s="6"/>
      <c r="I230" s="6"/>
    </row>
    <row r="231" spans="1:9" ht="12.75" customHeight="1">
      <c r="A231" s="6"/>
      <c r="I231" s="6"/>
    </row>
    <row r="232" spans="1:9" ht="12.75" customHeight="1">
      <c r="A232" s="6"/>
      <c r="I232" s="6"/>
    </row>
    <row r="233" spans="1:9" ht="12.75" customHeight="1">
      <c r="A233" s="6"/>
      <c r="I233" s="6"/>
    </row>
    <row r="234" spans="1:9" ht="12.75" customHeight="1">
      <c r="A234" s="6"/>
      <c r="I234" s="6"/>
    </row>
    <row r="235" spans="1:9" ht="12.75" customHeight="1">
      <c r="A235" s="6"/>
      <c r="I235" s="6"/>
    </row>
    <row r="236" spans="1:9" ht="12.75" customHeight="1">
      <c r="A236" s="6"/>
      <c r="I236" s="6"/>
    </row>
    <row r="237" spans="1:9" ht="12.75" customHeight="1">
      <c r="A237" s="6"/>
      <c r="I237" s="6"/>
    </row>
    <row r="238" spans="1:9" ht="12.75" customHeight="1">
      <c r="A238" s="6"/>
      <c r="I238" s="6"/>
    </row>
    <row r="239" spans="1:9" ht="12.75" customHeight="1">
      <c r="A239" s="6"/>
      <c r="I239" s="6"/>
    </row>
    <row r="240" spans="1:9" ht="12.75" customHeight="1">
      <c r="A240" s="6"/>
      <c r="I240" s="6"/>
    </row>
    <row r="241" spans="1:9" ht="12.75" customHeight="1">
      <c r="A241" s="6"/>
      <c r="I241" s="6"/>
    </row>
    <row r="242" spans="1:9" ht="12.75" customHeight="1">
      <c r="A242" s="6"/>
      <c r="I242" s="6"/>
    </row>
    <row r="243" spans="1:9" ht="12.75" customHeight="1">
      <c r="A243" s="6"/>
      <c r="I243" s="6"/>
    </row>
    <row r="244" spans="1:9" ht="12.75" customHeight="1">
      <c r="A244" s="6"/>
      <c r="I244" s="6"/>
    </row>
    <row r="245" spans="1:9" ht="12.75" customHeight="1">
      <c r="A245" s="6"/>
      <c r="I245" s="6"/>
    </row>
    <row r="246" spans="1:9" ht="12.75" customHeight="1">
      <c r="A246" s="6"/>
      <c r="I246" s="6"/>
    </row>
    <row r="247" spans="1:9" ht="12.75" customHeight="1">
      <c r="A247" s="6"/>
      <c r="I247" s="6"/>
    </row>
    <row r="248" spans="1:9" ht="12.75" customHeight="1">
      <c r="A248" s="6"/>
      <c r="I248" s="6"/>
    </row>
    <row r="249" spans="1:9" ht="12.75" customHeight="1">
      <c r="A249" s="6"/>
      <c r="I249" s="6"/>
    </row>
    <row r="250" spans="1:9" ht="12.75" customHeight="1">
      <c r="A250" s="6"/>
      <c r="I250" s="6"/>
    </row>
    <row r="251" spans="1:9" ht="12.75" customHeight="1">
      <c r="A251" s="6"/>
      <c r="I251" s="6"/>
    </row>
    <row r="252" spans="1:9" ht="12.75" customHeight="1">
      <c r="A252" s="6"/>
      <c r="I252" s="6"/>
    </row>
    <row r="253" spans="1:9" ht="12.75" customHeight="1">
      <c r="A253" s="6"/>
      <c r="I253" s="6"/>
    </row>
    <row r="254" spans="1:9" ht="12.75" customHeight="1">
      <c r="A254" s="6"/>
      <c r="I254" s="6"/>
    </row>
    <row r="255" spans="1:9" ht="12.75" customHeight="1">
      <c r="A255" s="6"/>
      <c r="I255" s="6"/>
    </row>
    <row r="256" spans="1:9" ht="12.75" customHeight="1">
      <c r="A256" s="6"/>
      <c r="I256" s="6"/>
    </row>
    <row r="257" spans="1:9" ht="12.75" customHeight="1">
      <c r="A257" s="6"/>
      <c r="I257" s="6"/>
    </row>
    <row r="258" spans="1:9" ht="12.75" customHeight="1">
      <c r="A258" s="6"/>
      <c r="I258" s="6"/>
    </row>
    <row r="259" spans="1:9" ht="12.75" customHeight="1">
      <c r="A259" s="6"/>
      <c r="I259" s="6"/>
    </row>
    <row r="260" spans="1:9" ht="12.75" customHeight="1">
      <c r="A260" s="6"/>
      <c r="I260" s="6"/>
    </row>
    <row r="261" spans="1:9" ht="12.75" customHeight="1">
      <c r="A261" s="6"/>
      <c r="I261" s="6"/>
    </row>
    <row r="262" spans="1:9" ht="12.75" customHeight="1">
      <c r="A262" s="6"/>
      <c r="I262" s="6"/>
    </row>
    <row r="263" spans="1:9" ht="12.75" customHeight="1">
      <c r="A263" s="6"/>
      <c r="I263" s="6"/>
    </row>
    <row r="264" spans="1:9" ht="12.75" customHeight="1">
      <c r="A264" s="6"/>
      <c r="I264" s="6"/>
    </row>
    <row r="265" spans="1:9" ht="12.75" customHeight="1">
      <c r="A265" s="6"/>
      <c r="I265" s="6"/>
    </row>
    <row r="266" spans="1:9" ht="12.75" customHeight="1">
      <c r="A266" s="6"/>
      <c r="I266" s="6"/>
    </row>
    <row r="267" spans="1:9" ht="12.75" customHeight="1">
      <c r="A267" s="6"/>
      <c r="I267" s="6"/>
    </row>
    <row r="268" spans="1:9" ht="12.75" customHeight="1">
      <c r="A268" s="6"/>
      <c r="I268" s="6"/>
    </row>
    <row r="269" spans="1:9" ht="12.75" customHeight="1">
      <c r="A269" s="6"/>
      <c r="I269" s="6"/>
    </row>
    <row r="270" spans="1:9" ht="12.75" customHeight="1">
      <c r="A270" s="6"/>
      <c r="I270" s="6"/>
    </row>
    <row r="271" spans="1:9" ht="12.75" customHeight="1">
      <c r="A271" s="6"/>
      <c r="I271" s="6"/>
    </row>
    <row r="272" spans="1:9" ht="12.75" customHeight="1">
      <c r="A272" s="6"/>
      <c r="I272" s="6"/>
    </row>
    <row r="273" spans="1:9" ht="12.75" customHeight="1">
      <c r="A273" s="6"/>
      <c r="I273" s="6"/>
    </row>
    <row r="274" spans="1:9" ht="12.75" customHeight="1">
      <c r="A274" s="6"/>
      <c r="I274" s="6"/>
    </row>
    <row r="275" spans="1:9" ht="12.75" customHeight="1">
      <c r="A275" s="6"/>
      <c r="I275" s="6"/>
    </row>
    <row r="276" spans="1:9" ht="12.75" customHeight="1">
      <c r="A276" s="6"/>
      <c r="I276" s="6"/>
    </row>
    <row r="277" spans="1:9" ht="12.75" customHeight="1">
      <c r="A277" s="6"/>
      <c r="I277" s="6"/>
    </row>
    <row r="278" spans="1:9" ht="12.75" customHeight="1">
      <c r="A278" s="6"/>
      <c r="I278" s="6"/>
    </row>
    <row r="279" spans="1:9" ht="12.75" customHeight="1">
      <c r="A279" s="6"/>
      <c r="I279" s="6"/>
    </row>
    <row r="280" spans="1:9" ht="12.75" customHeight="1">
      <c r="A280" s="6"/>
      <c r="I280" s="6"/>
    </row>
    <row r="281" spans="1:9" ht="12.75" customHeight="1">
      <c r="A281" s="6"/>
      <c r="I281" s="6"/>
    </row>
    <row r="282" spans="1:9" ht="12.75" customHeight="1">
      <c r="A282" s="6"/>
      <c r="I282" s="6"/>
    </row>
    <row r="283" spans="1:9" ht="12.75" customHeight="1">
      <c r="A283" s="6"/>
      <c r="I283" s="6"/>
    </row>
    <row r="284" spans="1:9" ht="12.75" customHeight="1">
      <c r="A284" s="6"/>
      <c r="I284" s="6"/>
    </row>
    <row r="285" spans="1:9" ht="12.75" customHeight="1">
      <c r="A285" s="6"/>
      <c r="I285" s="6"/>
    </row>
    <row r="286" spans="1:9" ht="12.75" customHeight="1">
      <c r="A286" s="6"/>
      <c r="I286" s="6"/>
    </row>
    <row r="287" spans="1:9" ht="12.75" customHeight="1">
      <c r="A287" s="6"/>
      <c r="I287" s="6"/>
    </row>
    <row r="288" spans="1:9" ht="12.75" customHeight="1">
      <c r="A288" s="6"/>
      <c r="I288" s="6"/>
    </row>
    <row r="289" spans="1:9" ht="12.75" customHeight="1">
      <c r="A289" s="6"/>
      <c r="I289" s="6"/>
    </row>
    <row r="290" spans="1:9" ht="12.75" customHeight="1">
      <c r="A290" s="6"/>
      <c r="I290" s="6"/>
    </row>
    <row r="291" spans="1:9" ht="12.75" customHeight="1">
      <c r="A291" s="6"/>
      <c r="I291" s="6"/>
    </row>
    <row r="292" spans="1:9" ht="12.75" customHeight="1">
      <c r="A292" s="6"/>
      <c r="I292" s="6"/>
    </row>
    <row r="293" spans="1:9" ht="12.75" customHeight="1">
      <c r="A293" s="6"/>
      <c r="I293" s="6"/>
    </row>
    <row r="294" spans="1:9" ht="12.75" customHeight="1">
      <c r="A294" s="6"/>
      <c r="I294" s="6"/>
    </row>
    <row r="295" spans="1:9" ht="12.75" customHeight="1">
      <c r="A295" s="6"/>
      <c r="I295" s="6"/>
    </row>
    <row r="296" spans="1:9" ht="12.75" customHeight="1">
      <c r="A296" s="6"/>
      <c r="I296" s="6"/>
    </row>
    <row r="297" spans="1:9" ht="12.75" customHeight="1">
      <c r="A297" s="6"/>
      <c r="I297" s="6"/>
    </row>
    <row r="298" spans="1:9" ht="12.75" customHeight="1">
      <c r="A298" s="6"/>
      <c r="I298" s="6"/>
    </row>
    <row r="299" spans="1:9" ht="12.75" customHeight="1">
      <c r="A299" s="6"/>
      <c r="I299" s="6"/>
    </row>
    <row r="300" spans="1:9" ht="12.75" customHeight="1">
      <c r="A300" s="6"/>
      <c r="I300" s="6"/>
    </row>
    <row r="301" spans="1:9" ht="12.75" customHeight="1">
      <c r="A301" s="6"/>
      <c r="I301" s="6"/>
    </row>
    <row r="302" spans="1:9" ht="12.75" customHeight="1">
      <c r="A302" s="6"/>
      <c r="I302" s="6"/>
    </row>
    <row r="303" spans="1:9" ht="12.75" customHeight="1">
      <c r="A303" s="6"/>
      <c r="I303" s="6"/>
    </row>
    <row r="304" spans="1:9" ht="12.75" customHeight="1">
      <c r="A304" s="6"/>
      <c r="I304" s="6"/>
    </row>
    <row r="305" spans="1:9" ht="12.75" customHeight="1">
      <c r="A305" s="6"/>
      <c r="I305" s="6"/>
    </row>
    <row r="306" spans="1:9" ht="12.75" customHeight="1">
      <c r="A306" s="6"/>
      <c r="I306" s="6"/>
    </row>
    <row r="307" spans="1:9" ht="12.75" customHeight="1">
      <c r="A307" s="6"/>
      <c r="I307" s="6"/>
    </row>
    <row r="308" spans="1:9" ht="12.75" customHeight="1">
      <c r="A308" s="6"/>
      <c r="I308" s="6"/>
    </row>
    <row r="309" spans="1:9" ht="12.75" customHeight="1">
      <c r="A309" s="6"/>
      <c r="I309" s="6"/>
    </row>
    <row r="310" spans="1:9" ht="12.75" customHeight="1">
      <c r="A310" s="6"/>
      <c r="I310" s="6"/>
    </row>
    <row r="311" spans="1:9" ht="12.75" customHeight="1">
      <c r="A311" s="6"/>
      <c r="I311" s="6"/>
    </row>
    <row r="312" spans="1:9" ht="12.75" customHeight="1">
      <c r="A312" s="6"/>
      <c r="I312" s="6"/>
    </row>
    <row r="313" spans="1:9" ht="12.75" customHeight="1">
      <c r="A313" s="6"/>
      <c r="I313" s="6"/>
    </row>
    <row r="314" spans="1:9" ht="12.75" customHeight="1">
      <c r="A314" s="6"/>
      <c r="I314" s="6"/>
    </row>
    <row r="315" spans="1:9" ht="12.75" customHeight="1">
      <c r="A315" s="6"/>
      <c r="I315" s="6"/>
    </row>
    <row r="316" spans="1:9" ht="12.75" customHeight="1">
      <c r="A316" s="6"/>
      <c r="I316" s="6"/>
    </row>
    <row r="317" spans="1:9" ht="12.75" customHeight="1">
      <c r="A317" s="6"/>
      <c r="I317" s="6"/>
    </row>
    <row r="318" spans="1:9" ht="12.75" customHeight="1">
      <c r="A318" s="6"/>
      <c r="I318" s="6"/>
    </row>
    <row r="319" spans="1:9" ht="12.75" customHeight="1">
      <c r="A319" s="6"/>
      <c r="I319" s="6"/>
    </row>
    <row r="320" spans="1:9" ht="12.75" customHeight="1">
      <c r="A320" s="6"/>
      <c r="I320" s="6"/>
    </row>
    <row r="321" spans="1:9" ht="12.75" customHeight="1">
      <c r="A321" s="6"/>
      <c r="I321" s="6"/>
    </row>
    <row r="322" spans="1:9" ht="12.75" customHeight="1">
      <c r="A322" s="6"/>
      <c r="I322" s="6"/>
    </row>
    <row r="323" spans="1:9" ht="12.75" customHeight="1">
      <c r="A323" s="6"/>
      <c r="I323" s="6"/>
    </row>
    <row r="324" spans="1:9" ht="12.75" customHeight="1">
      <c r="A324" s="6"/>
      <c r="I324" s="6"/>
    </row>
    <row r="325" spans="1:9" ht="12.75" customHeight="1">
      <c r="A325" s="6"/>
      <c r="I325" s="6"/>
    </row>
    <row r="326" spans="1:9" ht="12.75" customHeight="1">
      <c r="A326" s="6"/>
      <c r="I326" s="6"/>
    </row>
    <row r="327" spans="1:9" ht="12.75" customHeight="1">
      <c r="A327" s="6"/>
      <c r="I327" s="6"/>
    </row>
    <row r="328" spans="1:9" ht="12.75" customHeight="1">
      <c r="A328" s="6"/>
      <c r="I328" s="6"/>
    </row>
    <row r="329" spans="1:9" ht="12.75" customHeight="1">
      <c r="A329" s="6"/>
      <c r="I329" s="6"/>
    </row>
    <row r="330" spans="1:9" ht="12.75" customHeight="1">
      <c r="A330" s="6"/>
      <c r="I330" s="6"/>
    </row>
    <row r="331" spans="1:9" ht="12.75" customHeight="1">
      <c r="A331" s="6"/>
      <c r="I331" s="6"/>
    </row>
    <row r="332" spans="1:9" ht="12.75" customHeight="1">
      <c r="A332" s="6"/>
      <c r="I332" s="6"/>
    </row>
    <row r="333" spans="1:9" ht="12.75" customHeight="1">
      <c r="A333" s="6"/>
      <c r="I333" s="6"/>
    </row>
    <row r="334" spans="1:9" ht="12.75" customHeight="1">
      <c r="A334" s="6"/>
      <c r="I334" s="6"/>
    </row>
    <row r="335" spans="1:9" ht="12.75" customHeight="1">
      <c r="A335" s="6"/>
      <c r="I335" s="6"/>
    </row>
    <row r="336" spans="1:9" ht="12.75" customHeight="1">
      <c r="A336" s="6"/>
      <c r="I336" s="6"/>
    </row>
    <row r="337" spans="1:9" ht="12.75" customHeight="1">
      <c r="A337" s="6"/>
      <c r="I337" s="6"/>
    </row>
    <row r="338" spans="1:9" ht="12.75" customHeight="1">
      <c r="A338" s="6"/>
      <c r="I338" s="6"/>
    </row>
    <row r="339" spans="1:9" ht="12.75" customHeight="1">
      <c r="A339" s="6"/>
      <c r="I339" s="6"/>
    </row>
    <row r="340" spans="1:9" ht="12.75" customHeight="1">
      <c r="A340" s="6"/>
      <c r="I340" s="6"/>
    </row>
    <row r="341" spans="1:9" ht="12.75" customHeight="1">
      <c r="A341" s="6"/>
      <c r="I341" s="6"/>
    </row>
    <row r="342" spans="1:9" ht="12.75" customHeight="1">
      <c r="A342" s="6"/>
      <c r="I342" s="6"/>
    </row>
    <row r="343" spans="1:9" ht="12.75" customHeight="1">
      <c r="A343" s="6"/>
      <c r="I343" s="6"/>
    </row>
    <row r="344" spans="1:9" ht="12.75" customHeight="1">
      <c r="A344" s="6"/>
      <c r="I344" s="6"/>
    </row>
    <row r="345" spans="1:9" ht="12.75" customHeight="1">
      <c r="A345" s="6"/>
      <c r="I345" s="6"/>
    </row>
    <row r="346" spans="1:9" ht="12.75" customHeight="1">
      <c r="A346" s="6"/>
      <c r="I346" s="6"/>
    </row>
    <row r="347" spans="1:9" ht="12.75" customHeight="1">
      <c r="A347" s="6"/>
      <c r="I347" s="6"/>
    </row>
    <row r="348" spans="1:9" ht="12.75" customHeight="1">
      <c r="A348" s="6"/>
      <c r="I348" s="6"/>
    </row>
    <row r="349" spans="1:9" ht="12.75" customHeight="1">
      <c r="A349" s="6"/>
      <c r="I349" s="6"/>
    </row>
    <row r="350" spans="1:9" ht="12.75" customHeight="1">
      <c r="A350" s="6"/>
      <c r="I350" s="6"/>
    </row>
    <row r="351" spans="1:9" ht="12.75" customHeight="1">
      <c r="A351" s="6"/>
      <c r="I351" s="6"/>
    </row>
    <row r="352" spans="1:9" ht="12.75" customHeight="1">
      <c r="A352" s="6"/>
      <c r="I352" s="6"/>
    </row>
    <row r="353" spans="1:9" ht="12.75" customHeight="1">
      <c r="A353" s="6"/>
      <c r="I353" s="6"/>
    </row>
    <row r="354" spans="1:9" ht="12.75" customHeight="1">
      <c r="A354" s="6"/>
      <c r="I354" s="6"/>
    </row>
    <row r="355" spans="1:9" ht="12.75" customHeight="1">
      <c r="A355" s="6"/>
      <c r="I355" s="6"/>
    </row>
    <row r="356" spans="1:9" ht="12.75" customHeight="1">
      <c r="A356" s="6"/>
      <c r="I356" s="6"/>
    </row>
    <row r="357" spans="1:9" ht="12.75" customHeight="1">
      <c r="A357" s="6"/>
      <c r="I357" s="6"/>
    </row>
    <row r="358" spans="1:9" ht="12.75" customHeight="1">
      <c r="A358" s="6"/>
      <c r="I358" s="6"/>
    </row>
    <row r="359" spans="1:9" ht="12.75" customHeight="1">
      <c r="A359" s="6"/>
      <c r="I359" s="6"/>
    </row>
    <row r="360" spans="1:9" ht="12.75" customHeight="1">
      <c r="A360" s="6"/>
      <c r="I360" s="6"/>
    </row>
    <row r="361" spans="1:9" ht="12.75" customHeight="1">
      <c r="A361" s="6"/>
      <c r="I361" s="6"/>
    </row>
    <row r="362" spans="1:9" ht="12.75" customHeight="1">
      <c r="A362" s="6"/>
      <c r="I362" s="6"/>
    </row>
    <row r="363" spans="1:9" ht="12.75" customHeight="1">
      <c r="A363" s="6"/>
      <c r="I363" s="6"/>
    </row>
    <row r="364" spans="1:9" ht="12.75" customHeight="1">
      <c r="A364" s="6"/>
      <c r="I364" s="6"/>
    </row>
    <row r="365" spans="1:9" ht="12.75" customHeight="1">
      <c r="A365" s="6"/>
      <c r="I365" s="6"/>
    </row>
    <row r="366" spans="1:9" ht="12.75" customHeight="1">
      <c r="A366" s="6"/>
      <c r="I366" s="6"/>
    </row>
    <row r="367" spans="1:9" ht="12.75" customHeight="1">
      <c r="A367" s="6"/>
      <c r="I367" s="6"/>
    </row>
    <row r="368" spans="1:9" ht="12.75" customHeight="1">
      <c r="A368" s="6"/>
      <c r="I368" s="6"/>
    </row>
    <row r="369" spans="1:9" ht="12.75" customHeight="1">
      <c r="A369" s="6"/>
      <c r="I369" s="6"/>
    </row>
    <row r="370" spans="1:9" ht="12.75" customHeight="1">
      <c r="A370" s="6"/>
      <c r="I370" s="6"/>
    </row>
    <row r="371" spans="1:9" ht="12.75" customHeight="1">
      <c r="A371" s="6"/>
      <c r="I371" s="6"/>
    </row>
    <row r="372" spans="1:9" ht="12.75" customHeight="1">
      <c r="A372" s="6"/>
      <c r="I372" s="6"/>
    </row>
    <row r="373" spans="1:9" ht="12.75" customHeight="1">
      <c r="A373" s="6"/>
      <c r="I373" s="6"/>
    </row>
    <row r="374" spans="1:9" ht="12.75" customHeight="1">
      <c r="A374" s="6"/>
      <c r="I374" s="6"/>
    </row>
    <row r="375" spans="1:9" ht="12.75" customHeight="1">
      <c r="A375" s="6"/>
      <c r="I375" s="6"/>
    </row>
    <row r="376" spans="1:9" ht="12.75" customHeight="1">
      <c r="A376" s="6"/>
      <c r="I376" s="6"/>
    </row>
    <row r="377" spans="1:9" ht="12.75" customHeight="1">
      <c r="A377" s="6"/>
      <c r="I377" s="6"/>
    </row>
    <row r="378" spans="1:9" ht="12.75" customHeight="1">
      <c r="A378" s="6"/>
      <c r="I378" s="6"/>
    </row>
    <row r="379" spans="1:9" ht="12.75" customHeight="1">
      <c r="A379" s="6"/>
      <c r="I379" s="6"/>
    </row>
    <row r="380" spans="1:9" ht="12.75" customHeight="1">
      <c r="A380" s="6"/>
      <c r="I380" s="6"/>
    </row>
    <row r="381" spans="1:9" ht="12.75" customHeight="1">
      <c r="A381" s="6"/>
      <c r="I381" s="6"/>
    </row>
    <row r="382" spans="1:9" ht="12.75" customHeight="1">
      <c r="A382" s="6"/>
      <c r="I382" s="6"/>
    </row>
    <row r="383" spans="1:9" ht="12.75" customHeight="1">
      <c r="A383" s="6"/>
      <c r="I383" s="6"/>
    </row>
    <row r="384" spans="1:9" ht="12.75" customHeight="1">
      <c r="A384" s="6"/>
      <c r="I384" s="6"/>
    </row>
    <row r="385" spans="1:9" ht="12.75" customHeight="1">
      <c r="A385" s="6"/>
      <c r="I385" s="6"/>
    </row>
    <row r="386" spans="1:9" ht="12.75" customHeight="1">
      <c r="A386" s="6"/>
      <c r="I386" s="6"/>
    </row>
    <row r="387" spans="1:9" ht="12.75" customHeight="1">
      <c r="A387" s="6"/>
      <c r="I387" s="6"/>
    </row>
    <row r="388" spans="1:9" ht="12.75" customHeight="1">
      <c r="A388" s="6"/>
      <c r="I388" s="6"/>
    </row>
    <row r="389" spans="1:9" ht="12.75" customHeight="1">
      <c r="A389" s="6"/>
      <c r="I389" s="6"/>
    </row>
    <row r="390" spans="1:9" ht="12.75" customHeight="1">
      <c r="A390" s="6"/>
      <c r="I390" s="6"/>
    </row>
    <row r="391" spans="1:9" ht="12.75" customHeight="1">
      <c r="A391" s="6"/>
      <c r="I391" s="6"/>
    </row>
    <row r="392" spans="1:9" ht="12.75" customHeight="1">
      <c r="A392" s="6"/>
      <c r="I392" s="6"/>
    </row>
    <row r="393" spans="1:9" ht="12.75" customHeight="1">
      <c r="A393" s="6"/>
      <c r="I393" s="6"/>
    </row>
    <row r="394" spans="1:9" ht="12.75" customHeight="1">
      <c r="A394" s="6"/>
      <c r="I394" s="6"/>
    </row>
    <row r="395" spans="1:9" ht="12.75" customHeight="1">
      <c r="A395" s="6"/>
      <c r="I395" s="6"/>
    </row>
    <row r="396" spans="1:9" ht="12.75" customHeight="1">
      <c r="A396" s="6"/>
      <c r="I396" s="6"/>
    </row>
    <row r="397" spans="1:9" ht="12.75" customHeight="1">
      <c r="A397" s="6"/>
      <c r="I397" s="6"/>
    </row>
    <row r="398" spans="1:9" ht="12.75" customHeight="1">
      <c r="A398" s="6"/>
      <c r="I398" s="6"/>
    </row>
    <row r="399" spans="1:9" ht="12.75" customHeight="1">
      <c r="A399" s="6"/>
      <c r="I399" s="6"/>
    </row>
    <row r="400" spans="1:9" ht="12.75" customHeight="1">
      <c r="A400" s="6"/>
      <c r="I400" s="6"/>
    </row>
    <row r="401" spans="1:9" ht="12.75" customHeight="1">
      <c r="A401" s="6"/>
      <c r="I401" s="6"/>
    </row>
    <row r="402" spans="1:9" ht="12.75" customHeight="1">
      <c r="A402" s="6"/>
      <c r="I402" s="6"/>
    </row>
    <row r="403" spans="1:9" ht="12.75" customHeight="1">
      <c r="A403" s="6"/>
      <c r="I403" s="6"/>
    </row>
    <row r="404" spans="1:9" ht="12.75" customHeight="1">
      <c r="A404" s="6"/>
      <c r="I404" s="6"/>
    </row>
    <row r="405" spans="1:9" ht="12.75" customHeight="1">
      <c r="A405" s="6"/>
      <c r="I405" s="6"/>
    </row>
    <row r="406" spans="1:9" ht="12.75" customHeight="1">
      <c r="A406" s="6"/>
      <c r="I406" s="6"/>
    </row>
    <row r="407" spans="1:9" ht="12.75" customHeight="1">
      <c r="A407" s="6"/>
      <c r="I407" s="6"/>
    </row>
    <row r="408" spans="1:9" ht="12.75" customHeight="1">
      <c r="A408" s="6"/>
      <c r="I408" s="6"/>
    </row>
    <row r="409" spans="1:9" ht="12.75" customHeight="1">
      <c r="A409" s="6"/>
      <c r="I409" s="6"/>
    </row>
    <row r="410" spans="1:9" ht="12.75" customHeight="1">
      <c r="A410" s="6"/>
      <c r="I410" s="6"/>
    </row>
    <row r="411" spans="1:9" ht="12.75" customHeight="1">
      <c r="A411" s="6"/>
      <c r="I411" s="6"/>
    </row>
    <row r="412" spans="1:9" ht="12.75" customHeight="1">
      <c r="A412" s="6"/>
      <c r="I412" s="6"/>
    </row>
    <row r="413" spans="1:9" ht="12.75" customHeight="1">
      <c r="A413" s="6"/>
      <c r="I413" s="6"/>
    </row>
    <row r="414" spans="1:9" ht="12.75" customHeight="1">
      <c r="A414" s="6"/>
      <c r="I414" s="6"/>
    </row>
    <row r="415" spans="1:9" ht="12.75" customHeight="1">
      <c r="A415" s="6"/>
      <c r="I415" s="6"/>
    </row>
    <row r="416" spans="1:9" ht="12.75" customHeight="1">
      <c r="A416" s="6"/>
      <c r="I416" s="6"/>
    </row>
    <row r="417" spans="1:9" ht="12.75" customHeight="1">
      <c r="A417" s="6"/>
      <c r="I417" s="6"/>
    </row>
    <row r="418" spans="1:9" ht="12.75" customHeight="1">
      <c r="A418" s="6"/>
      <c r="I418" s="6"/>
    </row>
    <row r="419" spans="1:9" ht="12.75" customHeight="1">
      <c r="A419" s="6"/>
      <c r="I419" s="6"/>
    </row>
    <row r="420" spans="1:9" ht="12.75" customHeight="1">
      <c r="A420" s="6"/>
      <c r="I420" s="6"/>
    </row>
    <row r="421" spans="1:9" ht="12.75" customHeight="1">
      <c r="A421" s="6"/>
      <c r="I421" s="6"/>
    </row>
    <row r="422" spans="1:9" ht="12.75" customHeight="1">
      <c r="A422" s="6"/>
      <c r="I422" s="6"/>
    </row>
    <row r="423" spans="1:9" ht="12.75" customHeight="1">
      <c r="A423" s="6"/>
      <c r="I423" s="6"/>
    </row>
    <row r="424" spans="1:9" ht="12.75" customHeight="1">
      <c r="A424" s="6"/>
      <c r="I424" s="6"/>
    </row>
    <row r="425" spans="1:9" ht="12.75" customHeight="1">
      <c r="A425" s="6"/>
      <c r="I425" s="6"/>
    </row>
    <row r="426" spans="1:9" ht="12.75" customHeight="1">
      <c r="A426" s="6"/>
      <c r="I426" s="6"/>
    </row>
    <row r="427" spans="1:9" ht="12.75" customHeight="1">
      <c r="A427" s="6"/>
      <c r="I427" s="6"/>
    </row>
    <row r="428" spans="1:9" ht="12.75" customHeight="1">
      <c r="A428" s="6"/>
      <c r="I428" s="6"/>
    </row>
    <row r="429" spans="1:9" ht="12.75" customHeight="1">
      <c r="A429" s="6"/>
      <c r="I429" s="6"/>
    </row>
    <row r="430" spans="1:9" ht="12.75" customHeight="1">
      <c r="A430" s="6"/>
      <c r="I430" s="6"/>
    </row>
    <row r="431" spans="1:9" ht="12.75" customHeight="1">
      <c r="A431" s="6"/>
      <c r="I431" s="6"/>
    </row>
    <row r="432" spans="1:9" ht="12.75" customHeight="1">
      <c r="A432" s="6"/>
      <c r="I432" s="6"/>
    </row>
    <row r="433" spans="1:9" ht="12.75" customHeight="1">
      <c r="A433" s="6"/>
      <c r="I433" s="6"/>
    </row>
    <row r="434" spans="1:9" ht="12.75" customHeight="1">
      <c r="A434" s="6"/>
      <c r="I434" s="6"/>
    </row>
    <row r="435" spans="1:9" ht="12.75" customHeight="1">
      <c r="A435" s="6"/>
      <c r="I435" s="6"/>
    </row>
    <row r="436" spans="1:9" ht="12.75" customHeight="1">
      <c r="A436" s="6"/>
      <c r="I436" s="6"/>
    </row>
    <row r="437" spans="1:9" ht="12.75" customHeight="1">
      <c r="A437" s="6"/>
      <c r="I437" s="6"/>
    </row>
    <row r="438" spans="1:9" ht="12.75" customHeight="1">
      <c r="A438" s="6"/>
      <c r="I438" s="6"/>
    </row>
    <row r="439" spans="1:9" ht="12.75" customHeight="1">
      <c r="A439" s="6"/>
      <c r="I439" s="6"/>
    </row>
    <row r="440" spans="1:9" ht="12.75" customHeight="1">
      <c r="A440" s="6"/>
      <c r="I440" s="6"/>
    </row>
    <row r="441" spans="1:9" ht="12.75" customHeight="1">
      <c r="A441" s="6"/>
      <c r="I441" s="6"/>
    </row>
    <row r="442" spans="1:9" ht="12.75" customHeight="1">
      <c r="A442" s="6"/>
      <c r="I442" s="6"/>
    </row>
    <row r="443" spans="1:9" ht="12.75" customHeight="1">
      <c r="A443" s="6"/>
      <c r="I443" s="6"/>
    </row>
    <row r="444" spans="1:9" ht="12.75" customHeight="1">
      <c r="A444" s="6"/>
      <c r="I444" s="6"/>
    </row>
    <row r="445" spans="1:9" ht="12.75" customHeight="1">
      <c r="A445" s="6"/>
      <c r="I445" s="6"/>
    </row>
    <row r="446" spans="1:9" ht="12.75" customHeight="1">
      <c r="A446" s="6"/>
      <c r="I446" s="6"/>
    </row>
    <row r="447" spans="1:9" ht="12.75" customHeight="1">
      <c r="A447" s="6"/>
      <c r="I447" s="6"/>
    </row>
    <row r="448" spans="1:9" ht="12.75" customHeight="1">
      <c r="A448" s="6"/>
      <c r="I448" s="6"/>
    </row>
    <row r="449" spans="1:9" ht="12.75" customHeight="1">
      <c r="A449" s="6"/>
      <c r="I449" s="6"/>
    </row>
    <row r="450" spans="1:9" ht="12.75" customHeight="1">
      <c r="A450" s="6"/>
      <c r="I450" s="6"/>
    </row>
    <row r="451" spans="1:9" ht="12.75" customHeight="1">
      <c r="A451" s="6"/>
      <c r="I451" s="6"/>
    </row>
    <row r="452" spans="1:9" ht="12.75" customHeight="1">
      <c r="A452" s="6"/>
      <c r="I452" s="6"/>
    </row>
    <row r="453" spans="1:9" ht="12.75" customHeight="1">
      <c r="A453" s="6"/>
      <c r="I453" s="6"/>
    </row>
    <row r="454" spans="1:9" ht="12.75" customHeight="1">
      <c r="A454" s="6"/>
      <c r="I454" s="6"/>
    </row>
    <row r="455" spans="1:9" ht="12.75" customHeight="1">
      <c r="A455" s="6"/>
      <c r="I455" s="6"/>
    </row>
    <row r="456" spans="1:9" ht="12.75" customHeight="1">
      <c r="A456" s="6"/>
      <c r="I456" s="6"/>
    </row>
    <row r="457" spans="1:9" ht="12.75" customHeight="1">
      <c r="A457" s="6"/>
      <c r="I457" s="6"/>
    </row>
    <row r="458" spans="1:9" ht="12.75" customHeight="1">
      <c r="A458" s="6"/>
      <c r="I458" s="6"/>
    </row>
    <row r="459" spans="1:9" ht="12.75" customHeight="1">
      <c r="A459" s="6"/>
      <c r="I459" s="6"/>
    </row>
    <row r="460" spans="1:9" ht="12.75" customHeight="1">
      <c r="A460" s="6"/>
      <c r="I460" s="6"/>
    </row>
    <row r="461" spans="1:9" ht="12.75" customHeight="1">
      <c r="A461" s="6"/>
      <c r="I461" s="6"/>
    </row>
    <row r="462" spans="1:9" ht="12.75" customHeight="1">
      <c r="A462" s="6"/>
      <c r="I462" s="6"/>
    </row>
    <row r="463" spans="1:9" ht="12.75" customHeight="1">
      <c r="A463" s="6"/>
      <c r="I463" s="6"/>
    </row>
    <row r="464" spans="1:9" ht="12.75" customHeight="1">
      <c r="A464" s="6"/>
      <c r="I464" s="6"/>
    </row>
    <row r="465" spans="1:9" ht="12.75" customHeight="1">
      <c r="A465" s="6"/>
      <c r="I465" s="6"/>
    </row>
    <row r="466" spans="1:9" ht="12.75" customHeight="1">
      <c r="A466" s="6"/>
      <c r="I466" s="6"/>
    </row>
    <row r="467" spans="1:9" ht="12.75" customHeight="1">
      <c r="A467" s="6"/>
      <c r="I467" s="6"/>
    </row>
    <row r="468" spans="1:9" ht="12.75" customHeight="1">
      <c r="A468" s="6"/>
      <c r="I468" s="6"/>
    </row>
    <row r="469" spans="1:9" ht="12.75" customHeight="1">
      <c r="A469" s="6"/>
      <c r="I469" s="6"/>
    </row>
    <row r="470" spans="1:9" ht="12.75" customHeight="1">
      <c r="A470" s="6"/>
      <c r="I470" s="6"/>
    </row>
    <row r="471" spans="1:9" ht="12.75" customHeight="1">
      <c r="A471" s="6"/>
      <c r="I471" s="6"/>
    </row>
    <row r="472" spans="1:9" ht="12.75" customHeight="1">
      <c r="A472" s="6"/>
      <c r="I472" s="6"/>
    </row>
    <row r="473" spans="1:9" ht="12.75" customHeight="1">
      <c r="A473" s="6"/>
      <c r="I473" s="6"/>
    </row>
    <row r="474" spans="1:9" ht="12.75" customHeight="1">
      <c r="A474" s="6"/>
      <c r="I474" s="6"/>
    </row>
    <row r="475" spans="1:9" ht="12.75" customHeight="1">
      <c r="A475" s="6"/>
      <c r="I475" s="6"/>
    </row>
    <row r="476" spans="1:9" ht="12.75" customHeight="1">
      <c r="A476" s="6"/>
      <c r="I476" s="6"/>
    </row>
    <row r="477" spans="1:9" ht="12.75" customHeight="1">
      <c r="A477" s="6"/>
      <c r="I477" s="6"/>
    </row>
    <row r="478" spans="1:9" ht="12.75" customHeight="1">
      <c r="A478" s="6"/>
      <c r="I478" s="6"/>
    </row>
    <row r="479" spans="1:9" ht="12.75" customHeight="1">
      <c r="A479" s="6"/>
      <c r="I479" s="6"/>
    </row>
    <row r="480" spans="1:9" ht="12.75" customHeight="1">
      <c r="A480" s="6"/>
      <c r="I480" s="6"/>
    </row>
    <row r="481" spans="1:9" ht="12.75" customHeight="1">
      <c r="A481" s="6"/>
      <c r="I481" s="6"/>
    </row>
    <row r="482" spans="1:9" ht="12.75" customHeight="1">
      <c r="A482" s="6"/>
      <c r="I482" s="6"/>
    </row>
    <row r="483" spans="1:9" ht="12.75" customHeight="1">
      <c r="A483" s="6"/>
      <c r="I483" s="6"/>
    </row>
    <row r="484" spans="1:9" ht="12.75" customHeight="1">
      <c r="A484" s="6"/>
      <c r="I484" s="6"/>
    </row>
    <row r="485" spans="1:9" ht="12.75" customHeight="1">
      <c r="A485" s="6"/>
      <c r="I485" s="6"/>
    </row>
    <row r="486" spans="1:9" ht="12.75" customHeight="1">
      <c r="A486" s="6"/>
      <c r="I486" s="6"/>
    </row>
    <row r="487" spans="1:9" ht="12.75" customHeight="1">
      <c r="A487" s="6"/>
      <c r="I487" s="6"/>
    </row>
    <row r="488" spans="1:9" ht="12.75" customHeight="1">
      <c r="A488" s="6"/>
      <c r="I488" s="6"/>
    </row>
    <row r="489" spans="1:9" ht="12.75" customHeight="1">
      <c r="A489" s="6"/>
      <c r="I489" s="6"/>
    </row>
    <row r="490" spans="1:9" ht="12.75" customHeight="1">
      <c r="A490" s="6"/>
      <c r="I490" s="6"/>
    </row>
    <row r="491" spans="1:9" ht="12.75" customHeight="1">
      <c r="A491" s="6"/>
      <c r="I491" s="6"/>
    </row>
    <row r="492" spans="1:9" ht="12.75" customHeight="1">
      <c r="A492" s="6"/>
      <c r="I492" s="6"/>
    </row>
    <row r="493" spans="1:9" ht="12.75" customHeight="1">
      <c r="A493" s="6"/>
      <c r="I493" s="6"/>
    </row>
    <row r="494" spans="1:9" ht="12.75" customHeight="1">
      <c r="A494" s="6"/>
      <c r="I494" s="6"/>
    </row>
    <row r="495" spans="1:9" ht="12.75" customHeight="1">
      <c r="A495" s="6"/>
      <c r="I495" s="6"/>
    </row>
    <row r="496" spans="1:9" ht="12.75" customHeight="1">
      <c r="A496" s="6"/>
      <c r="I496" s="6"/>
    </row>
    <row r="497" spans="1:9" ht="12.75" customHeight="1">
      <c r="A497" s="6"/>
      <c r="I497" s="6"/>
    </row>
    <row r="498" spans="1:9" ht="12.75" customHeight="1">
      <c r="A498" s="6"/>
      <c r="I498" s="6"/>
    </row>
    <row r="499" spans="1:9" ht="12.75" customHeight="1">
      <c r="A499" s="6"/>
      <c r="I499" s="6"/>
    </row>
    <row r="500" spans="1:9" ht="12.75" customHeight="1">
      <c r="A500" s="6"/>
      <c r="I500" s="6"/>
    </row>
    <row r="501" spans="1:9" ht="12.75" customHeight="1">
      <c r="A501" s="6"/>
      <c r="I501" s="6"/>
    </row>
    <row r="502" spans="1:9" ht="12.75" customHeight="1">
      <c r="A502" s="6"/>
      <c r="I502" s="6"/>
    </row>
    <row r="503" spans="1:9" ht="12.75" customHeight="1">
      <c r="A503" s="6"/>
      <c r="I503" s="6"/>
    </row>
    <row r="504" spans="1:9" ht="12.75" customHeight="1">
      <c r="A504" s="6"/>
      <c r="I504" s="6"/>
    </row>
    <row r="505" spans="1:9" ht="12.75" customHeight="1">
      <c r="A505" s="6"/>
      <c r="I505" s="6"/>
    </row>
    <row r="506" spans="1:9" ht="12.75" customHeight="1">
      <c r="A506" s="6"/>
      <c r="I506" s="6"/>
    </row>
    <row r="507" spans="1:9" ht="12.75" customHeight="1">
      <c r="A507" s="6"/>
      <c r="I507" s="6"/>
    </row>
    <row r="508" spans="1:9" ht="12.75" customHeight="1">
      <c r="A508" s="6"/>
      <c r="I508" s="6"/>
    </row>
    <row r="509" spans="1:9" ht="12.75" customHeight="1">
      <c r="A509" s="6"/>
      <c r="I509" s="6"/>
    </row>
    <row r="510" spans="1:9" ht="12.75" customHeight="1">
      <c r="A510" s="6"/>
      <c r="I510" s="6"/>
    </row>
    <row r="511" spans="1:9" ht="12.75" customHeight="1">
      <c r="A511" s="6"/>
      <c r="I511" s="6"/>
    </row>
    <row r="512" spans="1:9" ht="12.75" customHeight="1">
      <c r="A512" s="6"/>
      <c r="I512" s="6"/>
    </row>
    <row r="513" spans="1:9" ht="12.75" customHeight="1">
      <c r="A513" s="6"/>
      <c r="I513" s="6"/>
    </row>
    <row r="514" spans="1:9" ht="12.75" customHeight="1">
      <c r="A514" s="6"/>
      <c r="I514" s="6"/>
    </row>
    <row r="515" spans="1:9" ht="12.75" customHeight="1">
      <c r="A515" s="6"/>
      <c r="I515" s="6"/>
    </row>
    <row r="516" spans="1:9" ht="12.75" customHeight="1">
      <c r="A516" s="6"/>
      <c r="I516" s="6"/>
    </row>
    <row r="517" spans="1:9" ht="12.75" customHeight="1">
      <c r="A517" s="6"/>
      <c r="I517" s="6"/>
    </row>
    <row r="518" spans="1:9" ht="12.75" customHeight="1">
      <c r="A518" s="6"/>
      <c r="I518" s="6"/>
    </row>
    <row r="519" spans="1:9" ht="12.75" customHeight="1">
      <c r="A519" s="6"/>
      <c r="I519" s="6"/>
    </row>
    <row r="520" spans="1:9" ht="12.75" customHeight="1">
      <c r="A520" s="6"/>
      <c r="I520" s="6"/>
    </row>
    <row r="521" spans="1:9" ht="12.75" customHeight="1">
      <c r="A521" s="6"/>
      <c r="I521" s="6"/>
    </row>
    <row r="522" spans="1:9" ht="12.75" customHeight="1">
      <c r="A522" s="6"/>
      <c r="I522" s="6"/>
    </row>
    <row r="523" spans="1:9" ht="12.75" customHeight="1">
      <c r="A523" s="6"/>
      <c r="I523" s="6"/>
    </row>
    <row r="524" spans="1:9" ht="12.75" customHeight="1">
      <c r="A524" s="6"/>
      <c r="I524" s="6"/>
    </row>
    <row r="525" spans="1:9" ht="12.75" customHeight="1">
      <c r="A525" s="6"/>
      <c r="I525" s="6"/>
    </row>
    <row r="526" spans="1:9" ht="12.75" customHeight="1">
      <c r="A526" s="6"/>
      <c r="I526" s="6"/>
    </row>
    <row r="527" spans="1:9" ht="12.75" customHeight="1">
      <c r="A527" s="6"/>
      <c r="I527" s="6"/>
    </row>
    <row r="528" spans="1:9" ht="12.75" customHeight="1">
      <c r="A528" s="6"/>
      <c r="I528" s="6"/>
    </row>
    <row r="529" spans="1:9" ht="12.75" customHeight="1">
      <c r="A529" s="6"/>
      <c r="I529" s="6"/>
    </row>
    <row r="530" spans="1:9" ht="12.75" customHeight="1">
      <c r="A530" s="6"/>
      <c r="I530" s="6"/>
    </row>
    <row r="531" spans="1:9" ht="12.75" customHeight="1">
      <c r="A531" s="6"/>
      <c r="I531" s="6"/>
    </row>
    <row r="532" spans="1:9" ht="12.75" customHeight="1">
      <c r="A532" s="6"/>
      <c r="I532" s="6"/>
    </row>
    <row r="533" spans="1:9" ht="12.75" customHeight="1">
      <c r="A533" s="6"/>
      <c r="I533" s="6"/>
    </row>
    <row r="534" spans="1:9" ht="12.75" customHeight="1">
      <c r="A534" s="6"/>
      <c r="I534" s="6"/>
    </row>
    <row r="535" spans="1:9" ht="12.75" customHeight="1">
      <c r="A535" s="6"/>
      <c r="I535" s="6"/>
    </row>
    <row r="536" spans="1:9" ht="12.75" customHeight="1">
      <c r="A536" s="6"/>
      <c r="I536" s="6"/>
    </row>
    <row r="537" spans="1:9" ht="12.75" customHeight="1">
      <c r="A537" s="6"/>
      <c r="I537" s="6"/>
    </row>
    <row r="538" spans="1:9" ht="12.75" customHeight="1">
      <c r="A538" s="6"/>
      <c r="I538" s="6"/>
    </row>
    <row r="539" spans="1:9" ht="12.75" customHeight="1">
      <c r="A539" s="6"/>
      <c r="I539" s="6"/>
    </row>
    <row r="540" spans="1:9" ht="12.75" customHeight="1">
      <c r="A540" s="6"/>
      <c r="I540" s="6"/>
    </row>
    <row r="541" spans="1:9" ht="12.75" customHeight="1">
      <c r="A541" s="6"/>
      <c r="I541" s="6"/>
    </row>
    <row r="542" spans="1:9" ht="12.75" customHeight="1">
      <c r="A542" s="6"/>
      <c r="I542" s="6"/>
    </row>
    <row r="543" spans="1:9" ht="12.75" customHeight="1">
      <c r="A543" s="6"/>
      <c r="I543" s="6"/>
    </row>
    <row r="544" spans="1:9" ht="12.75" customHeight="1">
      <c r="A544" s="6"/>
      <c r="I544" s="6"/>
    </row>
    <row r="545" spans="1:9" ht="12.75" customHeight="1">
      <c r="A545" s="6"/>
      <c r="I545" s="6"/>
    </row>
    <row r="546" spans="1:9" ht="12.75" customHeight="1">
      <c r="A546" s="6"/>
      <c r="I546" s="6"/>
    </row>
    <row r="547" spans="1:9" ht="12.75" customHeight="1">
      <c r="A547" s="6"/>
      <c r="I547" s="6"/>
    </row>
    <row r="548" spans="1:9" ht="12.75" customHeight="1">
      <c r="A548" s="6"/>
      <c r="I548" s="6"/>
    </row>
    <row r="549" spans="1:9" ht="12.75" customHeight="1">
      <c r="A549" s="6"/>
      <c r="I549" s="6"/>
    </row>
    <row r="550" spans="1:9" ht="12.75" customHeight="1">
      <c r="A550" s="6"/>
      <c r="I550" s="6"/>
    </row>
    <row r="551" spans="1:9" ht="12.75" customHeight="1">
      <c r="A551" s="6"/>
      <c r="I551" s="6"/>
    </row>
    <row r="552" spans="1:9" ht="12.75" customHeight="1">
      <c r="A552" s="6"/>
      <c r="I552" s="6"/>
    </row>
    <row r="553" spans="1:9" ht="12.75" customHeight="1">
      <c r="A553" s="6"/>
      <c r="I553" s="6"/>
    </row>
    <row r="554" spans="1:9" ht="12.75" customHeight="1">
      <c r="A554" s="6"/>
      <c r="I554" s="6"/>
    </row>
    <row r="555" spans="1:9" ht="12.75" customHeight="1">
      <c r="A555" s="6"/>
      <c r="I555" s="6"/>
    </row>
    <row r="556" spans="1:9" ht="12.75" customHeight="1">
      <c r="A556" s="6"/>
      <c r="I556" s="6"/>
    </row>
    <row r="557" spans="1:9" ht="12.75" customHeight="1">
      <c r="A557" s="6"/>
      <c r="I557" s="6"/>
    </row>
    <row r="558" spans="1:9" ht="12.75" customHeight="1">
      <c r="A558" s="6"/>
      <c r="I558" s="6"/>
    </row>
    <row r="559" spans="1:9" ht="12.75" customHeight="1">
      <c r="A559" s="6"/>
      <c r="I559" s="6"/>
    </row>
    <row r="560" spans="1:9" ht="12.75" customHeight="1">
      <c r="A560" s="6"/>
      <c r="I560" s="6"/>
    </row>
    <row r="561" spans="1:9" ht="12.75" customHeight="1">
      <c r="A561" s="6"/>
      <c r="I561" s="6"/>
    </row>
    <row r="562" spans="1:9" ht="12.75" customHeight="1">
      <c r="A562" s="6"/>
      <c r="I562" s="6"/>
    </row>
    <row r="563" spans="1:9" ht="12.75" customHeight="1">
      <c r="A563" s="6"/>
      <c r="I563" s="6"/>
    </row>
    <row r="564" spans="1:9" ht="12.75" customHeight="1">
      <c r="A564" s="6"/>
      <c r="I564" s="6"/>
    </row>
    <row r="565" spans="1:9" ht="12.75" customHeight="1">
      <c r="A565" s="6"/>
      <c r="I565" s="6"/>
    </row>
    <row r="566" spans="1:9" ht="12.75" customHeight="1">
      <c r="A566" s="6"/>
      <c r="I566" s="6"/>
    </row>
    <row r="567" spans="1:9" ht="12.75" customHeight="1">
      <c r="A567" s="6"/>
      <c r="I567" s="6"/>
    </row>
    <row r="568" spans="1:9" ht="12.75" customHeight="1">
      <c r="A568" s="6"/>
      <c r="I568" s="6"/>
    </row>
    <row r="569" spans="1:9" ht="12.75" customHeight="1">
      <c r="A569" s="6"/>
      <c r="I569" s="6"/>
    </row>
    <row r="570" spans="1:9" ht="12.75" customHeight="1">
      <c r="A570" s="6"/>
      <c r="I570" s="6"/>
    </row>
    <row r="571" spans="1:9" ht="12.75" customHeight="1">
      <c r="A571" s="6"/>
      <c r="I571" s="6"/>
    </row>
    <row r="572" spans="1:9" ht="12.75" customHeight="1">
      <c r="A572" s="6"/>
      <c r="I572" s="6"/>
    </row>
    <row r="573" spans="1:9" ht="12.75" customHeight="1">
      <c r="A573" s="6"/>
      <c r="I573" s="6"/>
    </row>
    <row r="574" spans="1:9" ht="12.75" customHeight="1">
      <c r="A574" s="6"/>
      <c r="I574" s="6"/>
    </row>
    <row r="575" spans="1:9" ht="12.75" customHeight="1">
      <c r="A575" s="6"/>
      <c r="I575" s="6"/>
    </row>
    <row r="576" spans="1:9" ht="12.75" customHeight="1">
      <c r="A576" s="6"/>
      <c r="I576" s="6"/>
    </row>
    <row r="577" spans="1:9" ht="12.75" customHeight="1">
      <c r="A577" s="6"/>
      <c r="I577" s="6"/>
    </row>
    <row r="578" spans="1:9" ht="12.75" customHeight="1">
      <c r="A578" s="6"/>
      <c r="I578" s="6"/>
    </row>
    <row r="579" spans="1:9" ht="12.75" customHeight="1">
      <c r="A579" s="6"/>
      <c r="I579" s="6"/>
    </row>
    <row r="580" spans="1:9" ht="12.75" customHeight="1">
      <c r="A580" s="6"/>
      <c r="I580" s="6"/>
    </row>
    <row r="581" spans="1:9" ht="12.75" customHeight="1">
      <c r="A581" s="6"/>
      <c r="I581" s="6"/>
    </row>
    <row r="582" spans="1:9" ht="12.75" customHeight="1">
      <c r="A582" s="6"/>
      <c r="I582" s="6"/>
    </row>
    <row r="583" spans="1:9" ht="12.75" customHeight="1">
      <c r="A583" s="6"/>
      <c r="I583" s="6"/>
    </row>
    <row r="584" spans="1:9" ht="12.75" customHeight="1">
      <c r="A584" s="6"/>
      <c r="I584" s="6"/>
    </row>
    <row r="585" spans="1:9" ht="12.75" customHeight="1">
      <c r="A585" s="6"/>
      <c r="I585" s="6"/>
    </row>
    <row r="586" spans="1:9" ht="12.75" customHeight="1">
      <c r="A586" s="6"/>
      <c r="I586" s="6"/>
    </row>
    <row r="587" spans="1:9" ht="12.75" customHeight="1">
      <c r="A587" s="6"/>
      <c r="I587" s="6"/>
    </row>
    <row r="588" spans="1:9" ht="12.75" customHeight="1">
      <c r="A588" s="6"/>
      <c r="I588" s="6"/>
    </row>
    <row r="589" spans="1:9" ht="12.75" customHeight="1">
      <c r="A589" s="6"/>
      <c r="I589" s="6"/>
    </row>
    <row r="590" spans="1:9" ht="12.75" customHeight="1">
      <c r="A590" s="6"/>
      <c r="I590" s="6"/>
    </row>
    <row r="591" spans="1:9" ht="12.75" customHeight="1">
      <c r="A591" s="6"/>
      <c r="I591" s="6"/>
    </row>
    <row r="592" spans="1:9" ht="12.75" customHeight="1">
      <c r="A592" s="6"/>
      <c r="I592" s="6"/>
    </row>
    <row r="593" spans="1:9" ht="12.75" customHeight="1">
      <c r="A593" s="6"/>
      <c r="I593" s="6"/>
    </row>
    <row r="594" spans="1:9" ht="12.75" customHeight="1">
      <c r="A594" s="6"/>
      <c r="I594" s="6"/>
    </row>
    <row r="595" spans="1:9" ht="12.75" customHeight="1">
      <c r="A595" s="6"/>
      <c r="I595" s="6"/>
    </row>
    <row r="596" spans="1:9" ht="12.75" customHeight="1">
      <c r="A596" s="6"/>
      <c r="I596" s="6"/>
    </row>
    <row r="597" spans="1:9" ht="12.75" customHeight="1">
      <c r="A597" s="6"/>
      <c r="I597" s="6"/>
    </row>
    <row r="598" spans="1:9" ht="12.75" customHeight="1">
      <c r="A598" s="6"/>
      <c r="I598" s="6"/>
    </row>
    <row r="599" spans="1:9" ht="12.75" customHeight="1">
      <c r="A599" s="6"/>
      <c r="I599" s="6"/>
    </row>
    <row r="600" spans="1:9" ht="12.75" customHeight="1">
      <c r="A600" s="6"/>
      <c r="I600" s="6"/>
    </row>
    <row r="601" spans="1:9" ht="12.75" customHeight="1">
      <c r="A601" s="6"/>
      <c r="I601" s="6"/>
    </row>
    <row r="602" spans="1:9" ht="12.75" customHeight="1">
      <c r="A602" s="6"/>
      <c r="I602" s="6"/>
    </row>
    <row r="603" spans="1:9" ht="12.75" customHeight="1">
      <c r="A603" s="6"/>
      <c r="I603" s="6"/>
    </row>
    <row r="604" spans="1:9" ht="12.75" customHeight="1">
      <c r="A604" s="6"/>
      <c r="I604" s="6"/>
    </row>
    <row r="605" spans="1:9" ht="12.75" customHeight="1">
      <c r="A605" s="6"/>
      <c r="I605" s="6"/>
    </row>
    <row r="606" spans="1:9" ht="12.75" customHeight="1">
      <c r="A606" s="6"/>
      <c r="I606" s="6"/>
    </row>
    <row r="607" spans="1:9" ht="12.75" customHeight="1">
      <c r="A607" s="6"/>
      <c r="I607" s="6"/>
    </row>
    <row r="608" spans="1:9" ht="12.75" customHeight="1">
      <c r="A608" s="6"/>
      <c r="I608" s="6"/>
    </row>
    <row r="609" spans="1:9" ht="12.75" customHeight="1">
      <c r="A609" s="6"/>
      <c r="I609" s="6"/>
    </row>
    <row r="610" spans="1:9" ht="12.75" customHeight="1">
      <c r="A610" s="6"/>
      <c r="I610" s="6"/>
    </row>
    <row r="611" spans="1:9" ht="12.75" customHeight="1">
      <c r="A611" s="6"/>
      <c r="I611" s="6"/>
    </row>
    <row r="612" spans="1:9" ht="12.75" customHeight="1">
      <c r="A612" s="6"/>
      <c r="I612" s="6"/>
    </row>
    <row r="613" spans="1:9" ht="12.75" customHeight="1">
      <c r="A613" s="6"/>
      <c r="I613" s="6"/>
    </row>
    <row r="614" spans="1:9" ht="12.75" customHeight="1">
      <c r="A614" s="6"/>
      <c r="I614" s="6"/>
    </row>
    <row r="615" spans="1:9" ht="12.75" customHeight="1">
      <c r="A615" s="6"/>
      <c r="I615" s="6"/>
    </row>
    <row r="616" spans="1:9" ht="12.75" customHeight="1">
      <c r="A616" s="6"/>
      <c r="I616" s="6"/>
    </row>
    <row r="617" spans="1:9" ht="12.75" customHeight="1">
      <c r="A617" s="6"/>
      <c r="I617" s="6"/>
    </row>
    <row r="618" spans="1:9" ht="12.75" customHeight="1">
      <c r="A618" s="6"/>
      <c r="I618" s="6"/>
    </row>
    <row r="619" spans="1:9" ht="12.75" customHeight="1">
      <c r="A619" s="6"/>
      <c r="I619" s="6"/>
    </row>
    <row r="620" spans="1:9" ht="12.75" customHeight="1">
      <c r="A620" s="6"/>
      <c r="I620" s="6"/>
    </row>
    <row r="621" spans="1:9" ht="12.75" customHeight="1">
      <c r="A621" s="6"/>
      <c r="I621" s="6"/>
    </row>
    <row r="622" spans="1:9" ht="12.75" customHeight="1">
      <c r="A622" s="6"/>
      <c r="I622" s="6"/>
    </row>
    <row r="623" spans="1:9" ht="12.75" customHeight="1">
      <c r="A623" s="6"/>
      <c r="I623" s="6"/>
    </row>
    <row r="624" spans="1:9" ht="12.75" customHeight="1">
      <c r="A624" s="6"/>
      <c r="I624" s="6"/>
    </row>
    <row r="625" spans="1:9" ht="12.75" customHeight="1">
      <c r="A625" s="6"/>
      <c r="I625" s="6"/>
    </row>
    <row r="626" spans="1:9" ht="12.75" customHeight="1">
      <c r="A626" s="6"/>
      <c r="I626" s="6"/>
    </row>
    <row r="627" spans="1:9" ht="12.75" customHeight="1">
      <c r="A627" s="6"/>
      <c r="I627" s="6"/>
    </row>
    <row r="628" spans="1:9" ht="12.75" customHeight="1">
      <c r="A628" s="6"/>
      <c r="I628" s="6"/>
    </row>
    <row r="629" spans="1:9" ht="12.75" customHeight="1">
      <c r="A629" s="6"/>
      <c r="I629" s="6"/>
    </row>
    <row r="630" spans="1:9" ht="12.75" customHeight="1">
      <c r="A630" s="6"/>
      <c r="I630" s="6"/>
    </row>
    <row r="631" spans="1:9" ht="12.75" customHeight="1">
      <c r="A631" s="6"/>
      <c r="I631" s="6"/>
    </row>
    <row r="632" spans="1:9" ht="12.75" customHeight="1">
      <c r="A632" s="6"/>
      <c r="I632" s="6"/>
    </row>
    <row r="633" spans="1:9" ht="12.75" customHeight="1">
      <c r="A633" s="6"/>
      <c r="I633" s="6"/>
    </row>
    <row r="634" spans="1:9" ht="12.75" customHeight="1">
      <c r="A634" s="6"/>
      <c r="I634" s="6"/>
    </row>
    <row r="635" spans="1:9" ht="12.75" customHeight="1">
      <c r="A635" s="6"/>
      <c r="I635" s="6"/>
    </row>
    <row r="636" spans="1:9" ht="12.75" customHeight="1">
      <c r="A636" s="6"/>
      <c r="I636" s="6"/>
    </row>
    <row r="637" spans="1:9" ht="12.75" customHeight="1">
      <c r="A637" s="6"/>
      <c r="I637" s="6"/>
    </row>
    <row r="638" spans="1:9" ht="12.75" customHeight="1">
      <c r="A638" s="6"/>
      <c r="I638" s="6"/>
    </row>
    <row r="639" spans="1:9" ht="12.75" customHeight="1">
      <c r="A639" s="6"/>
      <c r="I639" s="6"/>
    </row>
    <row r="640" spans="1:9" ht="12.75" customHeight="1">
      <c r="A640" s="6"/>
      <c r="I640" s="6"/>
    </row>
    <row r="641" spans="1:9" ht="12.75" customHeight="1">
      <c r="A641" s="6"/>
      <c r="I641" s="6"/>
    </row>
    <row r="642" spans="1:9" ht="12.75" customHeight="1">
      <c r="A642" s="6"/>
      <c r="I642" s="6"/>
    </row>
    <row r="643" spans="1:9" ht="12.75" customHeight="1">
      <c r="A643" s="6"/>
      <c r="I643" s="6"/>
    </row>
    <row r="644" spans="1:9" ht="12.75" customHeight="1">
      <c r="A644" s="6"/>
      <c r="I644" s="6"/>
    </row>
    <row r="645" spans="1:9" ht="12.75" customHeight="1">
      <c r="A645" s="6"/>
      <c r="I645" s="6"/>
    </row>
    <row r="646" spans="1:9" ht="12.75" customHeight="1">
      <c r="A646" s="6"/>
      <c r="I646" s="6"/>
    </row>
    <row r="647" spans="1:9" ht="12.75" customHeight="1">
      <c r="A647" s="6"/>
      <c r="I647" s="6"/>
    </row>
    <row r="648" spans="1:9" ht="12.75" customHeight="1">
      <c r="A648" s="6"/>
      <c r="I648" s="6"/>
    </row>
    <row r="649" spans="1:9" ht="12.75" customHeight="1">
      <c r="A649" s="6"/>
      <c r="I649" s="6"/>
    </row>
    <row r="650" spans="1:9" ht="12.75" customHeight="1">
      <c r="A650" s="6"/>
      <c r="I650" s="6"/>
    </row>
    <row r="651" spans="1:9" ht="12.75" customHeight="1">
      <c r="A651" s="6"/>
      <c r="I651" s="6"/>
    </row>
    <row r="652" spans="1:9" ht="12.75" customHeight="1">
      <c r="A652" s="6"/>
      <c r="I652" s="6"/>
    </row>
    <row r="653" spans="1:9" ht="12.75" customHeight="1">
      <c r="A653" s="6"/>
      <c r="I653" s="6"/>
    </row>
    <row r="654" spans="1:9" ht="12.75" customHeight="1">
      <c r="A654" s="6"/>
      <c r="I654" s="6"/>
    </row>
    <row r="655" spans="1:9" ht="12.75" customHeight="1">
      <c r="A655" s="6"/>
      <c r="I655" s="6"/>
    </row>
    <row r="656" spans="1:9" ht="12.75" customHeight="1">
      <c r="A656" s="6"/>
      <c r="I656" s="6"/>
    </row>
    <row r="657" spans="1:9" ht="12.75" customHeight="1">
      <c r="A657" s="6"/>
      <c r="I657" s="6"/>
    </row>
    <row r="658" spans="1:9" ht="12.75" customHeight="1">
      <c r="A658" s="6"/>
      <c r="I658" s="6"/>
    </row>
    <row r="659" spans="1:9" ht="12.75" customHeight="1">
      <c r="A659" s="6"/>
      <c r="I659" s="6"/>
    </row>
    <row r="660" spans="1:9" ht="12.75" customHeight="1">
      <c r="A660" s="6"/>
      <c r="I660" s="6"/>
    </row>
    <row r="661" spans="1:9" ht="12.75" customHeight="1">
      <c r="A661" s="6"/>
      <c r="I661" s="6"/>
    </row>
    <row r="662" spans="1:9" ht="12.75" customHeight="1">
      <c r="A662" s="6"/>
      <c r="I662" s="6"/>
    </row>
    <row r="663" spans="1:9" ht="12.75" customHeight="1">
      <c r="A663" s="6"/>
      <c r="I663" s="6"/>
    </row>
    <row r="664" spans="1:9" ht="12.75" customHeight="1">
      <c r="A664" s="6"/>
      <c r="I664" s="6"/>
    </row>
    <row r="665" spans="1:9" ht="12.75" customHeight="1">
      <c r="A665" s="6"/>
      <c r="I665" s="6"/>
    </row>
    <row r="666" spans="1:9" ht="12.75" customHeight="1">
      <c r="A666" s="6"/>
      <c r="I666" s="6"/>
    </row>
    <row r="667" spans="1:9" ht="12.75" customHeight="1">
      <c r="A667" s="6"/>
      <c r="I667" s="6"/>
    </row>
    <row r="668" spans="1:9" ht="12.75" customHeight="1">
      <c r="A668" s="6"/>
      <c r="I668" s="6"/>
    </row>
    <row r="669" spans="1:9" ht="12.75" customHeight="1">
      <c r="A669" s="6"/>
      <c r="I669" s="6"/>
    </row>
    <row r="670" spans="1:9" ht="12.75" customHeight="1">
      <c r="A670" s="6"/>
      <c r="I670" s="6"/>
    </row>
    <row r="671" spans="1:9" ht="12.75" customHeight="1">
      <c r="A671" s="6"/>
      <c r="I671" s="6"/>
    </row>
    <row r="672" spans="1:9" ht="12.75" customHeight="1">
      <c r="A672" s="6"/>
      <c r="I672" s="6"/>
    </row>
    <row r="673" spans="1:9" ht="12.75" customHeight="1">
      <c r="A673" s="6"/>
      <c r="I673" s="6"/>
    </row>
    <row r="674" spans="1:9" ht="12.75" customHeight="1">
      <c r="A674" s="6"/>
      <c r="I674" s="6"/>
    </row>
    <row r="675" spans="1:9" ht="12.75" customHeight="1">
      <c r="A675" s="6"/>
      <c r="I675" s="6"/>
    </row>
    <row r="676" spans="1:9" ht="12.75" customHeight="1">
      <c r="A676" s="6"/>
      <c r="I676" s="6"/>
    </row>
    <row r="677" spans="1:9" ht="12.75" customHeight="1">
      <c r="A677" s="6"/>
      <c r="I677" s="6"/>
    </row>
    <row r="678" spans="1:9" ht="12.75" customHeight="1">
      <c r="A678" s="6"/>
      <c r="I678" s="6"/>
    </row>
    <row r="679" spans="1:9" ht="12.75" customHeight="1">
      <c r="A679" s="6"/>
      <c r="I679" s="6"/>
    </row>
    <row r="680" spans="1:9" ht="12.75" customHeight="1">
      <c r="A680" s="6"/>
      <c r="I680" s="6"/>
    </row>
    <row r="681" spans="1:9" ht="12.75" customHeight="1">
      <c r="A681" s="6"/>
      <c r="I681" s="6"/>
    </row>
    <row r="682" spans="1:9" ht="12.75" customHeight="1">
      <c r="A682" s="6"/>
      <c r="I682" s="6"/>
    </row>
    <row r="683" spans="1:9" ht="12.75" customHeight="1">
      <c r="A683" s="6"/>
      <c r="I683" s="6"/>
    </row>
    <row r="684" spans="1:9" ht="12.75" customHeight="1">
      <c r="A684" s="6"/>
      <c r="I684" s="6"/>
    </row>
    <row r="685" spans="1:9" ht="12.75" customHeight="1">
      <c r="A685" s="6"/>
      <c r="I685" s="6"/>
    </row>
    <row r="686" spans="1:9" ht="12.75" customHeight="1">
      <c r="A686" s="6"/>
      <c r="I686" s="6"/>
    </row>
    <row r="687" spans="1:9" ht="12.75" customHeight="1">
      <c r="A687" s="6"/>
      <c r="I687" s="6"/>
    </row>
    <row r="688" spans="1:9" ht="12.75" customHeight="1">
      <c r="A688" s="6"/>
      <c r="I688" s="6"/>
    </row>
    <row r="689" spans="1:9" ht="12.75" customHeight="1">
      <c r="A689" s="6"/>
      <c r="I689" s="6"/>
    </row>
    <row r="690" spans="1:9" ht="12.75" customHeight="1">
      <c r="A690" s="6"/>
      <c r="I690" s="6"/>
    </row>
    <row r="691" spans="1:9" ht="12.75" customHeight="1">
      <c r="A691" s="6"/>
      <c r="I691" s="6"/>
    </row>
    <row r="692" spans="1:9" ht="12.75" customHeight="1">
      <c r="A692" s="6"/>
      <c r="I692" s="6"/>
    </row>
    <row r="693" spans="1:9" ht="12.75" customHeight="1">
      <c r="A693" s="6"/>
      <c r="I693" s="6"/>
    </row>
    <row r="694" spans="1:9" ht="12.75" customHeight="1">
      <c r="A694" s="6"/>
      <c r="I694" s="6"/>
    </row>
    <row r="695" spans="1:9" ht="12.75" customHeight="1">
      <c r="A695" s="6"/>
      <c r="I695" s="6"/>
    </row>
    <row r="696" spans="1:9" ht="12.75" customHeight="1">
      <c r="A696" s="6"/>
      <c r="I696" s="6"/>
    </row>
    <row r="697" spans="1:9" ht="12.75" customHeight="1">
      <c r="A697" s="6"/>
      <c r="I697" s="6"/>
    </row>
    <row r="698" spans="1:9" ht="12.75" customHeight="1">
      <c r="A698" s="6"/>
      <c r="I698" s="6"/>
    </row>
    <row r="699" spans="1:9" ht="12.75" customHeight="1">
      <c r="A699" s="6"/>
      <c r="I699" s="6"/>
    </row>
    <row r="700" spans="1:9" ht="12.75" customHeight="1">
      <c r="A700" s="6"/>
      <c r="I700" s="6"/>
    </row>
    <row r="701" spans="1:9" ht="12.75" customHeight="1">
      <c r="A701" s="6"/>
      <c r="I701" s="6"/>
    </row>
    <row r="702" spans="1:9" ht="12.75" customHeight="1">
      <c r="A702" s="6"/>
      <c r="I702" s="6"/>
    </row>
    <row r="703" spans="1:9" ht="12.75" customHeight="1">
      <c r="A703" s="6"/>
      <c r="I703" s="6"/>
    </row>
    <row r="704" spans="1:9" ht="12.75" customHeight="1">
      <c r="A704" s="6"/>
      <c r="I704" s="6"/>
    </row>
    <row r="705" spans="1:9" ht="12.75" customHeight="1">
      <c r="A705" s="6"/>
      <c r="I705" s="6"/>
    </row>
    <row r="706" spans="1:9" ht="12.75" customHeight="1">
      <c r="A706" s="6"/>
      <c r="I706" s="6"/>
    </row>
    <row r="707" spans="1:9" ht="12.75" customHeight="1">
      <c r="A707" s="6"/>
      <c r="I707" s="6"/>
    </row>
    <row r="708" spans="1:9" ht="12.75" customHeight="1">
      <c r="A708" s="6"/>
      <c r="I708" s="6"/>
    </row>
    <row r="709" spans="1:9" ht="12.75" customHeight="1">
      <c r="A709" s="6"/>
      <c r="I709" s="6"/>
    </row>
    <row r="710" spans="1:9" ht="12.75" customHeight="1">
      <c r="A710" s="6"/>
      <c r="I710" s="6"/>
    </row>
    <row r="711" spans="1:9" ht="12.75" customHeight="1">
      <c r="A711" s="6"/>
      <c r="I711" s="6"/>
    </row>
    <row r="712" spans="1:9" ht="12.75" customHeight="1">
      <c r="A712" s="6"/>
      <c r="I712" s="6"/>
    </row>
    <row r="713" spans="1:9" ht="12.75" customHeight="1">
      <c r="A713" s="6"/>
      <c r="I713" s="6"/>
    </row>
    <row r="714" spans="1:9" ht="12.75" customHeight="1">
      <c r="A714" s="6"/>
      <c r="I714" s="6"/>
    </row>
    <row r="715" spans="1:9" ht="12.75" customHeight="1">
      <c r="A715" s="6"/>
      <c r="I715" s="6"/>
    </row>
    <row r="716" spans="1:9" ht="12.75" customHeight="1">
      <c r="A716" s="6"/>
      <c r="I716" s="6"/>
    </row>
    <row r="717" spans="1:9" ht="12.75" customHeight="1">
      <c r="A717" s="6"/>
      <c r="I717" s="6"/>
    </row>
    <row r="718" spans="1:9" ht="12.75" customHeight="1">
      <c r="A718" s="6"/>
      <c r="I718" s="6"/>
    </row>
    <row r="719" spans="1:9" ht="12.75" customHeight="1">
      <c r="A719" s="6"/>
      <c r="I719" s="6"/>
    </row>
    <row r="720" spans="1:9" ht="12.75" customHeight="1">
      <c r="A720" s="6"/>
      <c r="I720" s="6"/>
    </row>
    <row r="721" spans="1:9" ht="12.75" customHeight="1">
      <c r="A721" s="6"/>
      <c r="I721" s="6"/>
    </row>
    <row r="722" spans="1:9" ht="12.75" customHeight="1">
      <c r="A722" s="6"/>
      <c r="I722" s="6"/>
    </row>
    <row r="723" spans="1:9" ht="12.75" customHeight="1">
      <c r="A723" s="6"/>
      <c r="I723" s="6"/>
    </row>
    <row r="724" spans="1:9" ht="12.75" customHeight="1">
      <c r="A724" s="6"/>
      <c r="I724" s="6"/>
    </row>
    <row r="725" spans="1:9" ht="12.75" customHeight="1">
      <c r="A725" s="6"/>
      <c r="I725" s="6"/>
    </row>
    <row r="726" spans="1:9" ht="12.75" customHeight="1">
      <c r="A726" s="6"/>
      <c r="I726" s="6"/>
    </row>
    <row r="727" spans="1:9" ht="12.75" customHeight="1">
      <c r="A727" s="6"/>
      <c r="I727" s="6"/>
    </row>
    <row r="728" spans="1:9" ht="12.75" customHeight="1">
      <c r="A728" s="6"/>
      <c r="I728" s="6"/>
    </row>
    <row r="729" spans="1:9" ht="12.75" customHeight="1">
      <c r="A729" s="6"/>
      <c r="I729" s="6"/>
    </row>
    <row r="730" spans="1:9" ht="12.75" customHeight="1">
      <c r="A730" s="6"/>
      <c r="I730" s="6"/>
    </row>
    <row r="731" spans="1:9" ht="12.75" customHeight="1">
      <c r="A731" s="6"/>
      <c r="I731" s="6"/>
    </row>
    <row r="732" spans="1:9" ht="12.75" customHeight="1">
      <c r="A732" s="6"/>
      <c r="I732" s="6"/>
    </row>
    <row r="733" spans="1:9" ht="12.75" customHeight="1">
      <c r="A733" s="6"/>
      <c r="I733" s="6"/>
    </row>
    <row r="734" spans="1:9" ht="12.75" customHeight="1">
      <c r="A734" s="6"/>
      <c r="I734" s="6"/>
    </row>
    <row r="735" spans="1:9" ht="12.75" customHeight="1">
      <c r="A735" s="6"/>
      <c r="I735" s="6"/>
    </row>
    <row r="736" spans="1:9" ht="12.75" customHeight="1">
      <c r="A736" s="6"/>
      <c r="I736" s="6"/>
    </row>
    <row r="737" spans="1:9" ht="12.75" customHeight="1">
      <c r="A737" s="6"/>
      <c r="I737" s="6"/>
    </row>
    <row r="738" spans="1:9" ht="12.75" customHeight="1">
      <c r="A738" s="6"/>
      <c r="I738" s="6"/>
    </row>
    <row r="739" spans="1:9" ht="12.75" customHeight="1">
      <c r="A739" s="6"/>
      <c r="I739" s="6"/>
    </row>
    <row r="740" spans="1:9" ht="12.75" customHeight="1">
      <c r="A740" s="6"/>
      <c r="I740" s="6"/>
    </row>
    <row r="741" spans="1:9" ht="12.75" customHeight="1">
      <c r="A741" s="6"/>
      <c r="I741" s="6"/>
    </row>
    <row r="742" spans="1:9" ht="12.75" customHeight="1">
      <c r="A742" s="6"/>
      <c r="I742" s="6"/>
    </row>
    <row r="743" spans="1:9" ht="12.75" customHeight="1">
      <c r="A743" s="6"/>
      <c r="I743" s="6"/>
    </row>
    <row r="744" spans="1:9" ht="12.75" customHeight="1">
      <c r="A744" s="6"/>
      <c r="I744" s="6"/>
    </row>
    <row r="745" spans="1:9" ht="12.75" customHeight="1">
      <c r="A745" s="6"/>
      <c r="I745" s="6"/>
    </row>
    <row r="746" spans="1:9" ht="12.75" customHeight="1">
      <c r="A746" s="6"/>
      <c r="I746" s="6"/>
    </row>
    <row r="747" spans="1:9" ht="12.75" customHeight="1">
      <c r="A747" s="6"/>
      <c r="I747" s="6"/>
    </row>
    <row r="748" spans="1:9" ht="12.75" customHeight="1">
      <c r="A748" s="6"/>
      <c r="I748" s="6"/>
    </row>
    <row r="749" spans="1:9" ht="12.75" customHeight="1">
      <c r="A749" s="6"/>
      <c r="I749" s="6"/>
    </row>
    <row r="750" spans="1:9" ht="12.75" customHeight="1">
      <c r="A750" s="6"/>
      <c r="I750" s="6"/>
    </row>
    <row r="751" spans="1:9" ht="12.75" customHeight="1">
      <c r="A751" s="6"/>
      <c r="I751" s="6"/>
    </row>
    <row r="752" spans="1:9" ht="12.75" customHeight="1">
      <c r="A752" s="6"/>
      <c r="I752" s="6"/>
    </row>
    <row r="753" spans="1:9" ht="12.75" customHeight="1">
      <c r="A753" s="6"/>
      <c r="I753" s="6"/>
    </row>
    <row r="754" spans="1:9" ht="12.75" customHeight="1">
      <c r="A754" s="6"/>
      <c r="I754" s="6"/>
    </row>
    <row r="755" spans="1:9" ht="12.75" customHeight="1">
      <c r="A755" s="6"/>
      <c r="I755" s="6"/>
    </row>
    <row r="756" spans="1:9" ht="12.75" customHeight="1">
      <c r="A756" s="6"/>
      <c r="I756" s="6"/>
    </row>
    <row r="757" spans="1:9" ht="12.75" customHeight="1">
      <c r="A757" s="6"/>
      <c r="I757" s="6"/>
    </row>
    <row r="758" spans="1:9" ht="12.75" customHeight="1">
      <c r="A758" s="6"/>
      <c r="I758" s="6"/>
    </row>
    <row r="759" spans="1:9" ht="12.75" customHeight="1">
      <c r="A759" s="6"/>
      <c r="I759" s="6"/>
    </row>
    <row r="760" spans="1:9" ht="12.75" customHeight="1">
      <c r="A760" s="6"/>
      <c r="I760" s="6"/>
    </row>
    <row r="761" spans="1:9" ht="12.75" customHeight="1">
      <c r="A761" s="6"/>
      <c r="I761" s="6"/>
    </row>
    <row r="762" spans="1:9" ht="12.75" customHeight="1">
      <c r="A762" s="6"/>
      <c r="I762" s="6"/>
    </row>
    <row r="763" spans="1:9" ht="12.75" customHeight="1">
      <c r="A763" s="6"/>
      <c r="I763" s="6"/>
    </row>
    <row r="764" spans="1:9" ht="12.75" customHeight="1">
      <c r="A764" s="6"/>
      <c r="I764" s="6"/>
    </row>
    <row r="765" spans="1:9" ht="12.75" customHeight="1">
      <c r="A765" s="6"/>
      <c r="I765" s="6"/>
    </row>
    <row r="766" spans="1:9" ht="12.75" customHeight="1">
      <c r="A766" s="6"/>
      <c r="I766" s="6"/>
    </row>
    <row r="767" spans="1:9" ht="12.75" customHeight="1">
      <c r="A767" s="6"/>
      <c r="I767" s="6"/>
    </row>
    <row r="768" spans="1:9" ht="12.75" customHeight="1">
      <c r="A768" s="6"/>
      <c r="I768" s="6"/>
    </row>
    <row r="769" spans="1:9" ht="12.75" customHeight="1">
      <c r="A769" s="6"/>
      <c r="I769" s="6"/>
    </row>
    <row r="770" spans="1:9" ht="12.75" customHeight="1">
      <c r="A770" s="6"/>
      <c r="I770" s="6"/>
    </row>
    <row r="771" spans="1:9" ht="12.75" customHeight="1">
      <c r="A771" s="6"/>
      <c r="I771" s="6"/>
    </row>
    <row r="772" spans="1:9" ht="12.75" customHeight="1">
      <c r="A772" s="6"/>
      <c r="I772" s="6"/>
    </row>
    <row r="773" spans="1:9" ht="12.75" customHeight="1">
      <c r="A773" s="6"/>
      <c r="I773" s="6"/>
    </row>
    <row r="774" spans="1:9" ht="12.75" customHeight="1">
      <c r="A774" s="6"/>
      <c r="I774" s="6"/>
    </row>
    <row r="775" spans="1:9" ht="12.75" customHeight="1">
      <c r="A775" s="6"/>
      <c r="I775" s="6"/>
    </row>
    <row r="776" spans="1:9" ht="12.75" customHeight="1">
      <c r="A776" s="6"/>
      <c r="I776" s="6"/>
    </row>
    <row r="777" spans="1:9" ht="12.75" customHeight="1">
      <c r="A777" s="6"/>
      <c r="I777" s="6"/>
    </row>
    <row r="778" spans="1:9" ht="12.75" customHeight="1">
      <c r="A778" s="6"/>
      <c r="I778" s="6"/>
    </row>
    <row r="779" spans="1:9" ht="12.75" customHeight="1">
      <c r="A779" s="6"/>
      <c r="I779" s="6"/>
    </row>
    <row r="780" spans="1:9" ht="12.75" customHeight="1">
      <c r="A780" s="6"/>
      <c r="I780" s="6"/>
    </row>
    <row r="781" spans="1:9" ht="12.75" customHeight="1">
      <c r="A781" s="6"/>
      <c r="I781" s="6"/>
    </row>
    <row r="782" spans="1:9" ht="12.75" customHeight="1">
      <c r="A782" s="6"/>
      <c r="I782" s="6"/>
    </row>
    <row r="783" spans="1:9" ht="12.75" customHeight="1">
      <c r="A783" s="6"/>
      <c r="I783" s="6"/>
    </row>
    <row r="784" spans="1:9" ht="12.75" customHeight="1">
      <c r="A784" s="6"/>
      <c r="I784" s="6"/>
    </row>
    <row r="785" spans="1:9" ht="12.75" customHeight="1">
      <c r="A785" s="6"/>
      <c r="I785" s="6"/>
    </row>
    <row r="786" spans="1:9" ht="12.75" customHeight="1">
      <c r="A786" s="6"/>
      <c r="I786" s="6"/>
    </row>
    <row r="787" spans="1:9" ht="12.75" customHeight="1">
      <c r="A787" s="6"/>
      <c r="I787" s="6"/>
    </row>
    <row r="788" spans="1:9" ht="12.75" customHeight="1">
      <c r="A788" s="6"/>
      <c r="I788" s="6"/>
    </row>
    <row r="789" spans="1:9" ht="12.75" customHeight="1">
      <c r="A789" s="6"/>
      <c r="I789" s="6"/>
    </row>
    <row r="790" spans="1:9" ht="12.75" customHeight="1">
      <c r="A790" s="6"/>
      <c r="I790" s="6"/>
    </row>
    <row r="791" spans="1:9" ht="12.75" customHeight="1">
      <c r="A791" s="6"/>
      <c r="I791" s="6"/>
    </row>
    <row r="792" spans="1:9" ht="12.75" customHeight="1">
      <c r="A792" s="6"/>
      <c r="I792" s="6"/>
    </row>
    <row r="793" spans="1:9" ht="12.75" customHeight="1">
      <c r="A793" s="6"/>
      <c r="I793" s="6"/>
    </row>
    <row r="794" spans="1:9" ht="12.75" customHeight="1">
      <c r="A794" s="6"/>
      <c r="I794" s="6"/>
    </row>
    <row r="795" spans="1:9" ht="12.75" customHeight="1">
      <c r="A795" s="6"/>
      <c r="I795" s="6"/>
    </row>
    <row r="796" spans="1:9" ht="12.75" customHeight="1">
      <c r="A796" s="6"/>
      <c r="I796" s="6"/>
    </row>
    <row r="797" spans="1:9" ht="12.75" customHeight="1">
      <c r="A797" s="6"/>
      <c r="I797" s="6"/>
    </row>
    <row r="798" spans="1:9" ht="12.75" customHeight="1">
      <c r="A798" s="6"/>
      <c r="I798" s="6"/>
    </row>
    <row r="799" spans="1:9" ht="12.75" customHeight="1">
      <c r="A799" s="6"/>
      <c r="I799" s="6"/>
    </row>
    <row r="800" spans="1:9" ht="12.75" customHeight="1">
      <c r="A800" s="6"/>
      <c r="I800" s="6"/>
    </row>
    <row r="801" spans="1:9" ht="12.75" customHeight="1">
      <c r="A801" s="6"/>
      <c r="I801" s="6"/>
    </row>
    <row r="802" spans="1:9" ht="12.75" customHeight="1">
      <c r="A802" s="6"/>
      <c r="I802" s="6"/>
    </row>
    <row r="803" spans="1:9" ht="12.75" customHeight="1">
      <c r="A803" s="6"/>
      <c r="I803" s="6"/>
    </row>
    <row r="804" spans="1:9" ht="12.75" customHeight="1">
      <c r="A804" s="6"/>
      <c r="I804" s="6"/>
    </row>
    <row r="805" spans="1:9" ht="12.75" customHeight="1">
      <c r="A805" s="6"/>
      <c r="I805" s="6"/>
    </row>
    <row r="806" spans="1:9" ht="12.75" customHeight="1">
      <c r="A806" s="6"/>
      <c r="I806" s="6"/>
    </row>
    <row r="807" spans="1:9" ht="12.75" customHeight="1">
      <c r="A807" s="6"/>
      <c r="I807" s="6"/>
    </row>
    <row r="808" spans="1:9" ht="12.75" customHeight="1">
      <c r="A808" s="6"/>
      <c r="I808" s="6"/>
    </row>
    <row r="809" spans="1:9" ht="12.75" customHeight="1">
      <c r="A809" s="6"/>
      <c r="I809" s="6"/>
    </row>
    <row r="810" spans="1:9" ht="12.75" customHeight="1">
      <c r="A810" s="6"/>
      <c r="I810" s="6"/>
    </row>
    <row r="811" spans="1:9" ht="12.75" customHeight="1">
      <c r="A811" s="6"/>
      <c r="I811" s="6"/>
    </row>
    <row r="812" spans="1:9" ht="12.75" customHeight="1">
      <c r="A812" s="6"/>
      <c r="I812" s="6"/>
    </row>
    <row r="813" spans="1:9" ht="12.75" customHeight="1">
      <c r="A813" s="6"/>
      <c r="I813" s="6"/>
    </row>
    <row r="814" spans="1:9" ht="12.75" customHeight="1">
      <c r="A814" s="6"/>
      <c r="I814" s="6"/>
    </row>
    <row r="815" spans="1:9" ht="12.75" customHeight="1">
      <c r="A815" s="6"/>
      <c r="I815" s="6"/>
    </row>
    <row r="816" spans="1:9" ht="12.75" customHeight="1">
      <c r="A816" s="6"/>
      <c r="I816" s="6"/>
    </row>
    <row r="817" spans="1:9" ht="12.75" customHeight="1">
      <c r="A817" s="6"/>
      <c r="I817" s="6"/>
    </row>
    <row r="818" spans="1:9" ht="12.75" customHeight="1">
      <c r="A818" s="6"/>
      <c r="I818" s="6"/>
    </row>
    <row r="819" spans="1:9" ht="12.75" customHeight="1">
      <c r="A819" s="6"/>
      <c r="I819" s="6"/>
    </row>
    <row r="820" spans="1:9" ht="12.75" customHeight="1">
      <c r="A820" s="6"/>
      <c r="I820" s="6"/>
    </row>
    <row r="821" spans="1:9" ht="12.75" customHeight="1">
      <c r="A821" s="6"/>
      <c r="I821" s="6"/>
    </row>
    <row r="822" spans="1:9" ht="12.75" customHeight="1">
      <c r="A822" s="6"/>
      <c r="I822" s="6"/>
    </row>
    <row r="823" spans="1:9" ht="12.75" customHeight="1">
      <c r="A823" s="6"/>
      <c r="I823" s="6"/>
    </row>
    <row r="824" spans="1:9" ht="12.75" customHeight="1">
      <c r="A824" s="6"/>
      <c r="I824" s="6"/>
    </row>
    <row r="825" spans="1:9" ht="12.75" customHeight="1">
      <c r="A825" s="6"/>
      <c r="I825" s="6"/>
    </row>
    <row r="826" spans="1:9" ht="12.75" customHeight="1">
      <c r="A826" s="6"/>
      <c r="I826" s="6"/>
    </row>
    <row r="827" spans="1:9" ht="12.75" customHeight="1">
      <c r="A827" s="6"/>
      <c r="I827" s="6"/>
    </row>
    <row r="828" spans="1:9" ht="12.75" customHeight="1">
      <c r="A828" s="6"/>
      <c r="I828" s="6"/>
    </row>
    <row r="829" spans="1:9" ht="12.75" customHeight="1">
      <c r="A829" s="6"/>
      <c r="I829" s="6"/>
    </row>
    <row r="830" spans="1:9" ht="12.75" customHeight="1">
      <c r="A830" s="6"/>
      <c r="I830" s="6"/>
    </row>
    <row r="831" spans="1:9" ht="12.75" customHeight="1">
      <c r="A831" s="6"/>
      <c r="I831" s="6"/>
    </row>
    <row r="832" spans="1:9" ht="12.75" customHeight="1">
      <c r="A832" s="6"/>
      <c r="I832" s="6"/>
    </row>
    <row r="833" spans="1:9" ht="12.75" customHeight="1">
      <c r="A833" s="6"/>
      <c r="I833" s="6"/>
    </row>
    <row r="834" spans="1:9" ht="12.75" customHeight="1">
      <c r="A834" s="6"/>
      <c r="I834" s="6"/>
    </row>
    <row r="835" spans="1:9" ht="12.75" customHeight="1">
      <c r="A835" s="6"/>
      <c r="I835" s="6"/>
    </row>
    <row r="836" spans="1:9" ht="12.75" customHeight="1">
      <c r="A836" s="6"/>
      <c r="I836" s="6"/>
    </row>
    <row r="837" spans="1:9" ht="12.75" customHeight="1">
      <c r="A837" s="6"/>
      <c r="I837" s="6"/>
    </row>
    <row r="838" spans="1:9" ht="12.75" customHeight="1">
      <c r="A838" s="6"/>
      <c r="I838" s="6"/>
    </row>
    <row r="839" spans="1:9" ht="12.75" customHeight="1">
      <c r="A839" s="6"/>
      <c r="I839" s="6"/>
    </row>
    <row r="840" spans="1:9" ht="12.75" customHeight="1">
      <c r="A840" s="6"/>
      <c r="I840" s="6"/>
    </row>
    <row r="841" spans="1:9" ht="12.75" customHeight="1">
      <c r="A841" s="6"/>
      <c r="I841" s="6"/>
    </row>
    <row r="842" spans="1:9" ht="12.75" customHeight="1">
      <c r="A842" s="6"/>
      <c r="I842" s="6"/>
    </row>
    <row r="843" spans="1:9" ht="12.75" customHeight="1">
      <c r="A843" s="6"/>
      <c r="I843" s="6"/>
    </row>
    <row r="844" spans="1:9" ht="12.75" customHeight="1">
      <c r="A844" s="6"/>
      <c r="I844" s="6"/>
    </row>
    <row r="845" spans="1:9" ht="12.75" customHeight="1">
      <c r="A845" s="6"/>
      <c r="I845" s="6"/>
    </row>
    <row r="846" spans="1:9" ht="12.75" customHeight="1">
      <c r="A846" s="6"/>
      <c r="I846" s="6"/>
    </row>
    <row r="847" spans="1:9" ht="12.75" customHeight="1">
      <c r="A847" s="6"/>
      <c r="I847" s="6"/>
    </row>
    <row r="848" spans="1:9" ht="12.75" customHeight="1">
      <c r="A848" s="6"/>
      <c r="I848" s="6"/>
    </row>
    <row r="849" spans="1:9" ht="12.75" customHeight="1">
      <c r="A849" s="6"/>
      <c r="I849" s="6"/>
    </row>
    <row r="850" spans="1:9" ht="12.75" customHeight="1">
      <c r="A850" s="6"/>
      <c r="I850" s="6"/>
    </row>
    <row r="851" spans="1:9" ht="12.75" customHeight="1">
      <c r="A851" s="6"/>
      <c r="I851" s="6"/>
    </row>
    <row r="852" spans="1:9" ht="12.75" customHeight="1">
      <c r="A852" s="6"/>
      <c r="I852" s="6"/>
    </row>
    <row r="853" spans="1:9" ht="12.75" customHeight="1">
      <c r="A853" s="6"/>
      <c r="I853" s="6"/>
    </row>
    <row r="854" spans="1:9" ht="12.75" customHeight="1">
      <c r="A854" s="6"/>
      <c r="I854" s="6"/>
    </row>
    <row r="855" spans="1:9" ht="12.75" customHeight="1">
      <c r="A855" s="6"/>
      <c r="I855" s="6"/>
    </row>
    <row r="856" spans="1:9" ht="12.75" customHeight="1">
      <c r="A856" s="6"/>
      <c r="I856" s="6"/>
    </row>
    <row r="857" spans="1:9" ht="12.75" customHeight="1">
      <c r="A857" s="6"/>
      <c r="I857" s="6"/>
    </row>
    <row r="858" spans="1:9" ht="12.75" customHeight="1">
      <c r="A858" s="6"/>
      <c r="I858" s="6"/>
    </row>
    <row r="859" spans="1:9" ht="12.75" customHeight="1">
      <c r="A859" s="6"/>
      <c r="I859" s="6"/>
    </row>
    <row r="860" spans="1:9" ht="12.75" customHeight="1">
      <c r="A860" s="6"/>
      <c r="I860" s="6"/>
    </row>
    <row r="861" spans="1:9" ht="12.75" customHeight="1">
      <c r="A861" s="6"/>
      <c r="I861" s="6"/>
    </row>
    <row r="862" spans="1:9" ht="12.75" customHeight="1">
      <c r="A862" s="6"/>
      <c r="I862" s="6"/>
    </row>
    <row r="863" spans="1:9" ht="12.75" customHeight="1">
      <c r="A863" s="6"/>
      <c r="I863" s="6"/>
    </row>
    <row r="864" spans="1:9" ht="12.75" customHeight="1">
      <c r="A864" s="6"/>
      <c r="I864" s="6"/>
    </row>
    <row r="865" spans="1:9" ht="12.75" customHeight="1">
      <c r="A865" s="6"/>
      <c r="I865" s="6"/>
    </row>
    <row r="866" spans="1:9" ht="12.75" customHeight="1">
      <c r="A866" s="6"/>
      <c r="I866" s="6"/>
    </row>
    <row r="867" spans="1:9" ht="12.75" customHeight="1">
      <c r="A867" s="6"/>
      <c r="I867" s="6"/>
    </row>
    <row r="868" spans="1:9" ht="12.75" customHeight="1">
      <c r="A868" s="6"/>
      <c r="I868" s="6"/>
    </row>
    <row r="869" spans="1:9" ht="12.75" customHeight="1">
      <c r="A869" s="6"/>
      <c r="I869" s="6"/>
    </row>
    <row r="870" spans="1:9" ht="12.75" customHeight="1">
      <c r="A870" s="6"/>
      <c r="I870" s="6"/>
    </row>
    <row r="871" spans="1:9" ht="12.75" customHeight="1">
      <c r="A871" s="6"/>
      <c r="I871" s="6"/>
    </row>
    <row r="872" spans="1:9" ht="12.75" customHeight="1">
      <c r="A872" s="6"/>
      <c r="I872" s="6"/>
    </row>
    <row r="873" spans="1:9" ht="12.75" customHeight="1">
      <c r="A873" s="6"/>
      <c r="I873" s="6"/>
    </row>
    <row r="874" spans="1:9" ht="12.75" customHeight="1">
      <c r="A874" s="6"/>
      <c r="I874" s="6"/>
    </row>
    <row r="875" spans="1:9" ht="12.75" customHeight="1">
      <c r="A875" s="6"/>
      <c r="I875" s="6"/>
    </row>
    <row r="876" spans="1:9" ht="12.75" customHeight="1">
      <c r="A876" s="6"/>
      <c r="I876" s="6"/>
    </row>
    <row r="877" spans="1:9" ht="12.75" customHeight="1">
      <c r="A877" s="6"/>
      <c r="I877" s="6"/>
    </row>
    <row r="878" spans="1:9" ht="12.75" customHeight="1">
      <c r="A878" s="6"/>
      <c r="I878" s="6"/>
    </row>
    <row r="879" spans="1:9" ht="12.75" customHeight="1">
      <c r="A879" s="6"/>
      <c r="I879" s="6"/>
    </row>
    <row r="880" spans="1:9" ht="12.75" customHeight="1">
      <c r="A880" s="6"/>
      <c r="I880" s="6"/>
    </row>
    <row r="881" spans="1:9" ht="12.75" customHeight="1">
      <c r="A881" s="6"/>
      <c r="I881" s="6"/>
    </row>
    <row r="882" spans="1:9" ht="12.75" customHeight="1">
      <c r="A882" s="6"/>
      <c r="I882" s="6"/>
    </row>
    <row r="883" spans="1:9" ht="12.75" customHeight="1">
      <c r="A883" s="6"/>
      <c r="I883" s="6"/>
    </row>
    <row r="884" spans="1:9" ht="12.75" customHeight="1">
      <c r="A884" s="6"/>
      <c r="I884" s="6"/>
    </row>
    <row r="885" spans="1:9" ht="12.75" customHeight="1">
      <c r="A885" s="6"/>
      <c r="I885" s="6"/>
    </row>
    <row r="886" spans="1:9" ht="12.75" customHeight="1">
      <c r="A886" s="6"/>
      <c r="I886" s="6"/>
    </row>
    <row r="887" spans="1:9" ht="12.75" customHeight="1">
      <c r="A887" s="6"/>
      <c r="I887" s="6"/>
    </row>
    <row r="888" spans="1:9" ht="12.75" customHeight="1">
      <c r="A888" s="6"/>
      <c r="I888" s="6"/>
    </row>
    <row r="889" spans="1:9" ht="12.75" customHeight="1">
      <c r="A889" s="6"/>
      <c r="I889" s="6"/>
    </row>
    <row r="890" spans="1:9" ht="12.75" customHeight="1">
      <c r="A890" s="6"/>
      <c r="I890" s="6"/>
    </row>
    <row r="891" spans="1:9" ht="12.75" customHeight="1">
      <c r="A891" s="6"/>
      <c r="I891" s="6"/>
    </row>
    <row r="892" spans="1:9" ht="12.75" customHeight="1">
      <c r="A892" s="6"/>
      <c r="I892" s="6"/>
    </row>
    <row r="893" spans="1:9" ht="12.75" customHeight="1">
      <c r="A893" s="6"/>
      <c r="I893" s="6"/>
    </row>
    <row r="894" spans="1:9" ht="12.75" customHeight="1">
      <c r="A894" s="6"/>
      <c r="I894" s="6"/>
    </row>
    <row r="895" spans="1:9" ht="12.75" customHeight="1">
      <c r="A895" s="6"/>
      <c r="I895" s="6"/>
    </row>
    <row r="896" spans="1:9" ht="12.75" customHeight="1">
      <c r="A896" s="6"/>
      <c r="I896" s="6"/>
    </row>
    <row r="897" spans="1:9" ht="12.75" customHeight="1">
      <c r="A897" s="6"/>
      <c r="I897" s="6"/>
    </row>
    <row r="898" spans="1:9" ht="12.75" customHeight="1">
      <c r="A898" s="6"/>
      <c r="I898" s="6"/>
    </row>
    <row r="899" spans="1:9" ht="12.75" customHeight="1">
      <c r="A899" s="6"/>
      <c r="I899" s="6"/>
    </row>
    <row r="900" spans="1:9" ht="12.75" customHeight="1">
      <c r="A900" s="6"/>
      <c r="I900" s="6"/>
    </row>
    <row r="901" spans="1:9" ht="12.75" customHeight="1">
      <c r="A901" s="6"/>
      <c r="I901" s="6"/>
    </row>
    <row r="902" spans="1:9" ht="12.75" customHeight="1">
      <c r="A902" s="6"/>
      <c r="I902" s="6"/>
    </row>
    <row r="903" spans="1:9" ht="12.75" customHeight="1">
      <c r="A903" s="6"/>
      <c r="I903" s="6"/>
    </row>
    <row r="904" spans="1:9" ht="12.75" customHeight="1">
      <c r="A904" s="6"/>
      <c r="I904" s="6"/>
    </row>
    <row r="905" spans="1:9" ht="12.75" customHeight="1">
      <c r="A905" s="6"/>
      <c r="I905" s="6"/>
    </row>
    <row r="906" spans="1:9" ht="12.75" customHeight="1">
      <c r="A906" s="6"/>
      <c r="I906" s="6"/>
    </row>
    <row r="907" spans="1:9" ht="12.75" customHeight="1">
      <c r="A907" s="6"/>
      <c r="I907" s="6"/>
    </row>
    <row r="908" spans="1:9" ht="12.75" customHeight="1">
      <c r="A908" s="6"/>
      <c r="I908" s="6"/>
    </row>
    <row r="909" spans="1:9" ht="12.75" customHeight="1">
      <c r="A909" s="6"/>
      <c r="I909" s="6"/>
    </row>
    <row r="910" spans="1:9" ht="12.75" customHeight="1">
      <c r="A910" s="6"/>
      <c r="I910" s="6"/>
    </row>
    <row r="911" spans="1:9" ht="12.75" customHeight="1">
      <c r="A911" s="6"/>
      <c r="I911" s="6"/>
    </row>
    <row r="912" spans="1:9" ht="12.75" customHeight="1">
      <c r="A912" s="6"/>
      <c r="I912" s="6"/>
    </row>
    <row r="913" spans="1:9" ht="12.75" customHeight="1">
      <c r="A913" s="6"/>
      <c r="I913" s="6"/>
    </row>
    <row r="914" spans="1:9" ht="12.75" customHeight="1">
      <c r="A914" s="6"/>
      <c r="I914" s="6"/>
    </row>
    <row r="915" spans="1:9" ht="12.75" customHeight="1">
      <c r="A915" s="6"/>
      <c r="I915" s="6"/>
    </row>
    <row r="916" spans="1:9" ht="12.75" customHeight="1">
      <c r="A916" s="6"/>
      <c r="I916" s="6"/>
    </row>
    <row r="917" spans="1:9" ht="12.75" customHeight="1">
      <c r="A917" s="6"/>
      <c r="I917" s="6"/>
    </row>
    <row r="918" spans="1:9" ht="12.75" customHeight="1">
      <c r="A918" s="6"/>
      <c r="I918" s="6"/>
    </row>
    <row r="919" spans="1:9" ht="12.75" customHeight="1">
      <c r="A919" s="6"/>
      <c r="I919" s="6"/>
    </row>
    <row r="920" spans="1:9" ht="12.75" customHeight="1">
      <c r="A920" s="6"/>
      <c r="I920" s="6"/>
    </row>
    <row r="921" spans="1:9" ht="12.75" customHeight="1">
      <c r="A921" s="6"/>
      <c r="I921" s="6"/>
    </row>
    <row r="922" spans="1:9" ht="12.75" customHeight="1">
      <c r="A922" s="6"/>
      <c r="I922" s="6"/>
    </row>
    <row r="923" spans="1:9" ht="12.75" customHeight="1">
      <c r="A923" s="6"/>
      <c r="I923" s="6"/>
    </row>
    <row r="924" spans="1:9" ht="12.75" customHeight="1">
      <c r="A924" s="6"/>
      <c r="I924" s="6"/>
    </row>
    <row r="925" spans="1:9" ht="12.75" customHeight="1">
      <c r="A925" s="6"/>
      <c r="I925" s="6"/>
    </row>
    <row r="926" spans="1:9" ht="12.75" customHeight="1">
      <c r="A926" s="6"/>
      <c r="I926" s="6"/>
    </row>
    <row r="927" spans="1:9" ht="12.75" customHeight="1">
      <c r="A927" s="6"/>
      <c r="I927" s="6"/>
    </row>
    <row r="928" spans="1:9" ht="12.75" customHeight="1">
      <c r="A928" s="6"/>
      <c r="I928" s="6"/>
    </row>
    <row r="929" spans="1:9" ht="12.75" customHeight="1">
      <c r="A929" s="6"/>
      <c r="I929" s="6"/>
    </row>
    <row r="930" spans="1:9" ht="12.75" customHeight="1">
      <c r="A930" s="6"/>
      <c r="I930" s="6"/>
    </row>
    <row r="931" spans="1:9" ht="12.75" customHeight="1">
      <c r="A931" s="6"/>
      <c r="I931" s="6"/>
    </row>
    <row r="932" spans="1:9" ht="12.75" customHeight="1">
      <c r="A932" s="6"/>
      <c r="I932" s="6"/>
    </row>
    <row r="933" spans="1:9" ht="12.75" customHeight="1">
      <c r="A933" s="6"/>
      <c r="I933" s="6"/>
    </row>
    <row r="934" spans="1:9" ht="12.75" customHeight="1">
      <c r="A934" s="6"/>
      <c r="I934" s="6"/>
    </row>
    <row r="935" spans="1:9" ht="12.75" customHeight="1">
      <c r="A935" s="6"/>
      <c r="I935" s="6"/>
    </row>
    <row r="936" spans="1:9" ht="12.75" customHeight="1">
      <c r="A936" s="6"/>
      <c r="I936" s="6"/>
    </row>
    <row r="937" spans="1:9" ht="12.75" customHeight="1">
      <c r="A937" s="6"/>
      <c r="I937" s="6"/>
    </row>
    <row r="938" spans="1:9" ht="12.75" customHeight="1">
      <c r="A938" s="6"/>
      <c r="I938" s="6"/>
    </row>
    <row r="939" spans="1:9" ht="12.75" customHeight="1">
      <c r="A939" s="6"/>
      <c r="I939" s="6"/>
    </row>
    <row r="940" spans="1:9" ht="12.75" customHeight="1">
      <c r="A940" s="6"/>
      <c r="I940" s="6"/>
    </row>
    <row r="941" spans="1:9" ht="12.75" customHeight="1">
      <c r="A941" s="6"/>
      <c r="I941" s="6"/>
    </row>
    <row r="942" spans="1:9" ht="12.75" customHeight="1">
      <c r="A942" s="6"/>
      <c r="I942" s="6"/>
    </row>
    <row r="943" spans="1:9" ht="12.75" customHeight="1">
      <c r="A943" s="6"/>
      <c r="I943" s="6"/>
    </row>
    <row r="944" spans="1:9" ht="12.75" customHeight="1">
      <c r="A944" s="6"/>
      <c r="I944" s="6"/>
    </row>
    <row r="945" spans="1:9" ht="12.75" customHeight="1">
      <c r="A945" s="6"/>
      <c r="I945" s="6"/>
    </row>
    <row r="946" spans="1:9" ht="12.75" customHeight="1">
      <c r="A946" s="6"/>
      <c r="I946" s="6"/>
    </row>
    <row r="947" spans="1:9" ht="12.75" customHeight="1">
      <c r="A947" s="6"/>
      <c r="I947" s="6"/>
    </row>
    <row r="948" spans="1:9" ht="12.75" customHeight="1">
      <c r="A948" s="6"/>
      <c r="I948" s="6"/>
    </row>
    <row r="949" spans="1:9" ht="12.75" customHeight="1">
      <c r="A949" s="6"/>
      <c r="I949" s="6"/>
    </row>
    <row r="950" spans="1:9" ht="12.75" customHeight="1">
      <c r="A950" s="6"/>
      <c r="I950" s="6"/>
    </row>
    <row r="951" spans="1:9" ht="12.75" customHeight="1">
      <c r="A951" s="6"/>
      <c r="I951" s="6"/>
    </row>
    <row r="952" spans="1:9" ht="12.75" customHeight="1">
      <c r="A952" s="6"/>
      <c r="I952" s="6"/>
    </row>
    <row r="953" spans="1:9" ht="12.75" customHeight="1">
      <c r="A953" s="6"/>
      <c r="I953" s="6"/>
    </row>
    <row r="954" spans="1:9" ht="12.75" customHeight="1">
      <c r="A954" s="6"/>
      <c r="I954" s="6"/>
    </row>
    <row r="955" spans="1:9" ht="12.75" customHeight="1">
      <c r="A955" s="6"/>
      <c r="I955" s="6"/>
    </row>
    <row r="956" spans="1:9" ht="12.75" customHeight="1">
      <c r="A956" s="6"/>
      <c r="I956" s="6"/>
    </row>
    <row r="957" spans="1:9" ht="12.75" customHeight="1">
      <c r="A957" s="6"/>
      <c r="I957" s="6"/>
    </row>
    <row r="958" spans="1:9" ht="12.75" customHeight="1">
      <c r="A958" s="6"/>
      <c r="I958" s="6"/>
    </row>
    <row r="959" spans="1:9" ht="12.75" customHeight="1">
      <c r="A959" s="6"/>
      <c r="I959" s="6"/>
    </row>
    <row r="960" spans="1:9" ht="12.75" customHeight="1">
      <c r="A960" s="6"/>
      <c r="I960" s="6"/>
    </row>
    <row r="961" spans="1:9" ht="12.75" customHeight="1">
      <c r="A961" s="6"/>
      <c r="I961" s="6"/>
    </row>
    <row r="962" spans="1:9" ht="12.75" customHeight="1">
      <c r="A962" s="6"/>
      <c r="I962" s="6"/>
    </row>
    <row r="963" spans="1:9" ht="12.75" customHeight="1">
      <c r="A963" s="6"/>
      <c r="I963" s="6"/>
    </row>
    <row r="964" spans="1:9" ht="12.75" customHeight="1">
      <c r="A964" s="6"/>
      <c r="I964" s="6"/>
    </row>
    <row r="965" spans="1:9" ht="12.75" customHeight="1">
      <c r="A965" s="6"/>
      <c r="I965" s="6"/>
    </row>
    <row r="966" spans="1:9" ht="12.75" customHeight="1">
      <c r="A966" s="6"/>
      <c r="I966" s="6"/>
    </row>
    <row r="967" spans="1:9" ht="12.75" customHeight="1">
      <c r="A967" s="6"/>
      <c r="I967" s="6"/>
    </row>
    <row r="968" spans="1:9" ht="12.75" customHeight="1">
      <c r="A968" s="6"/>
      <c r="I968" s="6"/>
    </row>
    <row r="969" spans="1:9" ht="12.75" customHeight="1">
      <c r="A969" s="6"/>
      <c r="I969" s="6"/>
    </row>
    <row r="970" spans="1:9" ht="12.75" customHeight="1">
      <c r="A970" s="6"/>
      <c r="I970" s="6"/>
    </row>
    <row r="971" spans="1:9" ht="12.75" customHeight="1">
      <c r="A971" s="6"/>
      <c r="I971" s="6"/>
    </row>
    <row r="972" spans="1:9" ht="12.75" customHeight="1">
      <c r="A972" s="6"/>
      <c r="I972" s="6"/>
    </row>
    <row r="973" spans="1:9" ht="12.75" customHeight="1">
      <c r="A973" s="6"/>
      <c r="I973" s="6"/>
    </row>
    <row r="974" spans="1:9" ht="12.75" customHeight="1">
      <c r="A974" s="6"/>
      <c r="I974" s="6"/>
    </row>
    <row r="975" spans="1:9" ht="12.75" customHeight="1">
      <c r="A975" s="6"/>
      <c r="I975" s="6"/>
    </row>
    <row r="976" spans="1:9" ht="12.75" customHeight="1">
      <c r="A976" s="6"/>
      <c r="I976" s="6"/>
    </row>
    <row r="977" spans="1:9" ht="12.75" customHeight="1">
      <c r="A977" s="6"/>
      <c r="I977" s="6"/>
    </row>
    <row r="978" spans="1:9" ht="12.75" customHeight="1">
      <c r="A978" s="6"/>
      <c r="I978" s="6"/>
    </row>
    <row r="979" spans="1:9" ht="12.75" customHeight="1">
      <c r="A979" s="6"/>
      <c r="I979" s="6"/>
    </row>
    <row r="980" spans="1:9" ht="12.75" customHeight="1">
      <c r="A980" s="6"/>
      <c r="I980" s="6"/>
    </row>
    <row r="981" spans="1:9" ht="12.75" customHeight="1">
      <c r="A981" s="6"/>
      <c r="I981" s="6"/>
    </row>
    <row r="982" spans="1:9" ht="12.75" customHeight="1">
      <c r="A982" s="6"/>
      <c r="I982" s="6"/>
    </row>
    <row r="983" spans="1:9" ht="12.75" customHeight="1">
      <c r="A983" s="6"/>
      <c r="I983" s="6"/>
    </row>
    <row r="984" spans="1:9" ht="12.75" customHeight="1">
      <c r="A984" s="6"/>
      <c r="I984" s="6"/>
    </row>
    <row r="985" spans="1:9" ht="12.75" customHeight="1">
      <c r="A985" s="6"/>
      <c r="I985" s="6"/>
    </row>
    <row r="986" spans="1:9" ht="12.75" customHeight="1">
      <c r="A986" s="6"/>
      <c r="I986" s="6"/>
    </row>
    <row r="987" spans="1:9" ht="12.75" customHeight="1">
      <c r="A987" s="6"/>
      <c r="I987" s="6"/>
    </row>
    <row r="988" spans="1:9" ht="12.75" customHeight="1">
      <c r="A988" s="6"/>
      <c r="I988" s="6"/>
    </row>
    <row r="989" spans="1:9" ht="12.75" customHeight="1">
      <c r="A989" s="6"/>
      <c r="I989" s="6"/>
    </row>
    <row r="990" spans="1:9" ht="12.75" customHeight="1">
      <c r="A990" s="6"/>
      <c r="I990" s="6"/>
    </row>
    <row r="991" spans="1:9" ht="12.75" customHeight="1">
      <c r="A991" s="6"/>
      <c r="I991" s="6"/>
    </row>
    <row r="992" spans="1:9" ht="12.75" customHeight="1">
      <c r="A992" s="6"/>
      <c r="I992" s="6"/>
    </row>
    <row r="993" spans="1:9" ht="12.75" customHeight="1">
      <c r="A993" s="6"/>
      <c r="I993" s="6"/>
    </row>
    <row r="994" spans="1:9" ht="12.75" customHeight="1">
      <c r="A994" s="6"/>
      <c r="I994" s="6"/>
    </row>
    <row r="995" spans="1:9" ht="12.75" customHeight="1">
      <c r="A995" s="6"/>
      <c r="I995" s="6"/>
    </row>
    <row r="996" spans="1:9" ht="12.75" customHeight="1">
      <c r="A996" s="6"/>
      <c r="I996" s="6"/>
    </row>
    <row r="997" spans="1:9" ht="12.75" customHeight="1">
      <c r="A997" s="6"/>
      <c r="I997" s="6"/>
    </row>
    <row r="998" spans="1:9" ht="12.75" customHeight="1">
      <c r="A998" s="6"/>
      <c r="I998" s="6"/>
    </row>
    <row r="999" spans="1:9" ht="12.75" customHeight="1">
      <c r="A999" s="6"/>
      <c r="I999" s="6"/>
    </row>
    <row r="1000" spans="1:9" ht="12.75" customHeight="1">
      <c r="A1000" s="6"/>
      <c r="I1000" s="6"/>
    </row>
  </sheetData>
  <sheetProtection algorithmName="SHA-512" hashValue="IV5OWUsHiDzMwCm/s5SLC3CcqCgxPhwCh0th0TBX7HQtRRN4CKMCS8xLd0qTCpSjThlShxhsFfaGxPE85d9jKg==" saltValue="3bXgZ2u15pB7PL6lOW+0sQ==" spinCount="100000" sheet="1" objects="1" scenarios="1"/>
  <mergeCells count="22">
    <mergeCell ref="A2:N3"/>
    <mergeCell ref="D11:L11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J15:K16"/>
    <mergeCell ref="L15:M16"/>
    <mergeCell ref="E13:H13"/>
    <mergeCell ref="J13:M13"/>
    <mergeCell ref="B20:D20"/>
    <mergeCell ref="E20:H20"/>
    <mergeCell ref="B14:D14"/>
    <mergeCell ref="E14:H14"/>
    <mergeCell ref="B15:D17"/>
    <mergeCell ref="E15:H17"/>
  </mergeCells>
  <phoneticPr fontId="41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Y10" sqref="Y10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12"/>
      <c r="B1" s="55"/>
      <c r="C1" s="255"/>
      <c r="D1" s="203"/>
      <c r="E1" s="36"/>
      <c r="F1" s="5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</row>
    <row r="2" spans="1:46" ht="12.75" customHeight="1">
      <c r="A2" s="12"/>
      <c r="B2" s="57"/>
      <c r="C2" s="36"/>
      <c r="D2" s="12"/>
      <c r="E2" s="36"/>
      <c r="F2" s="56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</row>
    <row r="3" spans="1:46" ht="20.25" customHeight="1">
      <c r="A3" s="12"/>
      <c r="B3" s="36"/>
      <c r="C3" s="58"/>
      <c r="D3" s="12" t="s">
        <v>67</v>
      </c>
      <c r="E3" s="59"/>
      <c r="F3" s="59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</row>
    <row r="4" spans="1:46" ht="15" customHeight="1">
      <c r="A4" s="12">
        <v>9</v>
      </c>
      <c r="B4" s="36" t="s">
        <v>68</v>
      </c>
      <c r="C4" s="36">
        <v>1130</v>
      </c>
      <c r="D4" s="12" t="s">
        <v>80</v>
      </c>
      <c r="E4" s="36" t="s">
        <v>73</v>
      </c>
      <c r="F4" s="63"/>
      <c r="G4" s="65" t="s">
        <v>2046</v>
      </c>
      <c r="H4" s="65" t="s">
        <v>2056</v>
      </c>
      <c r="I4" s="65" t="s">
        <v>2057</v>
      </c>
      <c r="J4" s="65" t="s">
        <v>2058</v>
      </c>
      <c r="K4" s="65" t="s">
        <v>2049</v>
      </c>
      <c r="L4" s="65" t="s">
        <v>2050</v>
      </c>
      <c r="M4" s="65" t="s">
        <v>2059</v>
      </c>
      <c r="N4" s="65" t="s">
        <v>2060</v>
      </c>
      <c r="O4" s="65" t="s">
        <v>2061</v>
      </c>
      <c r="P4" s="65" t="s">
        <v>2053</v>
      </c>
      <c r="Q4" s="65" t="s">
        <v>2054</v>
      </c>
      <c r="R4" s="65" t="s">
        <v>119</v>
      </c>
      <c r="S4" s="65" t="s">
        <v>2062</v>
      </c>
      <c r="T4" s="65" t="s">
        <v>2063</v>
      </c>
      <c r="U4" s="65" t="s">
        <v>2064</v>
      </c>
      <c r="V4" s="65" t="s">
        <v>2065</v>
      </c>
      <c r="W4" s="65" t="s">
        <v>2066</v>
      </c>
      <c r="X4" s="65" t="s">
        <v>2055</v>
      </c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36"/>
      <c r="AP4" s="36"/>
      <c r="AQ4" s="36"/>
      <c r="AR4" s="36"/>
      <c r="AS4" s="36"/>
      <c r="AT4" s="36"/>
    </row>
    <row r="5" spans="1:46" ht="15" customHeight="1">
      <c r="A5" s="12">
        <v>11</v>
      </c>
      <c r="B5" s="36" t="s">
        <v>68</v>
      </c>
      <c r="C5" s="36">
        <v>1230</v>
      </c>
      <c r="D5" s="12" t="s">
        <v>82</v>
      </c>
      <c r="E5" s="36" t="s">
        <v>73</v>
      </c>
      <c r="F5" s="63"/>
      <c r="G5" s="65" t="s">
        <v>2046</v>
      </c>
      <c r="H5" s="65" t="s">
        <v>2056</v>
      </c>
      <c r="I5" s="65" t="s">
        <v>2057</v>
      </c>
      <c r="J5" s="65" t="s">
        <v>2058</v>
      </c>
      <c r="K5" s="65" t="s">
        <v>2049</v>
      </c>
      <c r="L5" s="65" t="s">
        <v>2050</v>
      </c>
      <c r="M5" s="65" t="s">
        <v>2059</v>
      </c>
      <c r="N5" s="65" t="s">
        <v>2060</v>
      </c>
      <c r="O5" s="65" t="s">
        <v>2061</v>
      </c>
      <c r="P5" s="65" t="s">
        <v>2053</v>
      </c>
      <c r="Q5" s="65" t="s">
        <v>2054</v>
      </c>
      <c r="R5" s="65" t="s">
        <v>119</v>
      </c>
      <c r="S5" s="65" t="s">
        <v>2062</v>
      </c>
      <c r="T5" s="65" t="s">
        <v>2063</v>
      </c>
      <c r="U5" s="65" t="s">
        <v>2064</v>
      </c>
      <c r="V5" s="65" t="s">
        <v>2065</v>
      </c>
      <c r="W5" s="65" t="s">
        <v>2066</v>
      </c>
      <c r="X5" s="65" t="s">
        <v>2055</v>
      </c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36"/>
      <c r="AP5" s="36"/>
      <c r="AQ5" s="36"/>
      <c r="AR5" s="36"/>
      <c r="AS5" s="36"/>
      <c r="AT5" s="36"/>
    </row>
    <row r="6" spans="1:46" ht="15" customHeight="1">
      <c r="A6" s="12">
        <v>17</v>
      </c>
      <c r="B6" s="36" t="s">
        <v>68</v>
      </c>
      <c r="C6" s="36">
        <v>1530</v>
      </c>
      <c r="D6" s="12" t="s">
        <v>88</v>
      </c>
      <c r="E6" s="36" t="s">
        <v>73</v>
      </c>
      <c r="F6" s="63"/>
      <c r="G6" s="65" t="s">
        <v>2046</v>
      </c>
      <c r="H6" s="65" t="s">
        <v>2056</v>
      </c>
      <c r="I6" s="65" t="s">
        <v>2057</v>
      </c>
      <c r="J6" s="65" t="s">
        <v>2058</v>
      </c>
      <c r="K6" s="65" t="s">
        <v>2049</v>
      </c>
      <c r="L6" s="65" t="s">
        <v>2050</v>
      </c>
      <c r="M6" s="65" t="s">
        <v>2059</v>
      </c>
      <c r="N6" s="65" t="s">
        <v>2060</v>
      </c>
      <c r="O6" s="65" t="s">
        <v>2061</v>
      </c>
      <c r="P6" s="65" t="s">
        <v>2053</v>
      </c>
      <c r="Q6" s="65" t="s">
        <v>2054</v>
      </c>
      <c r="R6" s="65" t="s">
        <v>119</v>
      </c>
      <c r="S6" s="65" t="s">
        <v>2062</v>
      </c>
      <c r="T6" s="65" t="s">
        <v>2063</v>
      </c>
      <c r="U6" s="65" t="s">
        <v>2064</v>
      </c>
      <c r="V6" s="65" t="s">
        <v>2065</v>
      </c>
      <c r="W6" s="65" t="s">
        <v>2066</v>
      </c>
      <c r="X6" s="65" t="s">
        <v>2055</v>
      </c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36"/>
      <c r="AP6" s="36"/>
      <c r="AQ6" s="36"/>
      <c r="AR6" s="36"/>
      <c r="AS6" s="36"/>
      <c r="AT6" s="36"/>
    </row>
    <row r="7" spans="1:46" ht="15" customHeight="1">
      <c r="A7" s="12">
        <v>20</v>
      </c>
      <c r="B7" s="36" t="s">
        <v>68</v>
      </c>
      <c r="C7" s="36">
        <v>1580</v>
      </c>
      <c r="D7" s="12" t="s">
        <v>90</v>
      </c>
      <c r="E7" s="36" t="s">
        <v>73</v>
      </c>
      <c r="F7" s="63"/>
      <c r="G7" s="65" t="s">
        <v>2046</v>
      </c>
      <c r="H7" s="65" t="s">
        <v>2056</v>
      </c>
      <c r="I7" s="65" t="s">
        <v>2057</v>
      </c>
      <c r="J7" s="65" t="s">
        <v>2058</v>
      </c>
      <c r="K7" s="65" t="s">
        <v>2049</v>
      </c>
      <c r="L7" s="65" t="s">
        <v>2050</v>
      </c>
      <c r="M7" s="65" t="s">
        <v>2059</v>
      </c>
      <c r="N7" s="65" t="s">
        <v>2060</v>
      </c>
      <c r="O7" s="65" t="s">
        <v>2061</v>
      </c>
      <c r="P7" s="65" t="s">
        <v>2053</v>
      </c>
      <c r="Q7" s="65" t="s">
        <v>2054</v>
      </c>
      <c r="R7" s="65" t="s">
        <v>119</v>
      </c>
      <c r="S7" s="65" t="s">
        <v>2062</v>
      </c>
      <c r="T7" s="65" t="s">
        <v>2063</v>
      </c>
      <c r="U7" s="65" t="s">
        <v>2064</v>
      </c>
      <c r="V7" s="65" t="s">
        <v>2065</v>
      </c>
      <c r="W7" s="65" t="s">
        <v>2066</v>
      </c>
      <c r="X7" s="65" t="s">
        <v>2055</v>
      </c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36"/>
      <c r="AP7" s="36"/>
      <c r="AQ7" s="36"/>
      <c r="AR7" s="36"/>
      <c r="AS7" s="36"/>
      <c r="AT7" s="36"/>
    </row>
    <row r="8" spans="1:46" ht="15" customHeight="1">
      <c r="A8" s="12">
        <v>23</v>
      </c>
      <c r="B8" s="36" t="s">
        <v>68</v>
      </c>
      <c r="C8" s="36">
        <v>1630</v>
      </c>
      <c r="D8" s="12" t="s">
        <v>93</v>
      </c>
      <c r="E8" s="36" t="s">
        <v>73</v>
      </c>
      <c r="F8" s="63"/>
      <c r="G8" s="65" t="s">
        <v>2046</v>
      </c>
      <c r="H8" s="65" t="s">
        <v>2056</v>
      </c>
      <c r="I8" s="65" t="s">
        <v>2057</v>
      </c>
      <c r="J8" s="65" t="s">
        <v>2058</v>
      </c>
      <c r="K8" s="65" t="s">
        <v>2049</v>
      </c>
      <c r="L8" s="65" t="s">
        <v>2050</v>
      </c>
      <c r="M8" s="65" t="s">
        <v>2059</v>
      </c>
      <c r="N8" s="65" t="s">
        <v>2060</v>
      </c>
      <c r="O8" s="65" t="s">
        <v>2061</v>
      </c>
      <c r="P8" s="65" t="s">
        <v>2053</v>
      </c>
      <c r="Q8" s="65" t="s">
        <v>2054</v>
      </c>
      <c r="R8" s="65" t="s">
        <v>119</v>
      </c>
      <c r="S8" s="65" t="s">
        <v>2062</v>
      </c>
      <c r="T8" s="65" t="s">
        <v>2063</v>
      </c>
      <c r="U8" s="65" t="s">
        <v>2064</v>
      </c>
      <c r="V8" s="65" t="s">
        <v>2065</v>
      </c>
      <c r="W8" s="65" t="s">
        <v>2066</v>
      </c>
      <c r="X8" s="65" t="s">
        <v>2055</v>
      </c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36"/>
      <c r="AP8" s="36"/>
      <c r="AQ8" s="36"/>
      <c r="AR8" s="36"/>
      <c r="AS8" s="36"/>
      <c r="AT8" s="36"/>
    </row>
    <row r="9" spans="1:46" ht="15" customHeight="1">
      <c r="A9" s="12">
        <v>26</v>
      </c>
      <c r="B9" s="36" t="s">
        <v>68</v>
      </c>
      <c r="C9" s="36">
        <v>1680</v>
      </c>
      <c r="D9" s="12" t="s">
        <v>95</v>
      </c>
      <c r="E9" s="36" t="s">
        <v>73</v>
      </c>
      <c r="F9" s="63"/>
      <c r="G9" s="65" t="s">
        <v>2046</v>
      </c>
      <c r="H9" s="65" t="s">
        <v>2056</v>
      </c>
      <c r="I9" s="65" t="s">
        <v>2057</v>
      </c>
      <c r="J9" s="65" t="s">
        <v>2058</v>
      </c>
      <c r="K9" s="65" t="s">
        <v>2049</v>
      </c>
      <c r="L9" s="65" t="s">
        <v>2050</v>
      </c>
      <c r="M9" s="65" t="s">
        <v>2059</v>
      </c>
      <c r="N9" s="65" t="s">
        <v>2060</v>
      </c>
      <c r="O9" s="65" t="s">
        <v>2061</v>
      </c>
      <c r="P9" s="65" t="s">
        <v>2053</v>
      </c>
      <c r="Q9" s="65" t="s">
        <v>2054</v>
      </c>
      <c r="R9" s="65" t="s">
        <v>119</v>
      </c>
      <c r="S9" s="65" t="s">
        <v>2062</v>
      </c>
      <c r="T9" s="65" t="s">
        <v>2063</v>
      </c>
      <c r="U9" s="65" t="s">
        <v>2064</v>
      </c>
      <c r="V9" s="65" t="s">
        <v>2065</v>
      </c>
      <c r="W9" s="65" t="s">
        <v>2066</v>
      </c>
      <c r="X9" s="65" t="s">
        <v>2055</v>
      </c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36"/>
      <c r="AP9" s="36"/>
      <c r="AQ9" s="36"/>
      <c r="AR9" s="36"/>
      <c r="AS9" s="36"/>
      <c r="AT9" s="36"/>
    </row>
    <row r="10" spans="1:46" ht="15" customHeight="1">
      <c r="A10" s="12">
        <v>49</v>
      </c>
      <c r="B10" s="36" t="s">
        <v>114</v>
      </c>
      <c r="C10" s="36">
        <v>3030</v>
      </c>
      <c r="D10" s="12" t="s">
        <v>116</v>
      </c>
      <c r="E10" s="36" t="s">
        <v>73</v>
      </c>
      <c r="F10" s="63"/>
      <c r="G10" s="65" t="s">
        <v>2046</v>
      </c>
      <c r="H10" s="65" t="s">
        <v>2056</v>
      </c>
      <c r="I10" s="65" t="s">
        <v>2057</v>
      </c>
      <c r="J10" s="65" t="s">
        <v>2058</v>
      </c>
      <c r="K10" s="65" t="s">
        <v>2049</v>
      </c>
      <c r="L10" s="65" t="s">
        <v>2050</v>
      </c>
      <c r="M10" s="65" t="s">
        <v>2059</v>
      </c>
      <c r="N10" s="65" t="s">
        <v>2060</v>
      </c>
      <c r="O10" s="65" t="s">
        <v>2061</v>
      </c>
      <c r="P10" s="65" t="s">
        <v>2053</v>
      </c>
      <c r="Q10" s="65" t="s">
        <v>2054</v>
      </c>
      <c r="R10" s="65" t="s">
        <v>119</v>
      </c>
      <c r="S10" s="65" t="s">
        <v>2062</v>
      </c>
      <c r="T10" s="65" t="s">
        <v>2063</v>
      </c>
      <c r="U10" s="65" t="s">
        <v>2064</v>
      </c>
      <c r="V10" s="65" t="s">
        <v>2065</v>
      </c>
      <c r="W10" s="65" t="s">
        <v>2066</v>
      </c>
      <c r="X10" s="65" t="s">
        <v>2055</v>
      </c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36"/>
      <c r="AP10" s="36"/>
      <c r="AQ10" s="36"/>
      <c r="AR10" s="36"/>
      <c r="AS10" s="36"/>
      <c r="AT10" s="36"/>
    </row>
    <row r="11" spans="1:46" ht="15" customHeight="1">
      <c r="A11" s="12">
        <v>50</v>
      </c>
      <c r="B11" s="36" t="s">
        <v>114</v>
      </c>
      <c r="C11" s="36">
        <v>3040</v>
      </c>
      <c r="D11" s="12" t="s">
        <v>117</v>
      </c>
      <c r="E11" s="36" t="s">
        <v>73</v>
      </c>
      <c r="F11" s="63"/>
      <c r="G11" s="97" t="s">
        <v>2046</v>
      </c>
      <c r="H11" s="97" t="s">
        <v>2056</v>
      </c>
      <c r="I11" s="97" t="s">
        <v>2057</v>
      </c>
      <c r="J11" s="97" t="s">
        <v>2058</v>
      </c>
      <c r="K11" s="65" t="s">
        <v>2049</v>
      </c>
      <c r="L11" s="65" t="s">
        <v>2050</v>
      </c>
      <c r="M11" s="65" t="s">
        <v>2059</v>
      </c>
      <c r="N11" s="65" t="s">
        <v>2060</v>
      </c>
      <c r="O11" s="65" t="s">
        <v>2061</v>
      </c>
      <c r="P11" s="65" t="s">
        <v>2053</v>
      </c>
      <c r="Q11" s="65" t="s">
        <v>2054</v>
      </c>
      <c r="R11" s="65" t="s">
        <v>119</v>
      </c>
      <c r="S11" s="65" t="s">
        <v>2062</v>
      </c>
      <c r="T11" s="65" t="s">
        <v>2063</v>
      </c>
      <c r="U11" s="65" t="s">
        <v>2064</v>
      </c>
      <c r="V11" s="65" t="s">
        <v>2065</v>
      </c>
      <c r="W11" s="65" t="s">
        <v>2066</v>
      </c>
      <c r="X11" s="65" t="s">
        <v>2055</v>
      </c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36"/>
      <c r="AP11" s="36"/>
      <c r="AQ11" s="36"/>
      <c r="AR11" s="36"/>
      <c r="AS11" s="36"/>
      <c r="AT11" s="36"/>
    </row>
    <row r="12" spans="1:46" ht="15" customHeight="1">
      <c r="A12" s="12">
        <v>64</v>
      </c>
      <c r="B12" s="36" t="s">
        <v>114</v>
      </c>
      <c r="C12" s="36">
        <v>3280</v>
      </c>
      <c r="D12" s="12" t="s">
        <v>126</v>
      </c>
      <c r="E12" s="36" t="s">
        <v>73</v>
      </c>
      <c r="F12" s="63"/>
      <c r="G12" s="65" t="s">
        <v>2046</v>
      </c>
      <c r="H12" s="65" t="s">
        <v>2056</v>
      </c>
      <c r="I12" s="65" t="s">
        <v>2057</v>
      </c>
      <c r="J12" s="65" t="s">
        <v>2058</v>
      </c>
      <c r="K12" s="65" t="s">
        <v>2049</v>
      </c>
      <c r="L12" s="65" t="s">
        <v>2050</v>
      </c>
      <c r="M12" s="65" t="s">
        <v>2059</v>
      </c>
      <c r="N12" s="65" t="s">
        <v>2060</v>
      </c>
      <c r="O12" s="65" t="s">
        <v>2061</v>
      </c>
      <c r="P12" s="65" t="s">
        <v>2053</v>
      </c>
      <c r="Q12" s="65" t="s">
        <v>2054</v>
      </c>
      <c r="R12" s="65" t="s">
        <v>119</v>
      </c>
      <c r="S12" s="65" t="s">
        <v>2062</v>
      </c>
      <c r="T12" s="65" t="s">
        <v>2063</v>
      </c>
      <c r="U12" s="65" t="s">
        <v>2064</v>
      </c>
      <c r="V12" s="65" t="s">
        <v>2065</v>
      </c>
      <c r="W12" s="65" t="s">
        <v>2066</v>
      </c>
      <c r="X12" s="65" t="s">
        <v>2055</v>
      </c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36"/>
      <c r="AO12" s="36"/>
      <c r="AP12" s="36"/>
      <c r="AQ12" s="36"/>
      <c r="AR12" s="36"/>
      <c r="AS12" s="36"/>
      <c r="AT12" s="36"/>
    </row>
    <row r="13" spans="1:46" ht="15" customHeight="1">
      <c r="A13" s="12">
        <v>72</v>
      </c>
      <c r="B13" s="36" t="s">
        <v>114</v>
      </c>
      <c r="C13" s="36">
        <v>3370</v>
      </c>
      <c r="D13" s="12" t="s">
        <v>132</v>
      </c>
      <c r="E13" s="36" t="s">
        <v>73</v>
      </c>
      <c r="F13" s="63"/>
      <c r="G13" s="65" t="s">
        <v>2046</v>
      </c>
      <c r="H13" s="65" t="s">
        <v>2056</v>
      </c>
      <c r="I13" s="65" t="s">
        <v>2057</v>
      </c>
      <c r="J13" s="65" t="s">
        <v>2058</v>
      </c>
      <c r="K13" s="65" t="s">
        <v>2049</v>
      </c>
      <c r="L13" s="65" t="s">
        <v>2050</v>
      </c>
      <c r="M13" s="65" t="s">
        <v>2059</v>
      </c>
      <c r="N13" s="65" t="s">
        <v>2060</v>
      </c>
      <c r="O13" s="65" t="s">
        <v>2061</v>
      </c>
      <c r="P13" s="65" t="s">
        <v>2053</v>
      </c>
      <c r="Q13" s="65" t="s">
        <v>2054</v>
      </c>
      <c r="R13" s="65" t="s">
        <v>119</v>
      </c>
      <c r="S13" s="65" t="s">
        <v>2062</v>
      </c>
      <c r="T13" s="65" t="s">
        <v>2063</v>
      </c>
      <c r="U13" s="65" t="s">
        <v>2064</v>
      </c>
      <c r="V13" s="65" t="s">
        <v>2065</v>
      </c>
      <c r="W13" s="65" t="s">
        <v>2066</v>
      </c>
      <c r="X13" s="65" t="s">
        <v>2055</v>
      </c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36"/>
      <c r="AO13" s="36"/>
      <c r="AP13" s="36"/>
      <c r="AQ13" s="36"/>
      <c r="AR13" s="36"/>
      <c r="AS13" s="36"/>
      <c r="AT13" s="36"/>
    </row>
    <row r="14" spans="1:46" ht="15" customHeight="1">
      <c r="A14" s="12">
        <v>82</v>
      </c>
      <c r="B14" s="36" t="s">
        <v>114</v>
      </c>
      <c r="C14" s="36">
        <v>3620</v>
      </c>
      <c r="D14" s="12" t="s">
        <v>135</v>
      </c>
      <c r="E14" s="36" t="s">
        <v>73</v>
      </c>
      <c r="F14" s="66"/>
      <c r="G14" s="65" t="s">
        <v>2046</v>
      </c>
      <c r="H14" s="65" t="s">
        <v>2056</v>
      </c>
      <c r="I14" s="65" t="s">
        <v>2057</v>
      </c>
      <c r="J14" s="65" t="s">
        <v>2058</v>
      </c>
      <c r="K14" s="65" t="s">
        <v>2049</v>
      </c>
      <c r="L14" s="65" t="s">
        <v>2050</v>
      </c>
      <c r="M14" s="65" t="s">
        <v>2059</v>
      </c>
      <c r="N14" s="65" t="s">
        <v>2060</v>
      </c>
      <c r="O14" s="65" t="s">
        <v>2061</v>
      </c>
      <c r="P14" s="65" t="s">
        <v>2053</v>
      </c>
      <c r="Q14" s="65" t="s">
        <v>2054</v>
      </c>
      <c r="R14" s="65" t="s">
        <v>119</v>
      </c>
      <c r="S14" s="65" t="s">
        <v>2062</v>
      </c>
      <c r="T14" s="65" t="s">
        <v>2063</v>
      </c>
      <c r="U14" s="65" t="s">
        <v>2064</v>
      </c>
      <c r="V14" s="65" t="s">
        <v>2065</v>
      </c>
      <c r="W14" s="65" t="s">
        <v>2066</v>
      </c>
      <c r="X14" s="65" t="s">
        <v>2055</v>
      </c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36"/>
      <c r="AO14" s="36"/>
      <c r="AP14" s="36"/>
      <c r="AQ14" s="36"/>
      <c r="AR14" s="36"/>
      <c r="AS14" s="36"/>
      <c r="AT14" s="36"/>
    </row>
    <row r="15" spans="1:46" ht="15" customHeight="1">
      <c r="A15" s="12">
        <v>83</v>
      </c>
      <c r="B15" s="36" t="s">
        <v>114</v>
      </c>
      <c r="C15" s="36">
        <v>3630</v>
      </c>
      <c r="D15" s="12" t="s">
        <v>136</v>
      </c>
      <c r="E15" s="36" t="s">
        <v>73</v>
      </c>
      <c r="F15" s="66"/>
      <c r="G15" s="97" t="s">
        <v>2046</v>
      </c>
      <c r="H15" s="97" t="s">
        <v>2056</v>
      </c>
      <c r="I15" s="97" t="s">
        <v>2057</v>
      </c>
      <c r="J15" s="97" t="s">
        <v>2058</v>
      </c>
      <c r="K15" s="97" t="s">
        <v>2049</v>
      </c>
      <c r="L15" s="97" t="s">
        <v>2050</v>
      </c>
      <c r="M15" s="97" t="s">
        <v>2059</v>
      </c>
      <c r="N15" s="97" t="s">
        <v>2060</v>
      </c>
      <c r="O15" s="65" t="s">
        <v>2061</v>
      </c>
      <c r="P15" s="97" t="s">
        <v>2053</v>
      </c>
      <c r="Q15" s="97" t="s">
        <v>2054</v>
      </c>
      <c r="R15" s="97" t="s">
        <v>119</v>
      </c>
      <c r="S15" s="97" t="s">
        <v>2062</v>
      </c>
      <c r="T15" s="97" t="s">
        <v>2063</v>
      </c>
      <c r="U15" s="65" t="s">
        <v>2064</v>
      </c>
      <c r="V15" s="65" t="s">
        <v>2065</v>
      </c>
      <c r="W15" s="65" t="s">
        <v>2066</v>
      </c>
      <c r="X15" s="65" t="s">
        <v>2055</v>
      </c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36"/>
      <c r="AO15" s="36"/>
      <c r="AP15" s="36"/>
      <c r="AQ15" s="36"/>
      <c r="AR15" s="36"/>
      <c r="AS15" s="36"/>
      <c r="AT15" s="36"/>
    </row>
    <row r="16" spans="1:46" ht="15" customHeight="1">
      <c r="A16" s="12"/>
      <c r="B16" s="36"/>
      <c r="C16" s="36"/>
      <c r="D16" s="12"/>
      <c r="E16" s="36"/>
      <c r="F16" s="66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36"/>
      <c r="AO16" s="36"/>
      <c r="AP16" s="36"/>
      <c r="AQ16" s="36"/>
      <c r="AR16" s="36"/>
      <c r="AS16" s="36"/>
      <c r="AT16" s="36"/>
    </row>
    <row r="17" spans="1:46" ht="15" customHeight="1">
      <c r="A17" s="12"/>
      <c r="B17" s="36"/>
      <c r="C17" s="36"/>
      <c r="D17" s="12"/>
      <c r="E17" s="36"/>
      <c r="F17" s="66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36"/>
      <c r="AO17" s="36"/>
      <c r="AP17" s="36"/>
      <c r="AQ17" s="36"/>
      <c r="AR17" s="36"/>
      <c r="AS17" s="36"/>
      <c r="AT17" s="36"/>
    </row>
    <row r="18" spans="1:46" ht="15" customHeight="1">
      <c r="A18" s="12"/>
      <c r="B18" s="36"/>
      <c r="C18" s="36"/>
      <c r="D18" s="12"/>
      <c r="E18" s="36"/>
      <c r="F18" s="56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5" customHeight="1">
      <c r="A19" s="12"/>
      <c r="B19" s="36"/>
      <c r="C19" s="36"/>
      <c r="D19" s="12"/>
      <c r="E19" s="36"/>
      <c r="F19" s="56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5" customHeight="1">
      <c r="A20" s="12"/>
      <c r="B20" s="36"/>
      <c r="C20" s="36"/>
      <c r="D20" s="12"/>
      <c r="E20" s="36"/>
      <c r="F20" s="56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5" customHeight="1">
      <c r="A21" s="12"/>
      <c r="B21" s="36"/>
      <c r="C21" s="36"/>
      <c r="D21" s="12"/>
      <c r="E21" s="36"/>
      <c r="F21" s="56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ht="15" customHeight="1">
      <c r="A22" s="12"/>
      <c r="B22" s="36"/>
      <c r="C22" s="36"/>
      <c r="D22" s="12"/>
      <c r="E22" s="36"/>
      <c r="F22" s="56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  <row r="23" spans="1:46" ht="15" customHeight="1">
      <c r="A23" s="12"/>
      <c r="B23" s="36"/>
      <c r="C23" s="36"/>
      <c r="D23" s="12"/>
      <c r="E23" s="36"/>
      <c r="F23" s="56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</row>
    <row r="24" spans="1:46" ht="15" customHeight="1">
      <c r="A24" s="12"/>
      <c r="B24" s="36"/>
      <c r="C24" s="36"/>
      <c r="D24" s="12"/>
      <c r="E24" s="36"/>
      <c r="F24" s="56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</row>
    <row r="25" spans="1:46" ht="15" customHeight="1">
      <c r="A25" s="12"/>
      <c r="B25" s="36"/>
      <c r="C25" s="36"/>
      <c r="D25" s="12"/>
      <c r="E25" s="36"/>
      <c r="F25" s="56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</row>
    <row r="26" spans="1:46" ht="12.75" customHeight="1">
      <c r="A26" s="12"/>
      <c r="B26" s="36"/>
      <c r="C26" s="36"/>
      <c r="D26" s="12"/>
      <c r="E26" s="36"/>
      <c r="F26" s="56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</row>
    <row r="27" spans="1:46" ht="12.75" customHeight="1">
      <c r="A27" s="12"/>
      <c r="B27" s="36"/>
      <c r="C27" s="36"/>
      <c r="D27" s="12"/>
      <c r="E27" s="36"/>
      <c r="F27" s="56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</row>
    <row r="28" spans="1:46" ht="12.75" customHeight="1">
      <c r="A28" s="12"/>
      <c r="B28" s="36"/>
      <c r="C28" s="36"/>
      <c r="D28" s="12"/>
      <c r="E28" s="36"/>
      <c r="F28" s="56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</row>
    <row r="29" spans="1:46" ht="12.75" customHeight="1">
      <c r="A29" s="12"/>
      <c r="B29" s="36"/>
      <c r="C29" s="36"/>
      <c r="D29" s="12"/>
      <c r="E29" s="36"/>
      <c r="F29" s="56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</row>
    <row r="30" spans="1:46" ht="12.75" customHeight="1">
      <c r="A30" s="12"/>
      <c r="B30" s="36"/>
      <c r="C30" s="36"/>
      <c r="D30" s="12"/>
      <c r="E30" s="36"/>
      <c r="F30" s="56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</row>
    <row r="31" spans="1:46" ht="12.75" customHeight="1">
      <c r="A31" s="12"/>
      <c r="B31" s="36"/>
      <c r="C31" s="36"/>
      <c r="D31" s="12"/>
      <c r="E31" s="36"/>
      <c r="F31" s="56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</row>
    <row r="32" spans="1:46" ht="12.75" customHeight="1">
      <c r="A32" s="12"/>
      <c r="B32" s="36"/>
      <c r="C32" s="36"/>
      <c r="D32" s="12"/>
      <c r="E32" s="36"/>
      <c r="F32" s="56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</row>
    <row r="33" spans="1:46" ht="12.75" customHeight="1">
      <c r="A33" s="12"/>
      <c r="B33" s="36"/>
      <c r="C33" s="36"/>
      <c r="D33" s="12"/>
      <c r="E33" s="36"/>
      <c r="F33" s="56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</row>
    <row r="34" spans="1:46" ht="12.75" customHeight="1">
      <c r="A34" s="12"/>
      <c r="B34" s="36"/>
      <c r="C34" s="36"/>
      <c r="D34" s="12"/>
      <c r="E34" s="36"/>
      <c r="F34" s="56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</row>
    <row r="35" spans="1:46" ht="12.75" customHeight="1">
      <c r="A35" s="12"/>
      <c r="B35" s="36"/>
      <c r="C35" s="36"/>
      <c r="D35" s="12"/>
      <c r="E35" s="36"/>
      <c r="F35" s="56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</row>
    <row r="36" spans="1:46" ht="12.75" customHeight="1">
      <c r="A36" s="12"/>
      <c r="B36" s="36"/>
      <c r="C36" s="36"/>
      <c r="D36" s="12"/>
      <c r="E36" s="36"/>
      <c r="F36" s="56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</row>
    <row r="37" spans="1:46" ht="12.75" customHeight="1">
      <c r="A37" s="12"/>
      <c r="B37" s="36"/>
      <c r="C37" s="36"/>
      <c r="D37" s="12"/>
      <c r="E37" s="36"/>
      <c r="F37" s="56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</row>
    <row r="38" spans="1:46" ht="12.75" customHeight="1">
      <c r="A38" s="12"/>
      <c r="B38" s="36"/>
      <c r="C38" s="36"/>
      <c r="D38" s="12"/>
      <c r="E38" s="36"/>
      <c r="F38" s="56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</row>
    <row r="39" spans="1:46" ht="12.75" customHeight="1">
      <c r="A39" s="12"/>
      <c r="B39" s="36"/>
      <c r="C39" s="36"/>
      <c r="D39" s="12"/>
      <c r="E39" s="36"/>
      <c r="F39" s="56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</row>
    <row r="40" spans="1:46" ht="12.75" customHeight="1">
      <c r="A40" s="12"/>
      <c r="B40" s="36"/>
      <c r="C40" s="36"/>
      <c r="D40" s="12"/>
      <c r="E40" s="36"/>
      <c r="F40" s="56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</row>
    <row r="41" spans="1:46" ht="12.75" customHeight="1">
      <c r="A41" s="12"/>
      <c r="B41" s="36"/>
      <c r="C41" s="36"/>
      <c r="D41" s="12"/>
      <c r="E41" s="36"/>
      <c r="F41" s="56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</row>
    <row r="42" spans="1:46" ht="12.75" customHeight="1">
      <c r="A42" s="12"/>
      <c r="B42" s="36"/>
      <c r="C42" s="36"/>
      <c r="D42" s="12"/>
      <c r="E42" s="36"/>
      <c r="F42" s="56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</row>
    <row r="43" spans="1:46" ht="12.75" customHeight="1">
      <c r="A43" s="12"/>
      <c r="B43" s="36"/>
      <c r="C43" s="36"/>
      <c r="D43" s="12"/>
      <c r="E43" s="36"/>
      <c r="F43" s="56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</row>
    <row r="44" spans="1:46" ht="12.75" customHeight="1">
      <c r="A44" s="12"/>
      <c r="B44" s="36"/>
      <c r="C44" s="36"/>
      <c r="D44" s="12"/>
      <c r="E44" s="36"/>
      <c r="F44" s="56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</row>
    <row r="45" spans="1:46" ht="12.75" customHeight="1">
      <c r="A45" s="12"/>
      <c r="B45" s="36"/>
      <c r="C45" s="36"/>
      <c r="D45" s="12"/>
      <c r="E45" s="36"/>
      <c r="F45" s="56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</row>
    <row r="46" spans="1:46" ht="12.75" customHeight="1">
      <c r="A46" s="12"/>
      <c r="B46" s="36"/>
      <c r="C46" s="36"/>
      <c r="D46" s="12"/>
      <c r="E46" s="36"/>
      <c r="F46" s="56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</row>
    <row r="47" spans="1:46" ht="12.75" customHeight="1">
      <c r="A47" s="12"/>
      <c r="B47" s="36"/>
      <c r="C47" s="36"/>
      <c r="D47" s="12"/>
      <c r="E47" s="36"/>
      <c r="F47" s="56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</row>
    <row r="48" spans="1:46" ht="12.75" customHeight="1">
      <c r="A48" s="12"/>
      <c r="B48" s="36"/>
      <c r="C48" s="36"/>
      <c r="D48" s="12"/>
      <c r="E48" s="36"/>
      <c r="F48" s="56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</row>
    <row r="49" spans="1:46" ht="12.75" customHeight="1">
      <c r="A49" s="12"/>
      <c r="B49" s="36"/>
      <c r="C49" s="36"/>
      <c r="D49" s="12"/>
      <c r="E49" s="36"/>
      <c r="F49" s="56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</row>
    <row r="50" spans="1:46" ht="12.75" customHeight="1">
      <c r="A50" s="12"/>
      <c r="B50" s="36"/>
      <c r="C50" s="36"/>
      <c r="D50" s="12"/>
      <c r="E50" s="36"/>
      <c r="F50" s="56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</row>
    <row r="51" spans="1:46" ht="12.75" customHeight="1">
      <c r="A51" s="12"/>
      <c r="B51" s="36"/>
      <c r="C51" s="36"/>
      <c r="D51" s="12"/>
      <c r="E51" s="36"/>
      <c r="F51" s="56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</row>
    <row r="52" spans="1:46" ht="12.75" customHeight="1">
      <c r="A52" s="12"/>
      <c r="B52" s="36"/>
      <c r="C52" s="36"/>
      <c r="D52" s="12"/>
      <c r="E52" s="36"/>
      <c r="F52" s="56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</row>
    <row r="53" spans="1:46" ht="12.75" customHeight="1">
      <c r="A53" s="12"/>
      <c r="B53" s="36"/>
      <c r="C53" s="36"/>
      <c r="D53" s="12"/>
      <c r="E53" s="36"/>
      <c r="F53" s="56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</row>
    <row r="54" spans="1:46" ht="12.75" customHeight="1">
      <c r="A54" s="12"/>
      <c r="B54" s="36"/>
      <c r="C54" s="36"/>
      <c r="D54" s="12"/>
      <c r="E54" s="36"/>
      <c r="F54" s="56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</row>
    <row r="55" spans="1:46" ht="12.75" customHeight="1">
      <c r="A55" s="12"/>
      <c r="B55" s="36"/>
      <c r="C55" s="36"/>
      <c r="D55" s="12"/>
      <c r="E55" s="36"/>
      <c r="F55" s="56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</row>
    <row r="56" spans="1:46" ht="12.75" customHeight="1">
      <c r="A56" s="12"/>
      <c r="B56" s="36"/>
      <c r="C56" s="36"/>
      <c r="D56" s="12"/>
      <c r="E56" s="36"/>
      <c r="F56" s="56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</row>
    <row r="57" spans="1:46" ht="12.75" customHeight="1">
      <c r="A57" s="12"/>
      <c r="B57" s="36"/>
      <c r="C57" s="36"/>
      <c r="D57" s="12"/>
      <c r="E57" s="36"/>
      <c r="F57" s="56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</row>
    <row r="58" spans="1:46" ht="12.75" customHeight="1">
      <c r="A58" s="12"/>
      <c r="B58" s="36"/>
      <c r="C58" s="36"/>
      <c r="D58" s="12"/>
      <c r="E58" s="36"/>
      <c r="F58" s="56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</row>
    <row r="59" spans="1:46" ht="12.75" customHeight="1">
      <c r="A59" s="12"/>
      <c r="B59" s="36"/>
      <c r="C59" s="36"/>
      <c r="D59" s="12"/>
      <c r="E59" s="36"/>
      <c r="F59" s="56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</row>
    <row r="60" spans="1:46" ht="12.75" customHeight="1">
      <c r="A60" s="12"/>
      <c r="B60" s="36"/>
      <c r="C60" s="36"/>
      <c r="D60" s="12"/>
      <c r="E60" s="36"/>
      <c r="F60" s="56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</row>
    <row r="61" spans="1:46" ht="12.75" customHeight="1">
      <c r="A61" s="12"/>
      <c r="B61" s="36"/>
      <c r="C61" s="36"/>
      <c r="D61" s="12"/>
      <c r="E61" s="36"/>
      <c r="F61" s="56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</row>
    <row r="62" spans="1:46" ht="12.75" customHeight="1">
      <c r="A62" s="12"/>
      <c r="B62" s="36"/>
      <c r="C62" s="36"/>
      <c r="D62" s="12"/>
      <c r="E62" s="36"/>
      <c r="F62" s="56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</row>
    <row r="63" spans="1:46" ht="12.75" customHeight="1">
      <c r="A63" s="12"/>
      <c r="B63" s="36"/>
      <c r="C63" s="36"/>
      <c r="D63" s="12"/>
      <c r="E63" s="36"/>
      <c r="F63" s="56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</row>
    <row r="64" spans="1:46" ht="12.75" customHeight="1">
      <c r="A64" s="12"/>
      <c r="B64" s="36"/>
      <c r="C64" s="36"/>
      <c r="D64" s="12"/>
      <c r="E64" s="36"/>
      <c r="F64" s="56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</row>
    <row r="65" spans="1:46" ht="12.75" customHeight="1">
      <c r="A65" s="12"/>
      <c r="B65" s="36"/>
      <c r="C65" s="36"/>
      <c r="D65" s="12"/>
      <c r="E65" s="36"/>
      <c r="F65" s="56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</row>
    <row r="66" spans="1:46" ht="12.75" customHeight="1">
      <c r="A66" s="12"/>
      <c r="B66" s="36"/>
      <c r="C66" s="36"/>
      <c r="D66" s="12"/>
      <c r="E66" s="36"/>
      <c r="F66" s="56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</row>
    <row r="67" spans="1:46" ht="12.75" customHeight="1">
      <c r="A67" s="12"/>
      <c r="B67" s="36"/>
      <c r="C67" s="36"/>
      <c r="D67" s="12"/>
      <c r="E67" s="36"/>
      <c r="F67" s="56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</row>
    <row r="68" spans="1:46" ht="12.75" customHeight="1">
      <c r="A68" s="12"/>
      <c r="B68" s="36"/>
      <c r="C68" s="36"/>
      <c r="D68" s="12"/>
      <c r="E68" s="36"/>
      <c r="F68" s="56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</row>
    <row r="69" spans="1:46" ht="12.75" customHeight="1">
      <c r="A69" s="12"/>
      <c r="B69" s="36"/>
      <c r="C69" s="36"/>
      <c r="D69" s="12"/>
      <c r="E69" s="36"/>
      <c r="F69" s="56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</row>
    <row r="70" spans="1:46" ht="12.75" customHeight="1">
      <c r="A70" s="12"/>
      <c r="B70" s="36"/>
      <c r="C70" s="36"/>
      <c r="D70" s="12"/>
      <c r="E70" s="36"/>
      <c r="F70" s="56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</row>
    <row r="71" spans="1:46" ht="12.75" customHeight="1">
      <c r="A71" s="12"/>
      <c r="B71" s="36"/>
      <c r="C71" s="36"/>
      <c r="D71" s="12"/>
      <c r="E71" s="36"/>
      <c r="F71" s="56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</row>
    <row r="72" spans="1:46" ht="12.75" customHeight="1">
      <c r="A72" s="12"/>
      <c r="B72" s="36"/>
      <c r="C72" s="36"/>
      <c r="D72" s="12"/>
      <c r="E72" s="36"/>
      <c r="F72" s="56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</row>
    <row r="73" spans="1:46" ht="12.75" customHeight="1">
      <c r="A73" s="12"/>
      <c r="B73" s="36"/>
      <c r="C73" s="36"/>
      <c r="D73" s="12"/>
      <c r="E73" s="36"/>
      <c r="F73" s="56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</row>
    <row r="74" spans="1:46" ht="12.75" customHeight="1">
      <c r="A74" s="12"/>
      <c r="B74" s="36"/>
      <c r="C74" s="36"/>
      <c r="D74" s="12"/>
      <c r="E74" s="36"/>
      <c r="F74" s="56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</row>
    <row r="75" spans="1:46" ht="12.75" customHeight="1">
      <c r="A75" s="12"/>
      <c r="B75" s="36"/>
      <c r="C75" s="36"/>
      <c r="D75" s="12"/>
      <c r="E75" s="36"/>
      <c r="F75" s="56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</row>
    <row r="76" spans="1:46" ht="12.75" customHeight="1">
      <c r="A76" s="12"/>
      <c r="B76" s="36"/>
      <c r="C76" s="36"/>
      <c r="D76" s="12"/>
      <c r="E76" s="36"/>
      <c r="F76" s="56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</row>
    <row r="77" spans="1:46" ht="12.75" customHeight="1">
      <c r="A77" s="12"/>
      <c r="B77" s="36"/>
      <c r="C77" s="36"/>
      <c r="D77" s="12"/>
      <c r="E77" s="36"/>
      <c r="F77" s="56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</row>
    <row r="78" spans="1:46" ht="12.75" customHeight="1">
      <c r="A78" s="12"/>
      <c r="B78" s="36"/>
      <c r="C78" s="36"/>
      <c r="D78" s="12"/>
      <c r="E78" s="36"/>
      <c r="F78" s="56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</row>
    <row r="79" spans="1:46" ht="12.75" customHeight="1">
      <c r="A79" s="12"/>
      <c r="B79" s="36"/>
      <c r="C79" s="36"/>
      <c r="D79" s="12"/>
      <c r="E79" s="36"/>
      <c r="F79" s="56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</row>
    <row r="80" spans="1:46" ht="12.75" customHeight="1">
      <c r="A80" s="12"/>
      <c r="B80" s="36"/>
      <c r="C80" s="36"/>
      <c r="D80" s="12"/>
      <c r="E80" s="36"/>
      <c r="F80" s="56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</row>
    <row r="81" spans="1:46" ht="12.75" customHeight="1">
      <c r="A81" s="12"/>
      <c r="B81" s="36"/>
      <c r="C81" s="36"/>
      <c r="D81" s="12"/>
      <c r="E81" s="36"/>
      <c r="F81" s="56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</row>
    <row r="82" spans="1:46" ht="12.75" customHeight="1">
      <c r="A82" s="12"/>
      <c r="B82" s="36"/>
      <c r="C82" s="36"/>
      <c r="D82" s="12"/>
      <c r="E82" s="36"/>
      <c r="F82" s="56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</row>
    <row r="83" spans="1:46" ht="12.75" customHeight="1">
      <c r="A83" s="12"/>
      <c r="B83" s="36"/>
      <c r="C83" s="36"/>
      <c r="D83" s="12"/>
      <c r="E83" s="36"/>
      <c r="F83" s="56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</row>
    <row r="84" spans="1:46" ht="12.75" customHeight="1">
      <c r="A84" s="12"/>
      <c r="B84" s="36"/>
      <c r="C84" s="36"/>
      <c r="D84" s="12"/>
      <c r="E84" s="36"/>
      <c r="F84" s="56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</row>
    <row r="85" spans="1:46" ht="12.75" customHeight="1">
      <c r="A85" s="12"/>
      <c r="B85" s="36"/>
      <c r="C85" s="36"/>
      <c r="D85" s="12"/>
      <c r="E85" s="36"/>
      <c r="F85" s="56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</row>
    <row r="86" spans="1:46" ht="12.75" customHeight="1">
      <c r="A86" s="12"/>
      <c r="B86" s="36"/>
      <c r="C86" s="36"/>
      <c r="D86" s="12"/>
      <c r="E86" s="36"/>
      <c r="F86" s="56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</row>
    <row r="87" spans="1:46" ht="12.75" customHeight="1">
      <c r="A87" s="12"/>
      <c r="B87" s="36"/>
      <c r="C87" s="36"/>
      <c r="D87" s="12"/>
      <c r="E87" s="36"/>
      <c r="F87" s="56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</row>
    <row r="88" spans="1:46" ht="12.75" customHeight="1">
      <c r="A88" s="12"/>
      <c r="B88" s="36"/>
      <c r="C88" s="36"/>
      <c r="D88" s="12"/>
      <c r="E88" s="36"/>
      <c r="F88" s="56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</row>
    <row r="89" spans="1:46" ht="12.75" customHeight="1">
      <c r="A89" s="12"/>
      <c r="B89" s="36"/>
      <c r="C89" s="36"/>
      <c r="D89" s="12"/>
      <c r="E89" s="36"/>
      <c r="F89" s="56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</row>
    <row r="90" spans="1:46" ht="12.75" customHeight="1">
      <c r="A90" s="12"/>
      <c r="B90" s="36"/>
      <c r="C90" s="36"/>
      <c r="D90" s="12"/>
      <c r="E90" s="36"/>
      <c r="F90" s="56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</row>
    <row r="91" spans="1:46" ht="12.75" customHeight="1">
      <c r="A91" s="12"/>
      <c r="B91" s="36"/>
      <c r="C91" s="36"/>
      <c r="D91" s="12"/>
      <c r="E91" s="36"/>
      <c r="F91" s="56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</row>
    <row r="92" spans="1:46" ht="12.75" customHeight="1">
      <c r="A92" s="12"/>
      <c r="B92" s="36"/>
      <c r="C92" s="36"/>
      <c r="D92" s="12"/>
      <c r="E92" s="36"/>
      <c r="F92" s="56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</row>
    <row r="93" spans="1:46" ht="12.75" customHeight="1">
      <c r="A93" s="12"/>
      <c r="B93" s="36"/>
      <c r="C93" s="36"/>
      <c r="D93" s="12"/>
      <c r="E93" s="36"/>
      <c r="F93" s="56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</row>
    <row r="94" spans="1:46" ht="12.75" customHeight="1">
      <c r="A94" s="12"/>
      <c r="B94" s="36"/>
      <c r="C94" s="36"/>
      <c r="D94" s="12"/>
      <c r="E94" s="36"/>
      <c r="F94" s="56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</row>
    <row r="95" spans="1:46" ht="12.75" customHeight="1">
      <c r="A95" s="12"/>
      <c r="B95" s="36"/>
      <c r="C95" s="36"/>
      <c r="D95" s="12"/>
      <c r="E95" s="36"/>
      <c r="F95" s="56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</row>
    <row r="96" spans="1:46" ht="12.75" customHeight="1">
      <c r="A96" s="12"/>
      <c r="B96" s="36"/>
      <c r="C96" s="36"/>
      <c r="D96" s="12"/>
      <c r="E96" s="36"/>
      <c r="F96" s="56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</row>
    <row r="97" spans="1:46" ht="12.75" customHeight="1">
      <c r="A97" s="12"/>
      <c r="B97" s="36"/>
      <c r="C97" s="36"/>
      <c r="D97" s="12"/>
      <c r="E97" s="36"/>
      <c r="F97" s="56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</row>
    <row r="98" spans="1:46" ht="12.75" customHeight="1">
      <c r="A98" s="12"/>
      <c r="B98" s="36"/>
      <c r="C98" s="36"/>
      <c r="D98" s="12"/>
      <c r="E98" s="36"/>
      <c r="F98" s="56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</row>
    <row r="99" spans="1:46" ht="12.75" customHeight="1">
      <c r="A99" s="12"/>
      <c r="B99" s="36"/>
      <c r="C99" s="36"/>
      <c r="D99" s="12"/>
      <c r="E99" s="36"/>
      <c r="F99" s="56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</row>
    <row r="100" spans="1:46" ht="12.75" customHeight="1">
      <c r="A100" s="12"/>
      <c r="B100" s="36"/>
      <c r="C100" s="36"/>
      <c r="D100" s="12"/>
      <c r="E100" s="36"/>
      <c r="F100" s="56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</row>
    <row r="101" spans="1:46" ht="12.75" customHeight="1">
      <c r="A101" s="12"/>
      <c r="B101" s="36"/>
      <c r="C101" s="36"/>
      <c r="D101" s="12"/>
      <c r="E101" s="36"/>
      <c r="F101" s="56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</row>
    <row r="102" spans="1:46" ht="12.75" customHeight="1">
      <c r="A102" s="12"/>
      <c r="B102" s="36"/>
      <c r="C102" s="36"/>
      <c r="D102" s="12"/>
      <c r="E102" s="36"/>
      <c r="F102" s="56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</row>
    <row r="103" spans="1:46" ht="12.75" customHeight="1">
      <c r="A103" s="12"/>
      <c r="B103" s="36"/>
      <c r="C103" s="36"/>
      <c r="D103" s="12"/>
      <c r="E103" s="36"/>
      <c r="F103" s="56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</row>
    <row r="104" spans="1:46" ht="12.75" customHeight="1">
      <c r="A104" s="12"/>
      <c r="B104" s="36"/>
      <c r="C104" s="36"/>
      <c r="D104" s="12"/>
      <c r="E104" s="36"/>
      <c r="F104" s="56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</row>
    <row r="105" spans="1:46" ht="12.75" customHeight="1">
      <c r="A105" s="12"/>
      <c r="B105" s="36"/>
      <c r="C105" s="36"/>
      <c r="D105" s="12"/>
      <c r="E105" s="36"/>
      <c r="F105" s="56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</row>
    <row r="106" spans="1:46" ht="12.75" customHeight="1">
      <c r="A106" s="12"/>
      <c r="B106" s="36"/>
      <c r="C106" s="36"/>
      <c r="D106" s="12"/>
      <c r="E106" s="36"/>
      <c r="F106" s="56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</row>
    <row r="107" spans="1:46" ht="12.75" customHeight="1">
      <c r="A107" s="12"/>
      <c r="B107" s="36"/>
      <c r="C107" s="36"/>
      <c r="D107" s="12"/>
      <c r="E107" s="36"/>
      <c r="F107" s="56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</row>
    <row r="108" spans="1:46" ht="12.75" customHeight="1">
      <c r="A108" s="12"/>
      <c r="B108" s="36"/>
      <c r="C108" s="36"/>
      <c r="D108" s="12"/>
      <c r="E108" s="36"/>
      <c r="F108" s="56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</row>
    <row r="109" spans="1:46" ht="12.75" customHeight="1">
      <c r="A109" s="12"/>
      <c r="B109" s="36"/>
      <c r="C109" s="36"/>
      <c r="D109" s="12"/>
      <c r="E109" s="36"/>
      <c r="F109" s="56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</row>
    <row r="110" spans="1:46" ht="12.75" customHeight="1">
      <c r="A110" s="12"/>
      <c r="B110" s="36"/>
      <c r="C110" s="36"/>
      <c r="D110" s="12"/>
      <c r="E110" s="36"/>
      <c r="F110" s="56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</row>
    <row r="111" spans="1:46" ht="12.75" customHeight="1">
      <c r="A111" s="12"/>
      <c r="B111" s="36"/>
      <c r="C111" s="36"/>
      <c r="D111" s="12"/>
      <c r="E111" s="36"/>
      <c r="F111" s="56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</row>
    <row r="112" spans="1:46" ht="12.75" customHeight="1">
      <c r="A112" s="12"/>
      <c r="B112" s="36"/>
      <c r="C112" s="36"/>
      <c r="D112" s="12"/>
      <c r="E112" s="36"/>
      <c r="F112" s="56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</row>
    <row r="113" spans="1:46" ht="12.75" customHeight="1">
      <c r="A113" s="12"/>
      <c r="B113" s="36"/>
      <c r="C113" s="36"/>
      <c r="D113" s="12"/>
      <c r="E113" s="36"/>
      <c r="F113" s="56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</row>
    <row r="114" spans="1:46" ht="12.75" customHeight="1">
      <c r="A114" s="12"/>
      <c r="B114" s="36"/>
      <c r="C114" s="36"/>
      <c r="D114" s="12"/>
      <c r="E114" s="36"/>
      <c r="F114" s="56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</row>
    <row r="115" spans="1:46" ht="12.75" customHeight="1">
      <c r="A115" s="12"/>
      <c r="B115" s="36"/>
      <c r="C115" s="36"/>
      <c r="D115" s="12"/>
      <c r="E115" s="36"/>
      <c r="F115" s="56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</row>
    <row r="116" spans="1:46" ht="12.75" customHeight="1">
      <c r="A116" s="12"/>
      <c r="B116" s="36"/>
      <c r="C116" s="36"/>
      <c r="D116" s="12"/>
      <c r="E116" s="36"/>
      <c r="F116" s="56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</row>
    <row r="117" spans="1:46" ht="12.75" customHeight="1">
      <c r="A117" s="12"/>
      <c r="B117" s="36"/>
      <c r="C117" s="36"/>
      <c r="D117" s="12"/>
      <c r="E117" s="36"/>
      <c r="F117" s="56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</row>
    <row r="118" spans="1:46" ht="12.75" customHeight="1">
      <c r="A118" s="12"/>
      <c r="B118" s="36"/>
      <c r="C118" s="36"/>
      <c r="D118" s="12"/>
      <c r="E118" s="36"/>
      <c r="F118" s="56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</row>
    <row r="119" spans="1:46" ht="12.75" customHeight="1">
      <c r="A119" s="12"/>
      <c r="B119" s="36"/>
      <c r="C119" s="36"/>
      <c r="D119" s="12"/>
      <c r="E119" s="36"/>
      <c r="F119" s="56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</row>
    <row r="120" spans="1:46" ht="12.75" customHeight="1">
      <c r="A120" s="12"/>
      <c r="B120" s="36"/>
      <c r="C120" s="36"/>
      <c r="D120" s="12"/>
      <c r="E120" s="36"/>
      <c r="F120" s="56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</row>
    <row r="121" spans="1:46" ht="12.75" customHeight="1">
      <c r="A121" s="12"/>
      <c r="B121" s="36"/>
      <c r="C121" s="36"/>
      <c r="D121" s="12"/>
      <c r="E121" s="36"/>
      <c r="F121" s="56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</row>
    <row r="122" spans="1:46" ht="12.75" customHeight="1">
      <c r="A122" s="12"/>
      <c r="B122" s="36"/>
      <c r="C122" s="36"/>
      <c r="D122" s="12"/>
      <c r="E122" s="36"/>
      <c r="F122" s="56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</row>
    <row r="123" spans="1:46" ht="12.75" customHeight="1">
      <c r="A123" s="12"/>
      <c r="B123" s="36"/>
      <c r="C123" s="36"/>
      <c r="D123" s="12"/>
      <c r="E123" s="36"/>
      <c r="F123" s="56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</row>
    <row r="124" spans="1:46" ht="12.75" customHeight="1">
      <c r="A124" s="12"/>
      <c r="B124" s="36"/>
      <c r="C124" s="36"/>
      <c r="D124" s="12"/>
      <c r="E124" s="36"/>
      <c r="F124" s="56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</row>
    <row r="125" spans="1:46" ht="12.75" customHeight="1">
      <c r="A125" s="12"/>
      <c r="B125" s="36"/>
      <c r="C125" s="36"/>
      <c r="D125" s="12"/>
      <c r="E125" s="36"/>
      <c r="F125" s="56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</row>
    <row r="126" spans="1:46" ht="12.75" customHeight="1">
      <c r="A126" s="12"/>
      <c r="B126" s="36"/>
      <c r="C126" s="36"/>
      <c r="D126" s="12"/>
      <c r="E126" s="36"/>
      <c r="F126" s="56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</row>
    <row r="127" spans="1:46" ht="12.75" customHeight="1">
      <c r="A127" s="12"/>
      <c r="B127" s="36"/>
      <c r="C127" s="36"/>
      <c r="D127" s="12"/>
      <c r="E127" s="36"/>
      <c r="F127" s="56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</row>
    <row r="128" spans="1:46" ht="12.75" customHeight="1">
      <c r="A128" s="12"/>
      <c r="B128" s="36"/>
      <c r="C128" s="36"/>
      <c r="D128" s="12"/>
      <c r="E128" s="36"/>
      <c r="F128" s="56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</row>
    <row r="129" spans="1:46" ht="12.75" customHeight="1">
      <c r="A129" s="12"/>
      <c r="B129" s="36"/>
      <c r="C129" s="36"/>
      <c r="D129" s="12"/>
      <c r="E129" s="36"/>
      <c r="F129" s="56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</row>
    <row r="130" spans="1:46" ht="12.75" customHeight="1">
      <c r="A130" s="12"/>
      <c r="B130" s="36"/>
      <c r="C130" s="36"/>
      <c r="D130" s="12"/>
      <c r="E130" s="36"/>
      <c r="F130" s="56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</row>
    <row r="131" spans="1:46" ht="12.75" customHeight="1">
      <c r="A131" s="12"/>
      <c r="B131" s="36"/>
      <c r="C131" s="36"/>
      <c r="D131" s="12"/>
      <c r="E131" s="36"/>
      <c r="F131" s="56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</row>
    <row r="132" spans="1:46" ht="12.75" customHeight="1">
      <c r="A132" s="12"/>
      <c r="B132" s="36"/>
      <c r="C132" s="36"/>
      <c r="D132" s="12"/>
      <c r="E132" s="36"/>
      <c r="F132" s="56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</row>
    <row r="133" spans="1:46" ht="12.75" customHeight="1">
      <c r="A133" s="12"/>
      <c r="B133" s="36"/>
      <c r="C133" s="36"/>
      <c r="D133" s="12"/>
      <c r="E133" s="36"/>
      <c r="F133" s="56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</row>
    <row r="134" spans="1:46" ht="12.75" customHeight="1">
      <c r="A134" s="12"/>
      <c r="B134" s="36"/>
      <c r="C134" s="36"/>
      <c r="D134" s="12"/>
      <c r="E134" s="36"/>
      <c r="F134" s="56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</row>
    <row r="135" spans="1:46" ht="12.75" customHeight="1">
      <c r="A135" s="12"/>
      <c r="B135" s="36"/>
      <c r="C135" s="36"/>
      <c r="D135" s="12"/>
      <c r="E135" s="36"/>
      <c r="F135" s="56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</row>
    <row r="136" spans="1:46" ht="12.75" customHeight="1">
      <c r="A136" s="12"/>
      <c r="B136" s="36"/>
      <c r="C136" s="36"/>
      <c r="D136" s="12"/>
      <c r="E136" s="36"/>
      <c r="F136" s="56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</row>
    <row r="137" spans="1:46" ht="12.75" customHeight="1">
      <c r="A137" s="12"/>
      <c r="B137" s="36"/>
      <c r="C137" s="36"/>
      <c r="D137" s="12"/>
      <c r="E137" s="36"/>
      <c r="F137" s="56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</row>
    <row r="138" spans="1:46" ht="12.75" customHeight="1">
      <c r="A138" s="12"/>
      <c r="B138" s="36"/>
      <c r="C138" s="36"/>
      <c r="D138" s="12"/>
      <c r="E138" s="36"/>
      <c r="F138" s="56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</row>
    <row r="139" spans="1:46" ht="12.75" customHeight="1">
      <c r="A139" s="12"/>
      <c r="B139" s="36"/>
      <c r="C139" s="36"/>
      <c r="D139" s="12"/>
      <c r="E139" s="36"/>
      <c r="F139" s="56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</row>
    <row r="140" spans="1:46" ht="12.75" customHeight="1">
      <c r="A140" s="12"/>
      <c r="B140" s="36"/>
      <c r="C140" s="36"/>
      <c r="D140" s="12"/>
      <c r="E140" s="36"/>
      <c r="F140" s="56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</row>
    <row r="141" spans="1:46" ht="12.75" customHeight="1">
      <c r="A141" s="12"/>
      <c r="B141" s="36"/>
      <c r="C141" s="36"/>
      <c r="D141" s="12"/>
      <c r="E141" s="36"/>
      <c r="F141" s="56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</row>
    <row r="142" spans="1:46" ht="12.75" customHeight="1">
      <c r="A142" s="12"/>
      <c r="B142" s="36"/>
      <c r="C142" s="36"/>
      <c r="D142" s="12"/>
      <c r="E142" s="36"/>
      <c r="F142" s="56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</row>
    <row r="143" spans="1:46" ht="12.75" customHeight="1">
      <c r="A143" s="12"/>
      <c r="B143" s="36"/>
      <c r="C143" s="36"/>
      <c r="D143" s="12"/>
      <c r="E143" s="36"/>
      <c r="F143" s="56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</row>
    <row r="144" spans="1:46" ht="12.75" customHeight="1">
      <c r="A144" s="12"/>
      <c r="B144" s="36"/>
      <c r="C144" s="36"/>
      <c r="D144" s="12"/>
      <c r="E144" s="36"/>
      <c r="F144" s="56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</row>
    <row r="145" spans="1:46" ht="12.75" customHeight="1">
      <c r="A145" s="12"/>
      <c r="B145" s="36"/>
      <c r="C145" s="36"/>
      <c r="D145" s="12"/>
      <c r="E145" s="36"/>
      <c r="F145" s="56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</row>
    <row r="146" spans="1:46" ht="12.75" customHeight="1">
      <c r="A146" s="12"/>
      <c r="B146" s="36"/>
      <c r="C146" s="36"/>
      <c r="D146" s="12"/>
      <c r="E146" s="36"/>
      <c r="F146" s="56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</row>
    <row r="147" spans="1:46" ht="12.75" customHeight="1">
      <c r="A147" s="12"/>
      <c r="B147" s="36"/>
      <c r="C147" s="36"/>
      <c r="D147" s="12"/>
      <c r="E147" s="36"/>
      <c r="F147" s="56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</row>
    <row r="148" spans="1:46" ht="12.75" customHeight="1">
      <c r="A148" s="12"/>
      <c r="B148" s="36"/>
      <c r="C148" s="36"/>
      <c r="D148" s="12"/>
      <c r="E148" s="36"/>
      <c r="F148" s="56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</row>
    <row r="149" spans="1:46" ht="12.75" customHeight="1">
      <c r="A149" s="12"/>
      <c r="B149" s="36"/>
      <c r="C149" s="36"/>
      <c r="D149" s="12"/>
      <c r="E149" s="36"/>
      <c r="F149" s="56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</row>
    <row r="150" spans="1:46" ht="12.75" customHeight="1">
      <c r="A150" s="12"/>
      <c r="B150" s="36"/>
      <c r="C150" s="36"/>
      <c r="D150" s="12"/>
      <c r="E150" s="36"/>
      <c r="F150" s="56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</row>
    <row r="151" spans="1:46" ht="12.75" customHeight="1">
      <c r="A151" s="12"/>
      <c r="B151" s="36"/>
      <c r="C151" s="36"/>
      <c r="D151" s="12"/>
      <c r="E151" s="36"/>
      <c r="F151" s="56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</row>
    <row r="152" spans="1:46" ht="12.75" customHeight="1">
      <c r="A152" s="12"/>
      <c r="B152" s="36"/>
      <c r="C152" s="36"/>
      <c r="D152" s="12"/>
      <c r="E152" s="36"/>
      <c r="F152" s="56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</row>
    <row r="153" spans="1:46" ht="12.75" customHeight="1">
      <c r="A153" s="12"/>
      <c r="B153" s="36"/>
      <c r="C153" s="36"/>
      <c r="D153" s="12"/>
      <c r="E153" s="36"/>
      <c r="F153" s="56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</row>
    <row r="154" spans="1:46" ht="12.75" customHeight="1">
      <c r="A154" s="12"/>
      <c r="B154" s="36"/>
      <c r="C154" s="36"/>
      <c r="D154" s="12"/>
      <c r="E154" s="36"/>
      <c r="F154" s="56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</row>
    <row r="155" spans="1:46" ht="12.75" customHeight="1">
      <c r="A155" s="12"/>
      <c r="B155" s="36"/>
      <c r="C155" s="36"/>
      <c r="D155" s="12"/>
      <c r="E155" s="36"/>
      <c r="F155" s="56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</row>
    <row r="156" spans="1:46" ht="12.75" customHeight="1">
      <c r="A156" s="12"/>
      <c r="B156" s="36"/>
      <c r="C156" s="36"/>
      <c r="D156" s="12"/>
      <c r="E156" s="36"/>
      <c r="F156" s="56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</row>
    <row r="157" spans="1:46" ht="12.75" customHeight="1">
      <c r="A157" s="12"/>
      <c r="B157" s="36"/>
      <c r="C157" s="36"/>
      <c r="D157" s="12"/>
      <c r="E157" s="36"/>
      <c r="F157" s="56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</row>
    <row r="158" spans="1:46" ht="12.75" customHeight="1">
      <c r="A158" s="12"/>
      <c r="B158" s="36"/>
      <c r="C158" s="36"/>
      <c r="D158" s="12"/>
      <c r="E158" s="36"/>
      <c r="F158" s="56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</row>
    <row r="159" spans="1:46" ht="12.75" customHeight="1">
      <c r="A159" s="12"/>
      <c r="B159" s="36"/>
      <c r="C159" s="36"/>
      <c r="D159" s="12"/>
      <c r="E159" s="36"/>
      <c r="F159" s="56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</row>
    <row r="160" spans="1:46" ht="12.75" customHeight="1">
      <c r="A160" s="12"/>
      <c r="B160" s="36"/>
      <c r="C160" s="36"/>
      <c r="D160" s="12"/>
      <c r="E160" s="36"/>
      <c r="F160" s="56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</row>
    <row r="161" spans="1:46" ht="12.75" customHeight="1">
      <c r="A161" s="12"/>
      <c r="B161" s="36"/>
      <c r="C161" s="36"/>
      <c r="D161" s="12"/>
      <c r="E161" s="36"/>
      <c r="F161" s="56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</row>
    <row r="162" spans="1:46" ht="12.75" customHeight="1">
      <c r="A162" s="12"/>
      <c r="B162" s="36"/>
      <c r="C162" s="36"/>
      <c r="D162" s="12"/>
      <c r="E162" s="36"/>
      <c r="F162" s="56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</row>
    <row r="163" spans="1:46" ht="12.75" customHeight="1">
      <c r="A163" s="12"/>
      <c r="B163" s="36"/>
      <c r="C163" s="36"/>
      <c r="D163" s="12"/>
      <c r="E163" s="36"/>
      <c r="F163" s="56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</row>
    <row r="164" spans="1:46" ht="12.75" customHeight="1">
      <c r="A164" s="12"/>
      <c r="B164" s="36"/>
      <c r="C164" s="36"/>
      <c r="D164" s="12"/>
      <c r="E164" s="36"/>
      <c r="F164" s="56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</row>
    <row r="165" spans="1:46" ht="12.75" customHeight="1">
      <c r="A165" s="12"/>
      <c r="B165" s="36"/>
      <c r="C165" s="36"/>
      <c r="D165" s="12"/>
      <c r="E165" s="36"/>
      <c r="F165" s="56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</row>
    <row r="166" spans="1:46" ht="12.75" customHeight="1">
      <c r="A166" s="12"/>
      <c r="B166" s="36"/>
      <c r="C166" s="36"/>
      <c r="D166" s="12"/>
      <c r="E166" s="36"/>
      <c r="F166" s="56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</row>
    <row r="167" spans="1:46" ht="12.75" customHeight="1">
      <c r="A167" s="12"/>
      <c r="B167" s="36"/>
      <c r="C167" s="36"/>
      <c r="D167" s="12"/>
      <c r="E167" s="36"/>
      <c r="F167" s="56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</row>
    <row r="168" spans="1:46" ht="12.75" customHeight="1">
      <c r="A168" s="12"/>
      <c r="B168" s="36"/>
      <c r="C168" s="36"/>
      <c r="D168" s="12"/>
      <c r="E168" s="36"/>
      <c r="F168" s="56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</row>
    <row r="169" spans="1:46" ht="12.75" customHeight="1">
      <c r="A169" s="12"/>
      <c r="B169" s="36"/>
      <c r="C169" s="36"/>
      <c r="D169" s="12"/>
      <c r="E169" s="36"/>
      <c r="F169" s="56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</row>
    <row r="170" spans="1:46" ht="12.75" customHeight="1">
      <c r="A170" s="12"/>
      <c r="B170" s="36"/>
      <c r="C170" s="36"/>
      <c r="D170" s="12"/>
      <c r="E170" s="36"/>
      <c r="F170" s="56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</row>
    <row r="171" spans="1:46" ht="12.75" customHeight="1">
      <c r="A171" s="12"/>
      <c r="B171" s="36"/>
      <c r="C171" s="36"/>
      <c r="D171" s="12"/>
      <c r="E171" s="36"/>
      <c r="F171" s="56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</row>
    <row r="172" spans="1:46" ht="12.75" customHeight="1">
      <c r="A172" s="12"/>
      <c r="B172" s="36"/>
      <c r="C172" s="36"/>
      <c r="D172" s="12"/>
      <c r="E172" s="36"/>
      <c r="F172" s="56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</row>
    <row r="173" spans="1:46" ht="12.75" customHeight="1">
      <c r="A173" s="12"/>
      <c r="B173" s="36"/>
      <c r="C173" s="36"/>
      <c r="D173" s="12"/>
      <c r="E173" s="36"/>
      <c r="F173" s="56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</row>
    <row r="174" spans="1:46" ht="12.75" customHeight="1">
      <c r="A174" s="12"/>
      <c r="B174" s="36"/>
      <c r="C174" s="36"/>
      <c r="D174" s="12"/>
      <c r="E174" s="36"/>
      <c r="F174" s="56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</row>
    <row r="175" spans="1:46" ht="12.75" customHeight="1">
      <c r="A175" s="12"/>
      <c r="B175" s="36"/>
      <c r="C175" s="36"/>
      <c r="D175" s="12"/>
      <c r="E175" s="36"/>
      <c r="F175" s="56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</row>
    <row r="176" spans="1:46" ht="12.75" customHeight="1">
      <c r="A176" s="12"/>
      <c r="B176" s="36"/>
      <c r="C176" s="36"/>
      <c r="D176" s="12"/>
      <c r="E176" s="36"/>
      <c r="F176" s="56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</row>
    <row r="177" spans="1:46" ht="12.75" customHeight="1">
      <c r="A177" s="12"/>
      <c r="B177" s="36"/>
      <c r="C177" s="36"/>
      <c r="D177" s="12"/>
      <c r="E177" s="36"/>
      <c r="F177" s="56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</row>
    <row r="178" spans="1:46" ht="12.75" customHeight="1">
      <c r="A178" s="12"/>
      <c r="B178" s="36"/>
      <c r="C178" s="36"/>
      <c r="D178" s="12"/>
      <c r="E178" s="36"/>
      <c r="F178" s="56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</row>
    <row r="179" spans="1:46" ht="12.75" customHeight="1">
      <c r="A179" s="12"/>
      <c r="B179" s="36"/>
      <c r="C179" s="36"/>
      <c r="D179" s="12"/>
      <c r="E179" s="36"/>
      <c r="F179" s="56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</row>
    <row r="180" spans="1:46" ht="12.75" customHeight="1">
      <c r="A180" s="12"/>
      <c r="B180" s="36"/>
      <c r="C180" s="36"/>
      <c r="D180" s="12"/>
      <c r="E180" s="36"/>
      <c r="F180" s="56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</row>
    <row r="181" spans="1:46" ht="12.75" customHeight="1">
      <c r="A181" s="12"/>
      <c r="B181" s="36"/>
      <c r="C181" s="36"/>
      <c r="D181" s="12"/>
      <c r="E181" s="36"/>
      <c r="F181" s="56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</row>
    <row r="182" spans="1:46" ht="12.75" customHeight="1">
      <c r="A182" s="12"/>
      <c r="B182" s="36"/>
      <c r="C182" s="36"/>
      <c r="D182" s="12"/>
      <c r="E182" s="36"/>
      <c r="F182" s="56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</row>
    <row r="183" spans="1:46" ht="12.75" customHeight="1">
      <c r="A183" s="12"/>
      <c r="B183" s="36"/>
      <c r="C183" s="36"/>
      <c r="D183" s="12"/>
      <c r="E183" s="36"/>
      <c r="F183" s="56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</row>
    <row r="184" spans="1:46" ht="12.75" customHeight="1">
      <c r="A184" s="12"/>
      <c r="B184" s="36"/>
      <c r="C184" s="36"/>
      <c r="D184" s="12"/>
      <c r="E184" s="36"/>
      <c r="F184" s="56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</row>
    <row r="185" spans="1:46" ht="12.75" customHeight="1">
      <c r="A185" s="12"/>
      <c r="B185" s="36"/>
      <c r="C185" s="36"/>
      <c r="D185" s="12"/>
      <c r="E185" s="36"/>
      <c r="F185" s="56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</row>
    <row r="186" spans="1:46" ht="12.75" customHeight="1">
      <c r="A186" s="12"/>
      <c r="B186" s="36"/>
      <c r="C186" s="36"/>
      <c r="D186" s="12"/>
      <c r="E186" s="36"/>
      <c r="F186" s="56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</row>
    <row r="187" spans="1:46" ht="12.75" customHeight="1">
      <c r="A187" s="12"/>
      <c r="B187" s="36"/>
      <c r="C187" s="36"/>
      <c r="D187" s="12"/>
      <c r="E187" s="36"/>
      <c r="F187" s="56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</row>
    <row r="188" spans="1:46" ht="12.75" customHeight="1">
      <c r="A188" s="12"/>
      <c r="B188" s="36"/>
      <c r="C188" s="36"/>
      <c r="D188" s="12"/>
      <c r="E188" s="36"/>
      <c r="F188" s="56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</row>
    <row r="189" spans="1:46" ht="12.75" customHeight="1">
      <c r="A189" s="12"/>
      <c r="B189" s="36"/>
      <c r="C189" s="36"/>
      <c r="D189" s="12"/>
      <c r="E189" s="36"/>
      <c r="F189" s="56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</row>
    <row r="190" spans="1:46" ht="12.75" customHeight="1">
      <c r="A190" s="12"/>
      <c r="B190" s="36"/>
      <c r="C190" s="36"/>
      <c r="D190" s="12"/>
      <c r="E190" s="36"/>
      <c r="F190" s="56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</row>
    <row r="191" spans="1:46" ht="12.75" customHeight="1">
      <c r="A191" s="12"/>
      <c r="B191" s="36"/>
      <c r="C191" s="36"/>
      <c r="D191" s="12"/>
      <c r="E191" s="36"/>
      <c r="F191" s="56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</row>
    <row r="192" spans="1:46" ht="12.75" customHeight="1">
      <c r="A192" s="12"/>
      <c r="B192" s="36"/>
      <c r="C192" s="36"/>
      <c r="D192" s="12"/>
      <c r="E192" s="36"/>
      <c r="F192" s="56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</row>
    <row r="193" spans="1:46" ht="12.75" customHeight="1">
      <c r="A193" s="12"/>
      <c r="B193" s="36"/>
      <c r="C193" s="36"/>
      <c r="D193" s="12"/>
      <c r="E193" s="36"/>
      <c r="F193" s="56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</row>
    <row r="194" spans="1:46" ht="12.75" customHeight="1">
      <c r="A194" s="12"/>
      <c r="B194" s="36"/>
      <c r="C194" s="36"/>
      <c r="D194" s="12"/>
      <c r="E194" s="36"/>
      <c r="F194" s="56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</row>
    <row r="195" spans="1:46" ht="12.75" customHeight="1">
      <c r="A195" s="12"/>
      <c r="B195" s="36"/>
      <c r="C195" s="36"/>
      <c r="D195" s="12"/>
      <c r="E195" s="36"/>
      <c r="F195" s="56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</row>
    <row r="196" spans="1:46" ht="12.75" customHeight="1">
      <c r="A196" s="12"/>
      <c r="B196" s="36"/>
      <c r="C196" s="36"/>
      <c r="D196" s="12"/>
      <c r="E196" s="36"/>
      <c r="F196" s="56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</row>
    <row r="197" spans="1:46" ht="12.75" customHeight="1">
      <c r="A197" s="12"/>
      <c r="B197" s="36"/>
      <c r="C197" s="36"/>
      <c r="D197" s="12"/>
      <c r="E197" s="36"/>
      <c r="F197" s="56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</row>
    <row r="198" spans="1:46" ht="12.75" customHeight="1">
      <c r="A198" s="12"/>
      <c r="B198" s="36"/>
      <c r="C198" s="36"/>
      <c r="D198" s="12"/>
      <c r="E198" s="36"/>
      <c r="F198" s="56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</row>
    <row r="199" spans="1:46" ht="12.75" customHeight="1">
      <c r="A199" s="12"/>
      <c r="B199" s="36"/>
      <c r="C199" s="36"/>
      <c r="D199" s="12"/>
      <c r="E199" s="36"/>
      <c r="F199" s="56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</row>
    <row r="200" spans="1:46" ht="12.75" customHeight="1">
      <c r="A200" s="12"/>
      <c r="B200" s="36"/>
      <c r="C200" s="36"/>
      <c r="D200" s="12"/>
      <c r="E200" s="36"/>
      <c r="F200" s="56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</row>
    <row r="201" spans="1:46" ht="12.75" customHeight="1">
      <c r="A201" s="12"/>
      <c r="B201" s="36"/>
      <c r="C201" s="36"/>
      <c r="D201" s="12"/>
      <c r="E201" s="36"/>
      <c r="F201" s="56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</row>
    <row r="202" spans="1:46" ht="12.75" customHeight="1">
      <c r="A202" s="12"/>
      <c r="B202" s="36"/>
      <c r="C202" s="36"/>
      <c r="D202" s="12"/>
      <c r="E202" s="36"/>
      <c r="F202" s="56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</row>
    <row r="203" spans="1:46" ht="12.75" customHeight="1">
      <c r="A203" s="12"/>
      <c r="B203" s="36"/>
      <c r="C203" s="36"/>
      <c r="D203" s="12"/>
      <c r="E203" s="36"/>
      <c r="F203" s="56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</row>
    <row r="204" spans="1:46" ht="12.75" customHeight="1">
      <c r="A204" s="12"/>
      <c r="B204" s="36"/>
      <c r="C204" s="36"/>
      <c r="D204" s="12"/>
      <c r="E204" s="36"/>
      <c r="F204" s="56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</row>
    <row r="205" spans="1:46" ht="12.75" customHeight="1">
      <c r="A205" s="12"/>
      <c r="B205" s="36"/>
      <c r="C205" s="36"/>
      <c r="D205" s="12"/>
      <c r="E205" s="36"/>
      <c r="F205" s="56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</row>
    <row r="206" spans="1:46" ht="12.75" customHeight="1">
      <c r="A206" s="12"/>
      <c r="B206" s="36"/>
      <c r="C206" s="36"/>
      <c r="D206" s="12"/>
      <c r="E206" s="36"/>
      <c r="F206" s="56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</row>
    <row r="207" spans="1:46" ht="12.75" customHeight="1">
      <c r="A207" s="12"/>
      <c r="B207" s="36"/>
      <c r="C207" s="36"/>
      <c r="D207" s="12"/>
      <c r="E207" s="36"/>
      <c r="F207" s="56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</row>
    <row r="208" spans="1:46" ht="12.75" customHeight="1">
      <c r="A208" s="12"/>
      <c r="B208" s="36"/>
      <c r="C208" s="36"/>
      <c r="D208" s="12"/>
      <c r="E208" s="36"/>
      <c r="F208" s="56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</row>
    <row r="209" spans="1:46" ht="12.75" customHeight="1">
      <c r="A209" s="12"/>
      <c r="B209" s="36"/>
      <c r="C209" s="36"/>
      <c r="D209" s="12"/>
      <c r="E209" s="36"/>
      <c r="F209" s="56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</row>
    <row r="210" spans="1:46" ht="12.75" customHeight="1">
      <c r="A210" s="12"/>
      <c r="B210" s="36"/>
      <c r="C210" s="36"/>
      <c r="D210" s="12"/>
      <c r="E210" s="36"/>
      <c r="F210" s="56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</row>
    <row r="211" spans="1:46" ht="12.75" customHeight="1">
      <c r="A211" s="12"/>
      <c r="B211" s="36"/>
      <c r="C211" s="36"/>
      <c r="D211" s="12"/>
      <c r="E211" s="36"/>
      <c r="F211" s="56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</row>
    <row r="212" spans="1:46" ht="12.75" customHeight="1">
      <c r="A212" s="12"/>
      <c r="B212" s="36"/>
      <c r="C212" s="36"/>
      <c r="D212" s="12"/>
      <c r="E212" s="36"/>
      <c r="F212" s="56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</row>
    <row r="213" spans="1:46" ht="12.75" customHeight="1">
      <c r="A213" s="12"/>
      <c r="B213" s="36"/>
      <c r="C213" s="36"/>
      <c r="D213" s="12"/>
      <c r="E213" s="36"/>
      <c r="F213" s="56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</row>
    <row r="214" spans="1:46" ht="12.75" customHeight="1">
      <c r="A214" s="12"/>
      <c r="B214" s="36"/>
      <c r="C214" s="36"/>
      <c r="D214" s="12"/>
      <c r="E214" s="36"/>
      <c r="F214" s="56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</row>
    <row r="215" spans="1:46" ht="12.75" customHeight="1">
      <c r="A215" s="12"/>
      <c r="B215" s="36"/>
      <c r="C215" s="36"/>
      <c r="D215" s="12"/>
      <c r="E215" s="36"/>
      <c r="F215" s="56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</row>
    <row r="216" spans="1:46" ht="12.75" customHeight="1">
      <c r="A216" s="12"/>
      <c r="B216" s="36"/>
      <c r="C216" s="36"/>
      <c r="D216" s="12"/>
      <c r="E216" s="36"/>
      <c r="F216" s="56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</row>
    <row r="217" spans="1:46" ht="12.75" customHeight="1">
      <c r="A217" s="12"/>
      <c r="B217" s="36"/>
      <c r="C217" s="36"/>
      <c r="D217" s="12"/>
      <c r="E217" s="36"/>
      <c r="F217" s="56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</row>
    <row r="218" spans="1:46" ht="12.75" customHeight="1">
      <c r="A218" s="12"/>
      <c r="B218" s="36"/>
      <c r="C218" s="36"/>
      <c r="D218" s="12"/>
      <c r="E218" s="36"/>
      <c r="F218" s="56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</row>
    <row r="219" spans="1:46" ht="12.75" customHeight="1">
      <c r="A219" s="12"/>
      <c r="B219" s="36"/>
      <c r="C219" s="36"/>
      <c r="D219" s="12"/>
      <c r="E219" s="36"/>
      <c r="F219" s="56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</row>
    <row r="220" spans="1:46" ht="12.75" customHeight="1">
      <c r="A220" s="12"/>
      <c r="B220" s="36"/>
      <c r="C220" s="36"/>
      <c r="D220" s="12"/>
      <c r="E220" s="36"/>
      <c r="F220" s="56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</row>
    <row r="221" spans="1:46" ht="12.75" customHeight="1">
      <c r="A221" s="12"/>
      <c r="B221" s="36"/>
      <c r="C221" s="36"/>
      <c r="D221" s="12"/>
      <c r="E221" s="36"/>
      <c r="F221" s="56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</row>
    <row r="222" spans="1:46" ht="12.75" customHeight="1">
      <c r="A222" s="12"/>
      <c r="B222" s="36"/>
      <c r="C222" s="36"/>
      <c r="D222" s="12"/>
      <c r="E222" s="36"/>
      <c r="F222" s="56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</row>
    <row r="223" spans="1:46" ht="12.75" customHeight="1">
      <c r="A223" s="12"/>
      <c r="B223" s="36"/>
      <c r="C223" s="36"/>
      <c r="D223" s="12"/>
      <c r="E223" s="36"/>
      <c r="F223" s="56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</row>
    <row r="224" spans="1:46" ht="12.75" customHeight="1">
      <c r="A224" s="12"/>
      <c r="B224" s="36"/>
      <c r="C224" s="36"/>
      <c r="D224" s="12"/>
      <c r="E224" s="36"/>
      <c r="F224" s="56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</row>
    <row r="225" spans="1:46" ht="12.75" customHeight="1">
      <c r="A225" s="12"/>
      <c r="B225" s="36"/>
      <c r="C225" s="36"/>
      <c r="D225" s="12"/>
      <c r="E225" s="36"/>
      <c r="F225" s="56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</row>
    <row r="226" spans="1:46" ht="12.75" customHeight="1">
      <c r="A226" s="12"/>
      <c r="B226" s="36"/>
      <c r="C226" s="36"/>
      <c r="D226" s="12"/>
      <c r="E226" s="36"/>
      <c r="F226" s="56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</row>
    <row r="227" spans="1:46" ht="12.75" customHeight="1">
      <c r="A227" s="12"/>
      <c r="B227" s="36"/>
      <c r="C227" s="36"/>
      <c r="D227" s="12"/>
      <c r="E227" s="36"/>
      <c r="F227" s="56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</row>
    <row r="228" spans="1:46" ht="12.75" customHeight="1">
      <c r="A228" s="12"/>
      <c r="B228" s="36"/>
      <c r="C228" s="36"/>
      <c r="D228" s="12"/>
      <c r="E228" s="36"/>
      <c r="F228" s="56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1:46" ht="12.75" customHeight="1">
      <c r="A229" s="12"/>
      <c r="B229" s="36"/>
      <c r="C229" s="36"/>
      <c r="D229" s="12"/>
      <c r="E229" s="36"/>
      <c r="F229" s="56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1:46" ht="12.75" customHeight="1">
      <c r="A230" s="12"/>
      <c r="B230" s="36"/>
      <c r="C230" s="36"/>
      <c r="D230" s="12"/>
      <c r="E230" s="36"/>
      <c r="F230" s="56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1:46" ht="12.75" customHeight="1">
      <c r="A231" s="12"/>
      <c r="B231" s="36"/>
      <c r="C231" s="36"/>
      <c r="D231" s="12"/>
      <c r="E231" s="36"/>
      <c r="F231" s="56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1:46" ht="12.75" customHeight="1">
      <c r="A232" s="12"/>
      <c r="B232" s="36"/>
      <c r="C232" s="36"/>
      <c r="D232" s="12"/>
      <c r="E232" s="36"/>
      <c r="F232" s="56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1:46" ht="12.75" customHeight="1">
      <c r="A233" s="12"/>
      <c r="B233" s="36"/>
      <c r="C233" s="36"/>
      <c r="D233" s="12"/>
      <c r="E233" s="36"/>
      <c r="F233" s="56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1:46" ht="12.75" customHeight="1">
      <c r="A234" s="12"/>
      <c r="B234" s="36"/>
      <c r="C234" s="36"/>
      <c r="D234" s="12"/>
      <c r="E234" s="36"/>
      <c r="F234" s="56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1:46" ht="12.75" customHeight="1">
      <c r="A235" s="12"/>
      <c r="B235" s="36"/>
      <c r="C235" s="36"/>
      <c r="D235" s="12"/>
      <c r="E235" s="36"/>
      <c r="F235" s="56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1:46" ht="12.75" customHeight="1">
      <c r="A236" s="12"/>
      <c r="B236" s="36"/>
      <c r="C236" s="36"/>
      <c r="D236" s="12"/>
      <c r="E236" s="36"/>
      <c r="F236" s="56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1:46" ht="12.75" customHeight="1">
      <c r="A237" s="12"/>
      <c r="B237" s="36"/>
      <c r="C237" s="36"/>
      <c r="D237" s="12"/>
      <c r="E237" s="36"/>
      <c r="F237" s="56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1:46" ht="12.75" customHeight="1">
      <c r="A238" s="12"/>
      <c r="B238" s="36"/>
      <c r="C238" s="36"/>
      <c r="D238" s="12"/>
      <c r="E238" s="36"/>
      <c r="F238" s="56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1:46" ht="12.75" customHeight="1">
      <c r="A239" s="12"/>
      <c r="B239" s="36"/>
      <c r="C239" s="36"/>
      <c r="D239" s="12"/>
      <c r="E239" s="36"/>
      <c r="F239" s="56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1:46" ht="12.75" customHeight="1">
      <c r="A240" s="12"/>
      <c r="B240" s="36"/>
      <c r="C240" s="36"/>
      <c r="D240" s="12"/>
      <c r="E240" s="36"/>
      <c r="F240" s="56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1:46" ht="12.75" customHeight="1">
      <c r="A241" s="12"/>
      <c r="B241" s="36"/>
      <c r="C241" s="36"/>
      <c r="D241" s="12"/>
      <c r="E241" s="36"/>
      <c r="F241" s="56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1:46" ht="12.75" customHeight="1">
      <c r="A242" s="12"/>
      <c r="B242" s="36"/>
      <c r="C242" s="36"/>
      <c r="D242" s="12"/>
      <c r="E242" s="36"/>
      <c r="F242" s="56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1:46" ht="12.75" customHeight="1">
      <c r="A243" s="12"/>
      <c r="B243" s="36"/>
      <c r="C243" s="36"/>
      <c r="D243" s="12"/>
      <c r="E243" s="36"/>
      <c r="F243" s="56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1:46" ht="12.75" customHeight="1">
      <c r="A244" s="12"/>
      <c r="B244" s="36"/>
      <c r="C244" s="36"/>
      <c r="D244" s="12"/>
      <c r="E244" s="36"/>
      <c r="F244" s="56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1:46" ht="12.75" customHeight="1">
      <c r="A245" s="12"/>
      <c r="B245" s="36"/>
      <c r="C245" s="36"/>
      <c r="D245" s="12"/>
      <c r="E245" s="36"/>
      <c r="F245" s="56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1:46" ht="12.75" customHeight="1">
      <c r="A246" s="12"/>
      <c r="B246" s="36"/>
      <c r="C246" s="36"/>
      <c r="D246" s="12"/>
      <c r="E246" s="36"/>
      <c r="F246" s="56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1:46" ht="12.75" customHeight="1">
      <c r="A247" s="12"/>
      <c r="B247" s="36"/>
      <c r="C247" s="36"/>
      <c r="D247" s="12"/>
      <c r="E247" s="36"/>
      <c r="F247" s="56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1:46" ht="12.75" customHeight="1">
      <c r="A248" s="12"/>
      <c r="B248" s="36"/>
      <c r="C248" s="36"/>
      <c r="D248" s="12"/>
      <c r="E248" s="36"/>
      <c r="F248" s="56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1:46" ht="12.75" customHeight="1">
      <c r="A249" s="12"/>
      <c r="B249" s="36"/>
      <c r="C249" s="36"/>
      <c r="D249" s="12"/>
      <c r="E249" s="36"/>
      <c r="F249" s="56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1:46" ht="12.75" customHeight="1">
      <c r="A250" s="12"/>
      <c r="B250" s="36"/>
      <c r="C250" s="36"/>
      <c r="D250" s="12"/>
      <c r="E250" s="36"/>
      <c r="F250" s="56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1:46" ht="12.75" customHeight="1">
      <c r="A251" s="12"/>
      <c r="B251" s="36"/>
      <c r="C251" s="36"/>
      <c r="D251" s="12"/>
      <c r="E251" s="36"/>
      <c r="F251" s="56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1:46" ht="12.75" customHeight="1">
      <c r="A252" s="12"/>
      <c r="B252" s="36"/>
      <c r="C252" s="36"/>
      <c r="D252" s="12"/>
      <c r="E252" s="36"/>
      <c r="F252" s="56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</row>
    <row r="253" spans="1:46" ht="12.75" customHeight="1">
      <c r="A253" s="12"/>
      <c r="B253" s="36"/>
      <c r="C253" s="36"/>
      <c r="D253" s="12"/>
      <c r="E253" s="36"/>
      <c r="F253" s="56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</row>
    <row r="254" spans="1:46" ht="12.75" customHeight="1">
      <c r="A254" s="12"/>
      <c r="B254" s="36"/>
      <c r="C254" s="36"/>
      <c r="D254" s="12"/>
      <c r="E254" s="36"/>
      <c r="F254" s="56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</row>
    <row r="255" spans="1:46" ht="12.75" customHeight="1">
      <c r="A255" s="12"/>
      <c r="B255" s="36"/>
      <c r="C255" s="36"/>
      <c r="D255" s="12"/>
      <c r="E255" s="36"/>
      <c r="F255" s="56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</row>
    <row r="256" spans="1:46" ht="12.75" customHeight="1">
      <c r="A256" s="12"/>
      <c r="B256" s="36"/>
      <c r="C256" s="36"/>
      <c r="D256" s="12"/>
      <c r="E256" s="36"/>
      <c r="F256" s="56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</row>
    <row r="257" spans="1:46" ht="12.75" customHeight="1">
      <c r="A257" s="12"/>
      <c r="B257" s="36"/>
      <c r="C257" s="36"/>
      <c r="D257" s="12"/>
      <c r="E257" s="36"/>
      <c r="F257" s="56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</row>
    <row r="258" spans="1:46" ht="12.75" customHeight="1">
      <c r="A258" s="12"/>
      <c r="B258" s="36"/>
      <c r="C258" s="36"/>
      <c r="D258" s="12"/>
      <c r="E258" s="36"/>
      <c r="F258" s="56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</row>
    <row r="259" spans="1:46" ht="12.75" customHeight="1">
      <c r="A259" s="12"/>
      <c r="B259" s="36"/>
      <c r="C259" s="36"/>
      <c r="D259" s="12"/>
      <c r="E259" s="36"/>
      <c r="F259" s="56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</row>
    <row r="260" spans="1:46" ht="12.75" customHeight="1">
      <c r="A260" s="12"/>
      <c r="B260" s="36"/>
      <c r="C260" s="36"/>
      <c r="D260" s="12"/>
      <c r="E260" s="36"/>
      <c r="F260" s="56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</row>
    <row r="261" spans="1:46" ht="12.75" customHeight="1">
      <c r="A261" s="12"/>
      <c r="B261" s="36"/>
      <c r="C261" s="36"/>
      <c r="D261" s="12"/>
      <c r="E261" s="36"/>
      <c r="F261" s="56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</row>
    <row r="262" spans="1:46" ht="12.75" customHeight="1">
      <c r="A262" s="12"/>
      <c r="B262" s="36"/>
      <c r="C262" s="36"/>
      <c r="D262" s="12"/>
      <c r="E262" s="36"/>
      <c r="F262" s="56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</row>
    <row r="263" spans="1:46" ht="12.75" customHeight="1">
      <c r="A263" s="12"/>
      <c r="B263" s="36"/>
      <c r="C263" s="36"/>
      <c r="D263" s="12"/>
      <c r="E263" s="36"/>
      <c r="F263" s="56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</row>
    <row r="264" spans="1:46" ht="12.75" customHeight="1">
      <c r="A264" s="12"/>
      <c r="B264" s="36"/>
      <c r="C264" s="36"/>
      <c r="D264" s="12"/>
      <c r="E264" s="36"/>
      <c r="F264" s="56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</row>
    <row r="265" spans="1:46" ht="12.75" customHeight="1">
      <c r="A265" s="12"/>
      <c r="B265" s="36"/>
      <c r="C265" s="36"/>
      <c r="D265" s="12"/>
      <c r="E265" s="36"/>
      <c r="F265" s="56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</row>
    <row r="266" spans="1:46" ht="12.75" customHeight="1">
      <c r="A266" s="12"/>
      <c r="B266" s="36"/>
      <c r="C266" s="36"/>
      <c r="D266" s="12"/>
      <c r="E266" s="36"/>
      <c r="F266" s="56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</row>
    <row r="267" spans="1:46" ht="12.75" customHeight="1">
      <c r="A267" s="12"/>
      <c r="B267" s="36"/>
      <c r="C267" s="36"/>
      <c r="D267" s="12"/>
      <c r="E267" s="36"/>
      <c r="F267" s="56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</row>
    <row r="268" spans="1:46" ht="12.75" customHeight="1">
      <c r="A268" s="12"/>
      <c r="B268" s="36"/>
      <c r="C268" s="36"/>
      <c r="D268" s="12"/>
      <c r="E268" s="36"/>
      <c r="F268" s="56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</row>
    <row r="269" spans="1:46" ht="12.75" customHeight="1">
      <c r="A269" s="12"/>
      <c r="B269" s="36"/>
      <c r="C269" s="36"/>
      <c r="D269" s="12"/>
      <c r="E269" s="36"/>
      <c r="F269" s="56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</row>
    <row r="270" spans="1:46" ht="12.75" customHeight="1">
      <c r="A270" s="12"/>
      <c r="B270" s="36"/>
      <c r="C270" s="36"/>
      <c r="D270" s="12"/>
      <c r="E270" s="36"/>
      <c r="F270" s="56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</row>
    <row r="271" spans="1:46" ht="12.75" customHeight="1">
      <c r="A271" s="12"/>
      <c r="B271" s="36"/>
      <c r="C271" s="36"/>
      <c r="D271" s="12"/>
      <c r="E271" s="36"/>
      <c r="F271" s="56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</row>
    <row r="272" spans="1:46" ht="12.75" customHeight="1">
      <c r="A272" s="12"/>
      <c r="B272" s="36"/>
      <c r="C272" s="36"/>
      <c r="D272" s="12"/>
      <c r="E272" s="36"/>
      <c r="F272" s="56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</row>
    <row r="273" spans="1:46" ht="12.75" customHeight="1">
      <c r="A273" s="12"/>
      <c r="B273" s="36"/>
      <c r="C273" s="36"/>
      <c r="D273" s="12"/>
      <c r="E273" s="36"/>
      <c r="F273" s="56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</row>
    <row r="274" spans="1:46" ht="12.75" customHeight="1">
      <c r="A274" s="12"/>
      <c r="B274" s="36"/>
      <c r="C274" s="36"/>
      <c r="D274" s="12"/>
      <c r="E274" s="36"/>
      <c r="F274" s="56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</row>
    <row r="275" spans="1:46" ht="12.75" customHeight="1">
      <c r="A275" s="12"/>
      <c r="B275" s="36"/>
      <c r="C275" s="36"/>
      <c r="D275" s="12"/>
      <c r="E275" s="36"/>
      <c r="F275" s="56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</row>
    <row r="276" spans="1:46" ht="12.75" customHeight="1">
      <c r="A276" s="12"/>
      <c r="B276" s="36"/>
      <c r="C276" s="36"/>
      <c r="D276" s="12"/>
      <c r="E276" s="36"/>
      <c r="F276" s="56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</row>
    <row r="277" spans="1:46" ht="12.75" customHeight="1">
      <c r="A277" s="12"/>
      <c r="B277" s="36"/>
      <c r="C277" s="36"/>
      <c r="D277" s="12"/>
      <c r="E277" s="36"/>
      <c r="F277" s="56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</row>
    <row r="278" spans="1:46" ht="12.75" customHeight="1">
      <c r="A278" s="12"/>
      <c r="B278" s="36"/>
      <c r="C278" s="36"/>
      <c r="D278" s="12"/>
      <c r="E278" s="36"/>
      <c r="F278" s="56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</row>
    <row r="279" spans="1:46" ht="12.75" customHeight="1">
      <c r="A279" s="12"/>
      <c r="B279" s="36"/>
      <c r="C279" s="36"/>
      <c r="D279" s="12"/>
      <c r="E279" s="36"/>
      <c r="F279" s="56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</row>
    <row r="280" spans="1:46" ht="12.75" customHeight="1">
      <c r="A280" s="12"/>
      <c r="B280" s="36"/>
      <c r="C280" s="36"/>
      <c r="D280" s="12"/>
      <c r="E280" s="36"/>
      <c r="F280" s="56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</row>
    <row r="281" spans="1:46" ht="12.75" customHeight="1">
      <c r="A281" s="12"/>
      <c r="B281" s="36"/>
      <c r="C281" s="36"/>
      <c r="D281" s="12"/>
      <c r="E281" s="36"/>
      <c r="F281" s="56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</row>
    <row r="282" spans="1:46" ht="12.75" customHeight="1">
      <c r="A282" s="12"/>
      <c r="B282" s="36"/>
      <c r="C282" s="36"/>
      <c r="D282" s="12"/>
      <c r="E282" s="36"/>
      <c r="F282" s="56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</row>
    <row r="283" spans="1:46" ht="12.75" customHeight="1">
      <c r="A283" s="12"/>
      <c r="B283" s="36"/>
      <c r="C283" s="36"/>
      <c r="D283" s="12"/>
      <c r="E283" s="36"/>
      <c r="F283" s="56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</row>
    <row r="284" spans="1:46" ht="12.75" customHeight="1">
      <c r="A284" s="12"/>
      <c r="B284" s="36"/>
      <c r="C284" s="36"/>
      <c r="D284" s="12"/>
      <c r="E284" s="36"/>
      <c r="F284" s="56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</row>
    <row r="285" spans="1:46" ht="12.75" customHeight="1">
      <c r="A285" s="12"/>
      <c r="B285" s="36"/>
      <c r="C285" s="36"/>
      <c r="D285" s="12"/>
      <c r="E285" s="36"/>
      <c r="F285" s="56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</row>
    <row r="286" spans="1:46" ht="12.75" customHeight="1">
      <c r="A286" s="12"/>
      <c r="B286" s="36"/>
      <c r="C286" s="36"/>
      <c r="D286" s="12"/>
      <c r="E286" s="36"/>
      <c r="F286" s="56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</row>
    <row r="287" spans="1:46" ht="12.75" customHeight="1">
      <c r="A287" s="12"/>
      <c r="B287" s="36"/>
      <c r="C287" s="36"/>
      <c r="D287" s="12"/>
      <c r="E287" s="36"/>
      <c r="F287" s="56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</row>
    <row r="288" spans="1:46" ht="12.75" customHeight="1">
      <c r="A288" s="12"/>
      <c r="B288" s="36"/>
      <c r="C288" s="36"/>
      <c r="D288" s="12"/>
      <c r="E288" s="36"/>
      <c r="F288" s="56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</row>
    <row r="289" spans="1:46" ht="12.75" customHeight="1">
      <c r="A289" s="12"/>
      <c r="B289" s="36"/>
      <c r="C289" s="36"/>
      <c r="D289" s="12"/>
      <c r="E289" s="36"/>
      <c r="F289" s="56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</row>
    <row r="290" spans="1:46" ht="12.75" customHeight="1">
      <c r="A290" s="12"/>
      <c r="B290" s="36"/>
      <c r="C290" s="36"/>
      <c r="D290" s="12"/>
      <c r="E290" s="36"/>
      <c r="F290" s="56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</row>
    <row r="291" spans="1:46" ht="12.75" customHeight="1">
      <c r="A291" s="12"/>
      <c r="B291" s="36"/>
      <c r="C291" s="36"/>
      <c r="D291" s="12"/>
      <c r="E291" s="36"/>
      <c r="F291" s="56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</row>
    <row r="292" spans="1:46" ht="12.75" customHeight="1">
      <c r="A292" s="12"/>
      <c r="B292" s="36"/>
      <c r="C292" s="36"/>
      <c r="D292" s="12"/>
      <c r="E292" s="36"/>
      <c r="F292" s="56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</row>
    <row r="293" spans="1:46" ht="12.75" customHeight="1">
      <c r="A293" s="12"/>
      <c r="B293" s="36"/>
      <c r="C293" s="36"/>
      <c r="D293" s="12"/>
      <c r="E293" s="36"/>
      <c r="F293" s="56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</row>
    <row r="294" spans="1:46" ht="12.75" customHeight="1">
      <c r="A294" s="12"/>
      <c r="B294" s="36"/>
      <c r="C294" s="36"/>
      <c r="D294" s="12"/>
      <c r="E294" s="36"/>
      <c r="F294" s="56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</row>
    <row r="295" spans="1:46" ht="12.75" customHeight="1">
      <c r="A295" s="12"/>
      <c r="B295" s="36"/>
      <c r="C295" s="36"/>
      <c r="D295" s="12"/>
      <c r="E295" s="36"/>
      <c r="F295" s="56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</row>
    <row r="296" spans="1:46" ht="12.75" customHeight="1">
      <c r="A296" s="12"/>
      <c r="B296" s="36"/>
      <c r="C296" s="36"/>
      <c r="D296" s="12"/>
      <c r="E296" s="36"/>
      <c r="F296" s="56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</row>
    <row r="297" spans="1:46" ht="12.75" customHeight="1">
      <c r="A297" s="12"/>
      <c r="B297" s="36"/>
      <c r="C297" s="36"/>
      <c r="D297" s="12"/>
      <c r="E297" s="36"/>
      <c r="F297" s="56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</row>
    <row r="298" spans="1:46" ht="12.75" customHeight="1">
      <c r="A298" s="12"/>
      <c r="B298" s="36"/>
      <c r="C298" s="36"/>
      <c r="D298" s="12"/>
      <c r="E298" s="36"/>
      <c r="F298" s="56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</row>
    <row r="299" spans="1:46" ht="12.75" customHeight="1">
      <c r="A299" s="12"/>
      <c r="B299" s="36"/>
      <c r="C299" s="36"/>
      <c r="D299" s="12"/>
      <c r="E299" s="36"/>
      <c r="F299" s="56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</row>
    <row r="300" spans="1:46" ht="12.75" customHeight="1">
      <c r="A300" s="12"/>
      <c r="B300" s="36"/>
      <c r="C300" s="36"/>
      <c r="D300" s="12"/>
      <c r="E300" s="36"/>
      <c r="F300" s="56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</row>
    <row r="301" spans="1:46" ht="12.75" customHeight="1">
      <c r="A301" s="12"/>
      <c r="B301" s="36"/>
      <c r="C301" s="36"/>
      <c r="D301" s="12"/>
      <c r="E301" s="36"/>
      <c r="F301" s="56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</row>
    <row r="302" spans="1:46" ht="12.75" customHeight="1">
      <c r="A302" s="12"/>
      <c r="B302" s="36"/>
      <c r="C302" s="36"/>
      <c r="D302" s="12"/>
      <c r="E302" s="36"/>
      <c r="F302" s="56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</row>
    <row r="303" spans="1:46" ht="12.75" customHeight="1">
      <c r="A303" s="12"/>
      <c r="B303" s="36"/>
      <c r="C303" s="36"/>
      <c r="D303" s="12"/>
      <c r="E303" s="36"/>
      <c r="F303" s="56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</row>
    <row r="304" spans="1:46" ht="12.75" customHeight="1">
      <c r="A304" s="12"/>
      <c r="B304" s="36"/>
      <c r="C304" s="36"/>
      <c r="D304" s="12"/>
      <c r="E304" s="36"/>
      <c r="F304" s="56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</row>
    <row r="305" spans="1:46" ht="12.75" customHeight="1">
      <c r="A305" s="12"/>
      <c r="B305" s="36"/>
      <c r="C305" s="36"/>
      <c r="D305" s="12"/>
      <c r="E305" s="36"/>
      <c r="F305" s="56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</row>
    <row r="306" spans="1:46" ht="12.75" customHeight="1">
      <c r="A306" s="12"/>
      <c r="B306" s="36"/>
      <c r="C306" s="36"/>
      <c r="D306" s="12"/>
      <c r="E306" s="36"/>
      <c r="F306" s="56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</row>
    <row r="307" spans="1:46" ht="12.75" customHeight="1">
      <c r="A307" s="12"/>
      <c r="B307" s="36"/>
      <c r="C307" s="36"/>
      <c r="D307" s="12"/>
      <c r="E307" s="36"/>
      <c r="F307" s="56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</row>
    <row r="308" spans="1:46" ht="12.75" customHeight="1">
      <c r="A308" s="12"/>
      <c r="B308" s="36"/>
      <c r="C308" s="36"/>
      <c r="D308" s="12"/>
      <c r="E308" s="36"/>
      <c r="F308" s="56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</row>
    <row r="309" spans="1:46" ht="12.75" customHeight="1">
      <c r="A309" s="12"/>
      <c r="B309" s="36"/>
      <c r="C309" s="36"/>
      <c r="D309" s="12"/>
      <c r="E309" s="36"/>
      <c r="F309" s="56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</row>
    <row r="310" spans="1:46" ht="12.75" customHeight="1">
      <c r="A310" s="12"/>
      <c r="B310" s="36"/>
      <c r="C310" s="36"/>
      <c r="D310" s="12"/>
      <c r="E310" s="36"/>
      <c r="F310" s="56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</row>
    <row r="311" spans="1:46" ht="12.75" customHeight="1">
      <c r="A311" s="12"/>
      <c r="B311" s="36"/>
      <c r="C311" s="36"/>
      <c r="D311" s="12"/>
      <c r="E311" s="36"/>
      <c r="F311" s="56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</row>
    <row r="312" spans="1:46" ht="12.75" customHeight="1">
      <c r="A312" s="12"/>
      <c r="B312" s="36"/>
      <c r="C312" s="36"/>
      <c r="D312" s="12"/>
      <c r="E312" s="36"/>
      <c r="F312" s="56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</row>
    <row r="313" spans="1:46" ht="12.75" customHeight="1">
      <c r="A313" s="12"/>
      <c r="B313" s="36"/>
      <c r="C313" s="36"/>
      <c r="D313" s="12"/>
      <c r="E313" s="36"/>
      <c r="F313" s="56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</row>
    <row r="314" spans="1:46" ht="12.75" customHeight="1">
      <c r="A314" s="12"/>
      <c r="B314" s="36"/>
      <c r="C314" s="36"/>
      <c r="D314" s="12"/>
      <c r="E314" s="36"/>
      <c r="F314" s="56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</row>
    <row r="315" spans="1:46" ht="12.75" customHeight="1">
      <c r="A315" s="12"/>
      <c r="B315" s="36"/>
      <c r="C315" s="36"/>
      <c r="D315" s="12"/>
      <c r="E315" s="36"/>
      <c r="F315" s="56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</row>
    <row r="316" spans="1:46" ht="12.75" customHeight="1">
      <c r="A316" s="12"/>
      <c r="B316" s="36"/>
      <c r="C316" s="36"/>
      <c r="D316" s="12"/>
      <c r="E316" s="36"/>
      <c r="F316" s="56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</row>
    <row r="317" spans="1:46" ht="12.75" customHeight="1">
      <c r="A317" s="12"/>
      <c r="B317" s="36"/>
      <c r="C317" s="36"/>
      <c r="D317" s="12"/>
      <c r="E317" s="36"/>
      <c r="F317" s="56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</row>
    <row r="318" spans="1:46" ht="12.75" customHeight="1">
      <c r="A318" s="12"/>
      <c r="B318" s="36"/>
      <c r="C318" s="36"/>
      <c r="D318" s="12"/>
      <c r="E318" s="36"/>
      <c r="F318" s="56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</row>
    <row r="319" spans="1:46" ht="12.75" customHeight="1">
      <c r="A319" s="12"/>
      <c r="B319" s="36"/>
      <c r="C319" s="36"/>
      <c r="D319" s="12"/>
      <c r="E319" s="36"/>
      <c r="F319" s="56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</row>
    <row r="320" spans="1:46" ht="12.75" customHeight="1">
      <c r="A320" s="12"/>
      <c r="B320" s="36"/>
      <c r="C320" s="36"/>
      <c r="D320" s="12"/>
      <c r="E320" s="36"/>
      <c r="F320" s="56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</row>
    <row r="321" spans="1:46" ht="12.75" customHeight="1">
      <c r="A321" s="12"/>
      <c r="B321" s="36"/>
      <c r="C321" s="36"/>
      <c r="D321" s="12"/>
      <c r="E321" s="36"/>
      <c r="F321" s="56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</row>
    <row r="322" spans="1:46" ht="12.75" customHeight="1">
      <c r="A322" s="12"/>
      <c r="B322" s="36"/>
      <c r="C322" s="36"/>
      <c r="D322" s="12"/>
      <c r="E322" s="36"/>
      <c r="F322" s="56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</row>
    <row r="323" spans="1:46" ht="12.75" customHeight="1">
      <c r="A323" s="12"/>
      <c r="B323" s="36"/>
      <c r="C323" s="36"/>
      <c r="D323" s="12"/>
      <c r="E323" s="36"/>
      <c r="F323" s="56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</row>
    <row r="324" spans="1:46" ht="12.75" customHeight="1">
      <c r="A324" s="12"/>
      <c r="B324" s="36"/>
      <c r="C324" s="36"/>
      <c r="D324" s="12"/>
      <c r="E324" s="36"/>
      <c r="F324" s="56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</row>
    <row r="325" spans="1:46" ht="12.75" customHeight="1">
      <c r="A325" s="12"/>
      <c r="B325" s="36"/>
      <c r="C325" s="36"/>
      <c r="D325" s="12"/>
      <c r="E325" s="36"/>
      <c r="F325" s="56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</row>
    <row r="326" spans="1:46" ht="12.75" customHeight="1">
      <c r="A326" s="12"/>
      <c r="B326" s="36"/>
      <c r="C326" s="36"/>
      <c r="D326" s="12"/>
      <c r="E326" s="36"/>
      <c r="F326" s="56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</row>
    <row r="327" spans="1:46" ht="12.75" customHeight="1">
      <c r="A327" s="12"/>
      <c r="B327" s="36"/>
      <c r="C327" s="36"/>
      <c r="D327" s="12"/>
      <c r="E327" s="36"/>
      <c r="F327" s="56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</row>
    <row r="328" spans="1:46" ht="12.75" customHeight="1">
      <c r="A328" s="12"/>
      <c r="B328" s="36"/>
      <c r="C328" s="36"/>
      <c r="D328" s="12"/>
      <c r="E328" s="36"/>
      <c r="F328" s="56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</row>
    <row r="329" spans="1:46" ht="12.75" customHeight="1">
      <c r="A329" s="12"/>
      <c r="B329" s="36"/>
      <c r="C329" s="36"/>
      <c r="D329" s="12"/>
      <c r="E329" s="36"/>
      <c r="F329" s="56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</row>
    <row r="330" spans="1:46" ht="12.75" customHeight="1">
      <c r="A330" s="12"/>
      <c r="B330" s="36"/>
      <c r="C330" s="36"/>
      <c r="D330" s="12"/>
      <c r="E330" s="36"/>
      <c r="F330" s="56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</row>
    <row r="331" spans="1:46" ht="12.75" customHeight="1">
      <c r="A331" s="12"/>
      <c r="B331" s="36"/>
      <c r="C331" s="36"/>
      <c r="D331" s="12"/>
      <c r="E331" s="36"/>
      <c r="F331" s="56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</row>
    <row r="332" spans="1:46" ht="12.75" customHeight="1">
      <c r="A332" s="12"/>
      <c r="B332" s="36"/>
      <c r="C332" s="36"/>
      <c r="D332" s="12"/>
      <c r="E332" s="36"/>
      <c r="F332" s="56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</row>
    <row r="333" spans="1:46" ht="12.75" customHeight="1">
      <c r="A333" s="12"/>
      <c r="B333" s="36"/>
      <c r="C333" s="36"/>
      <c r="D333" s="12"/>
      <c r="E333" s="36"/>
      <c r="F333" s="56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</row>
    <row r="334" spans="1:46" ht="12.75" customHeight="1">
      <c r="A334" s="12"/>
      <c r="B334" s="36"/>
      <c r="C334" s="36"/>
      <c r="D334" s="12"/>
      <c r="E334" s="36"/>
      <c r="F334" s="56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</row>
    <row r="335" spans="1:46" ht="12.75" customHeight="1">
      <c r="A335" s="12"/>
      <c r="B335" s="36"/>
      <c r="C335" s="36"/>
      <c r="D335" s="12"/>
      <c r="E335" s="36"/>
      <c r="F335" s="56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</row>
    <row r="336" spans="1:46" ht="12.75" customHeight="1">
      <c r="A336" s="12"/>
      <c r="B336" s="36"/>
      <c r="C336" s="36"/>
      <c r="D336" s="12"/>
      <c r="E336" s="36"/>
      <c r="F336" s="56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</row>
    <row r="337" spans="1:46" ht="12.75" customHeight="1">
      <c r="A337" s="12"/>
      <c r="B337" s="36"/>
      <c r="C337" s="36"/>
      <c r="D337" s="12"/>
      <c r="E337" s="36"/>
      <c r="F337" s="56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</row>
    <row r="338" spans="1:46" ht="12.75" customHeight="1">
      <c r="A338" s="12"/>
      <c r="B338" s="36"/>
      <c r="C338" s="36"/>
      <c r="D338" s="12"/>
      <c r="E338" s="36"/>
      <c r="F338" s="56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</row>
    <row r="339" spans="1:46" ht="12.75" customHeight="1">
      <c r="A339" s="12"/>
      <c r="B339" s="36"/>
      <c r="C339" s="36"/>
      <c r="D339" s="12"/>
      <c r="E339" s="36"/>
      <c r="F339" s="56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</row>
    <row r="340" spans="1:46" ht="12.75" customHeight="1">
      <c r="A340" s="12"/>
      <c r="B340" s="36"/>
      <c r="C340" s="36"/>
      <c r="D340" s="12"/>
      <c r="E340" s="36"/>
      <c r="F340" s="56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</row>
    <row r="341" spans="1:46" ht="12.75" customHeight="1">
      <c r="A341" s="12"/>
      <c r="B341" s="36"/>
      <c r="C341" s="36"/>
      <c r="D341" s="12"/>
      <c r="E341" s="36"/>
      <c r="F341" s="56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</row>
    <row r="342" spans="1:46" ht="12.75" customHeight="1">
      <c r="A342" s="12"/>
      <c r="B342" s="36"/>
      <c r="C342" s="36"/>
      <c r="D342" s="12"/>
      <c r="E342" s="36"/>
      <c r="F342" s="56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</row>
    <row r="343" spans="1:46" ht="12.75" customHeight="1">
      <c r="A343" s="12"/>
      <c r="B343" s="36"/>
      <c r="C343" s="36"/>
      <c r="D343" s="12"/>
      <c r="E343" s="36"/>
      <c r="F343" s="56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</row>
    <row r="344" spans="1:46" ht="12.75" customHeight="1">
      <c r="A344" s="12"/>
      <c r="B344" s="36"/>
      <c r="C344" s="36"/>
      <c r="D344" s="12"/>
      <c r="E344" s="36"/>
      <c r="F344" s="56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</row>
    <row r="345" spans="1:46" ht="12.75" customHeight="1">
      <c r="A345" s="12"/>
      <c r="B345" s="36"/>
      <c r="C345" s="36"/>
      <c r="D345" s="12"/>
      <c r="E345" s="36"/>
      <c r="F345" s="56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</row>
    <row r="346" spans="1:46" ht="12.75" customHeight="1">
      <c r="A346" s="12"/>
      <c r="B346" s="36"/>
      <c r="C346" s="36"/>
      <c r="D346" s="12"/>
      <c r="E346" s="36"/>
      <c r="F346" s="56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</row>
    <row r="347" spans="1:46" ht="12.75" customHeight="1">
      <c r="A347" s="12"/>
      <c r="B347" s="36"/>
      <c r="C347" s="36"/>
      <c r="D347" s="12"/>
      <c r="E347" s="36"/>
      <c r="F347" s="56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</row>
    <row r="348" spans="1:46" ht="12.75" customHeight="1">
      <c r="A348" s="12"/>
      <c r="B348" s="36"/>
      <c r="C348" s="36"/>
      <c r="D348" s="12"/>
      <c r="E348" s="36"/>
      <c r="F348" s="56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</row>
    <row r="349" spans="1:46" ht="12.75" customHeight="1">
      <c r="A349" s="12"/>
      <c r="B349" s="36"/>
      <c r="C349" s="36"/>
      <c r="D349" s="12"/>
      <c r="E349" s="36"/>
      <c r="F349" s="56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</row>
    <row r="350" spans="1:46" ht="12.75" customHeight="1">
      <c r="A350" s="12"/>
      <c r="B350" s="36"/>
      <c r="C350" s="36"/>
      <c r="D350" s="12"/>
      <c r="E350" s="36"/>
      <c r="F350" s="56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</row>
    <row r="351" spans="1:46" ht="12.75" customHeight="1">
      <c r="A351" s="12"/>
      <c r="B351" s="36"/>
      <c r="C351" s="36"/>
      <c r="D351" s="12"/>
      <c r="E351" s="36"/>
      <c r="F351" s="56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</row>
    <row r="352" spans="1:46" ht="12.75" customHeight="1">
      <c r="A352" s="12"/>
      <c r="B352" s="36"/>
      <c r="C352" s="36"/>
      <c r="D352" s="12"/>
      <c r="E352" s="36"/>
      <c r="F352" s="56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</row>
    <row r="353" spans="1:46" ht="12.75" customHeight="1">
      <c r="A353" s="12"/>
      <c r="B353" s="36"/>
      <c r="C353" s="36"/>
      <c r="D353" s="12"/>
      <c r="E353" s="36"/>
      <c r="F353" s="56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</row>
    <row r="354" spans="1:46" ht="12.75" customHeight="1">
      <c r="A354" s="12"/>
      <c r="B354" s="36"/>
      <c r="C354" s="36"/>
      <c r="D354" s="12"/>
      <c r="E354" s="36"/>
      <c r="F354" s="56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</row>
    <row r="355" spans="1:46" ht="12.75" customHeight="1">
      <c r="A355" s="12"/>
      <c r="B355" s="36"/>
      <c r="C355" s="36"/>
      <c r="D355" s="12"/>
      <c r="E355" s="36"/>
      <c r="F355" s="56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</row>
    <row r="356" spans="1:46" ht="12.75" customHeight="1">
      <c r="A356" s="12"/>
      <c r="B356" s="36"/>
      <c r="C356" s="36"/>
      <c r="D356" s="12"/>
      <c r="E356" s="36"/>
      <c r="F356" s="56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</row>
    <row r="357" spans="1:46" ht="12.75" customHeight="1">
      <c r="A357" s="12"/>
      <c r="B357" s="36"/>
      <c r="C357" s="36"/>
      <c r="D357" s="12"/>
      <c r="E357" s="36"/>
      <c r="F357" s="56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</row>
    <row r="358" spans="1:46" ht="12.75" customHeight="1">
      <c r="A358" s="12"/>
      <c r="B358" s="36"/>
      <c r="C358" s="36"/>
      <c r="D358" s="12"/>
      <c r="E358" s="36"/>
      <c r="F358" s="56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</row>
    <row r="359" spans="1:46" ht="12.75" customHeight="1">
      <c r="A359" s="12"/>
      <c r="B359" s="36"/>
      <c r="C359" s="36"/>
      <c r="D359" s="12"/>
      <c r="E359" s="36"/>
      <c r="F359" s="56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</row>
    <row r="360" spans="1:46" ht="12.75" customHeight="1">
      <c r="A360" s="12"/>
      <c r="B360" s="36"/>
      <c r="C360" s="36"/>
      <c r="D360" s="12"/>
      <c r="E360" s="36"/>
      <c r="F360" s="56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</row>
    <row r="361" spans="1:46" ht="12.75" customHeight="1">
      <c r="A361" s="12"/>
      <c r="B361" s="36"/>
      <c r="C361" s="36"/>
      <c r="D361" s="12"/>
      <c r="E361" s="36"/>
      <c r="F361" s="56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</row>
    <row r="362" spans="1:46" ht="12.75" customHeight="1">
      <c r="A362" s="12"/>
      <c r="B362" s="36"/>
      <c r="C362" s="36"/>
      <c r="D362" s="12"/>
      <c r="E362" s="36"/>
      <c r="F362" s="56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</row>
    <row r="363" spans="1:46" ht="12.75" customHeight="1">
      <c r="A363" s="12"/>
      <c r="B363" s="36"/>
      <c r="C363" s="36"/>
      <c r="D363" s="12"/>
      <c r="E363" s="36"/>
      <c r="F363" s="56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</row>
    <row r="364" spans="1:46" ht="12.75" customHeight="1">
      <c r="A364" s="12"/>
      <c r="B364" s="36"/>
      <c r="C364" s="36"/>
      <c r="D364" s="12"/>
      <c r="E364" s="36"/>
      <c r="F364" s="56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</row>
    <row r="365" spans="1:46" ht="12.75" customHeight="1">
      <c r="A365" s="12"/>
      <c r="B365" s="36"/>
      <c r="C365" s="36"/>
      <c r="D365" s="12"/>
      <c r="E365" s="36"/>
      <c r="F365" s="56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</row>
    <row r="366" spans="1:46" ht="12.75" customHeight="1">
      <c r="A366" s="12"/>
      <c r="B366" s="36"/>
      <c r="C366" s="36"/>
      <c r="D366" s="12"/>
      <c r="E366" s="36"/>
      <c r="F366" s="56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</row>
    <row r="367" spans="1:46" ht="12.75" customHeight="1">
      <c r="A367" s="12"/>
      <c r="B367" s="36"/>
      <c r="C367" s="36"/>
      <c r="D367" s="12"/>
      <c r="E367" s="36"/>
      <c r="F367" s="56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</row>
    <row r="368" spans="1:46" ht="12.75" customHeight="1">
      <c r="A368" s="12"/>
      <c r="B368" s="36"/>
      <c r="C368" s="36"/>
      <c r="D368" s="12"/>
      <c r="E368" s="36"/>
      <c r="F368" s="56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</row>
    <row r="369" spans="1:46" ht="12.75" customHeight="1">
      <c r="A369" s="12"/>
      <c r="B369" s="36"/>
      <c r="C369" s="36"/>
      <c r="D369" s="12"/>
      <c r="E369" s="36"/>
      <c r="F369" s="56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</row>
    <row r="370" spans="1:46" ht="12.75" customHeight="1">
      <c r="A370" s="12"/>
      <c r="B370" s="36"/>
      <c r="C370" s="36"/>
      <c r="D370" s="12"/>
      <c r="E370" s="36"/>
      <c r="F370" s="56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</row>
    <row r="371" spans="1:46" ht="12.75" customHeight="1">
      <c r="A371" s="12"/>
      <c r="B371" s="36"/>
      <c r="C371" s="36"/>
      <c r="D371" s="12"/>
      <c r="E371" s="36"/>
      <c r="F371" s="56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</row>
    <row r="372" spans="1:46" ht="12.75" customHeight="1">
      <c r="A372" s="12"/>
      <c r="B372" s="36"/>
      <c r="C372" s="36"/>
      <c r="D372" s="12"/>
      <c r="E372" s="36"/>
      <c r="F372" s="56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</row>
    <row r="373" spans="1:46" ht="12.75" customHeight="1">
      <c r="A373" s="12"/>
      <c r="B373" s="36"/>
      <c r="C373" s="36"/>
      <c r="D373" s="12"/>
      <c r="E373" s="36"/>
      <c r="F373" s="56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</row>
    <row r="374" spans="1:46" ht="12.75" customHeight="1">
      <c r="A374" s="12"/>
      <c r="B374" s="36"/>
      <c r="C374" s="36"/>
      <c r="D374" s="12"/>
      <c r="E374" s="36"/>
      <c r="F374" s="56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</row>
    <row r="375" spans="1:46" ht="12.75" customHeight="1">
      <c r="A375" s="12"/>
      <c r="B375" s="36"/>
      <c r="C375" s="36"/>
      <c r="D375" s="12"/>
      <c r="E375" s="36"/>
      <c r="F375" s="56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</row>
    <row r="376" spans="1:46" ht="12.75" customHeight="1">
      <c r="A376" s="12"/>
      <c r="B376" s="36"/>
      <c r="C376" s="36"/>
      <c r="D376" s="12"/>
      <c r="E376" s="36"/>
      <c r="F376" s="56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</row>
    <row r="377" spans="1:46" ht="12.75" customHeight="1">
      <c r="A377" s="12"/>
      <c r="B377" s="36"/>
      <c r="C377" s="36"/>
      <c r="D377" s="12"/>
      <c r="E377" s="36"/>
      <c r="F377" s="56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</row>
    <row r="378" spans="1:46" ht="12.75" customHeight="1">
      <c r="A378" s="12"/>
      <c r="B378" s="36"/>
      <c r="C378" s="36"/>
      <c r="D378" s="12"/>
      <c r="E378" s="36"/>
      <c r="F378" s="56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</row>
    <row r="379" spans="1:46" ht="12.75" customHeight="1">
      <c r="A379" s="12"/>
      <c r="B379" s="36"/>
      <c r="C379" s="36"/>
      <c r="D379" s="12"/>
      <c r="E379" s="36"/>
      <c r="F379" s="56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</row>
    <row r="380" spans="1:46" ht="12.75" customHeight="1">
      <c r="A380" s="12"/>
      <c r="B380" s="36"/>
      <c r="C380" s="36"/>
      <c r="D380" s="12"/>
      <c r="E380" s="36"/>
      <c r="F380" s="56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</row>
    <row r="381" spans="1:46" ht="12.75" customHeight="1">
      <c r="A381" s="12"/>
      <c r="B381" s="36"/>
      <c r="C381" s="36"/>
      <c r="D381" s="12"/>
      <c r="E381" s="36"/>
      <c r="F381" s="56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</row>
    <row r="382" spans="1:46" ht="12.75" customHeight="1">
      <c r="A382" s="12"/>
      <c r="B382" s="36"/>
      <c r="C382" s="36"/>
      <c r="D382" s="12"/>
      <c r="E382" s="36"/>
      <c r="F382" s="56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</row>
    <row r="383" spans="1:46" ht="12.75" customHeight="1">
      <c r="A383" s="12"/>
      <c r="B383" s="36"/>
      <c r="C383" s="36"/>
      <c r="D383" s="12"/>
      <c r="E383" s="36"/>
      <c r="F383" s="56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</row>
    <row r="384" spans="1:46" ht="12.75" customHeight="1">
      <c r="A384" s="12"/>
      <c r="B384" s="36"/>
      <c r="C384" s="36"/>
      <c r="D384" s="12"/>
      <c r="E384" s="36"/>
      <c r="F384" s="56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</row>
    <row r="385" spans="1:46" ht="12.75" customHeight="1">
      <c r="A385" s="12"/>
      <c r="B385" s="36"/>
      <c r="C385" s="36"/>
      <c r="D385" s="12"/>
      <c r="E385" s="36"/>
      <c r="F385" s="56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</row>
    <row r="386" spans="1:46" ht="12.75" customHeight="1">
      <c r="A386" s="12"/>
      <c r="B386" s="36"/>
      <c r="C386" s="36"/>
      <c r="D386" s="12"/>
      <c r="E386" s="36"/>
      <c r="F386" s="56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</row>
    <row r="387" spans="1:46" ht="12.75" customHeight="1">
      <c r="A387" s="12"/>
      <c r="B387" s="36"/>
      <c r="C387" s="36"/>
      <c r="D387" s="12"/>
      <c r="E387" s="36"/>
      <c r="F387" s="56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</row>
    <row r="388" spans="1:46" ht="12.75" customHeight="1">
      <c r="A388" s="12"/>
      <c r="B388" s="36"/>
      <c r="C388" s="36"/>
      <c r="D388" s="12"/>
      <c r="E388" s="36"/>
      <c r="F388" s="56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</row>
    <row r="389" spans="1:46" ht="12.75" customHeight="1">
      <c r="A389" s="12"/>
      <c r="B389" s="36"/>
      <c r="C389" s="36"/>
      <c r="D389" s="12"/>
      <c r="E389" s="36"/>
      <c r="F389" s="56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</row>
    <row r="390" spans="1:46" ht="12.75" customHeight="1">
      <c r="A390" s="12"/>
      <c r="B390" s="36"/>
      <c r="C390" s="36"/>
      <c r="D390" s="12"/>
      <c r="E390" s="36"/>
      <c r="F390" s="56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</row>
    <row r="391" spans="1:46" ht="12.75" customHeight="1">
      <c r="A391" s="12"/>
      <c r="B391" s="36"/>
      <c r="C391" s="36"/>
      <c r="D391" s="12"/>
      <c r="E391" s="36"/>
      <c r="F391" s="56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</row>
    <row r="392" spans="1:46" ht="12.75" customHeight="1">
      <c r="A392" s="12"/>
      <c r="B392" s="36"/>
      <c r="C392" s="36"/>
      <c r="D392" s="12"/>
      <c r="E392" s="36"/>
      <c r="F392" s="56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</row>
    <row r="393" spans="1:46" ht="12.75" customHeight="1">
      <c r="A393" s="12"/>
      <c r="B393" s="36"/>
      <c r="C393" s="36"/>
      <c r="D393" s="12"/>
      <c r="E393" s="36"/>
      <c r="F393" s="56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</row>
    <row r="394" spans="1:46" ht="12.75" customHeight="1">
      <c r="A394" s="12"/>
      <c r="B394" s="36"/>
      <c r="C394" s="36"/>
      <c r="D394" s="12"/>
      <c r="E394" s="36"/>
      <c r="F394" s="56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</row>
    <row r="395" spans="1:46" ht="12.75" customHeight="1">
      <c r="A395" s="12"/>
      <c r="B395" s="36"/>
      <c r="C395" s="36"/>
      <c r="D395" s="12"/>
      <c r="E395" s="36"/>
      <c r="F395" s="56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</row>
    <row r="396" spans="1:46" ht="12.75" customHeight="1">
      <c r="A396" s="12"/>
      <c r="B396" s="36"/>
      <c r="C396" s="36"/>
      <c r="D396" s="12"/>
      <c r="E396" s="36"/>
      <c r="F396" s="56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</row>
    <row r="397" spans="1:46" ht="12.75" customHeight="1">
      <c r="A397" s="12"/>
      <c r="B397" s="36"/>
      <c r="C397" s="36"/>
      <c r="D397" s="12"/>
      <c r="E397" s="36"/>
      <c r="F397" s="56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</row>
    <row r="398" spans="1:46" ht="12.75" customHeight="1">
      <c r="A398" s="12"/>
      <c r="B398" s="36"/>
      <c r="C398" s="36"/>
      <c r="D398" s="12"/>
      <c r="E398" s="36"/>
      <c r="F398" s="56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</row>
    <row r="399" spans="1:46" ht="12.75" customHeight="1">
      <c r="A399" s="12"/>
      <c r="B399" s="36"/>
      <c r="C399" s="36"/>
      <c r="D399" s="12"/>
      <c r="E399" s="36"/>
      <c r="F399" s="56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</row>
    <row r="400" spans="1:46" ht="12.75" customHeight="1">
      <c r="A400" s="12"/>
      <c r="B400" s="36"/>
      <c r="C400" s="36"/>
      <c r="D400" s="12"/>
      <c r="E400" s="36"/>
      <c r="F400" s="56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</row>
    <row r="401" spans="1:46" ht="12.75" customHeight="1">
      <c r="A401" s="12"/>
      <c r="B401" s="36"/>
      <c r="C401" s="36"/>
      <c r="D401" s="12"/>
      <c r="E401" s="36"/>
      <c r="F401" s="56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</row>
    <row r="402" spans="1:46" ht="12.75" customHeight="1">
      <c r="A402" s="12"/>
      <c r="B402" s="36"/>
      <c r="C402" s="36"/>
      <c r="D402" s="12"/>
      <c r="E402" s="36"/>
      <c r="F402" s="56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</row>
    <row r="403" spans="1:46" ht="12.75" customHeight="1">
      <c r="A403" s="12"/>
      <c r="B403" s="36"/>
      <c r="C403" s="36"/>
      <c r="D403" s="12"/>
      <c r="E403" s="36"/>
      <c r="F403" s="56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</row>
    <row r="404" spans="1:46" ht="12.75" customHeight="1">
      <c r="A404" s="12"/>
      <c r="B404" s="36"/>
      <c r="C404" s="36"/>
      <c r="D404" s="12"/>
      <c r="E404" s="36"/>
      <c r="F404" s="56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</row>
    <row r="405" spans="1:46" ht="12.75" customHeight="1">
      <c r="A405" s="12"/>
      <c r="B405" s="36"/>
      <c r="C405" s="36"/>
      <c r="D405" s="12"/>
      <c r="E405" s="36"/>
      <c r="F405" s="56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</row>
    <row r="406" spans="1:46" ht="12.75" customHeight="1">
      <c r="A406" s="12"/>
      <c r="B406" s="36"/>
      <c r="C406" s="36"/>
      <c r="D406" s="12"/>
      <c r="E406" s="36"/>
      <c r="F406" s="56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</row>
    <row r="407" spans="1:46" ht="12.75" customHeight="1">
      <c r="A407" s="12"/>
      <c r="B407" s="36"/>
      <c r="C407" s="36"/>
      <c r="D407" s="12"/>
      <c r="E407" s="36"/>
      <c r="F407" s="56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</row>
    <row r="408" spans="1:46" ht="12.75" customHeight="1">
      <c r="A408" s="12"/>
      <c r="B408" s="36"/>
      <c r="C408" s="36"/>
      <c r="D408" s="12"/>
      <c r="E408" s="36"/>
      <c r="F408" s="56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</row>
    <row r="409" spans="1:46" ht="12.75" customHeight="1">
      <c r="A409" s="12"/>
      <c r="B409" s="36"/>
      <c r="C409" s="36"/>
      <c r="D409" s="12"/>
      <c r="E409" s="36"/>
      <c r="F409" s="56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</row>
    <row r="410" spans="1:46" ht="12.75" customHeight="1">
      <c r="A410" s="12"/>
      <c r="B410" s="36"/>
      <c r="C410" s="36"/>
      <c r="D410" s="12"/>
      <c r="E410" s="36"/>
      <c r="F410" s="56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</row>
    <row r="411" spans="1:46" ht="12.75" customHeight="1">
      <c r="A411" s="12"/>
      <c r="B411" s="36"/>
      <c r="C411" s="36"/>
      <c r="D411" s="12"/>
      <c r="E411" s="36"/>
      <c r="F411" s="56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</row>
    <row r="412" spans="1:46" ht="12.75" customHeight="1">
      <c r="A412" s="12"/>
      <c r="B412" s="36"/>
      <c r="C412" s="36"/>
      <c r="D412" s="12"/>
      <c r="E412" s="36"/>
      <c r="F412" s="56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</row>
    <row r="413" spans="1:46" ht="12.75" customHeight="1">
      <c r="A413" s="12"/>
      <c r="B413" s="36"/>
      <c r="C413" s="36"/>
      <c r="D413" s="12"/>
      <c r="E413" s="36"/>
      <c r="F413" s="56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</row>
    <row r="414" spans="1:46" ht="12.75" customHeight="1">
      <c r="A414" s="12"/>
      <c r="B414" s="36"/>
      <c r="C414" s="36"/>
      <c r="D414" s="12"/>
      <c r="E414" s="36"/>
      <c r="F414" s="56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</row>
    <row r="415" spans="1:46" ht="12.75" customHeight="1">
      <c r="A415" s="12"/>
      <c r="B415" s="36"/>
      <c r="C415" s="36"/>
      <c r="D415" s="12"/>
      <c r="E415" s="36"/>
      <c r="F415" s="56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</row>
    <row r="416" spans="1:46" ht="12.75" customHeight="1">
      <c r="A416" s="12"/>
      <c r="B416" s="36"/>
      <c r="C416" s="36"/>
      <c r="D416" s="12"/>
      <c r="E416" s="36"/>
      <c r="F416" s="56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</row>
    <row r="417" spans="1:46" ht="12.75" customHeight="1">
      <c r="A417" s="12"/>
      <c r="B417" s="36"/>
      <c r="C417" s="36"/>
      <c r="D417" s="12"/>
      <c r="E417" s="36"/>
      <c r="F417" s="56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</row>
    <row r="418" spans="1:46" ht="12.75" customHeight="1">
      <c r="A418" s="12"/>
      <c r="B418" s="36"/>
      <c r="C418" s="36"/>
      <c r="D418" s="12"/>
      <c r="E418" s="36"/>
      <c r="F418" s="56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</row>
    <row r="419" spans="1:46" ht="12.75" customHeight="1">
      <c r="A419" s="12"/>
      <c r="B419" s="36"/>
      <c r="C419" s="36"/>
      <c r="D419" s="12"/>
      <c r="E419" s="36"/>
      <c r="F419" s="56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</row>
    <row r="420" spans="1:46" ht="12.75" customHeight="1">
      <c r="A420" s="12"/>
      <c r="B420" s="36"/>
      <c r="C420" s="36"/>
      <c r="D420" s="12"/>
      <c r="E420" s="36"/>
      <c r="F420" s="56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</row>
    <row r="421" spans="1:46" ht="12.75" customHeight="1">
      <c r="A421" s="12"/>
      <c r="B421" s="36"/>
      <c r="C421" s="36"/>
      <c r="D421" s="12"/>
      <c r="E421" s="36"/>
      <c r="F421" s="56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</row>
    <row r="422" spans="1:46" ht="12.75" customHeight="1">
      <c r="A422" s="12"/>
      <c r="B422" s="36"/>
      <c r="C422" s="36"/>
      <c r="D422" s="12"/>
      <c r="E422" s="36"/>
      <c r="F422" s="56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</row>
    <row r="423" spans="1:46" ht="12.75" customHeight="1">
      <c r="A423" s="12"/>
      <c r="B423" s="36"/>
      <c r="C423" s="36"/>
      <c r="D423" s="12"/>
      <c r="E423" s="36"/>
      <c r="F423" s="56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</row>
    <row r="424" spans="1:46" ht="12.75" customHeight="1">
      <c r="A424" s="12"/>
      <c r="B424" s="36"/>
      <c r="C424" s="36"/>
      <c r="D424" s="12"/>
      <c r="E424" s="36"/>
      <c r="F424" s="56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</row>
    <row r="425" spans="1:46" ht="12.75" customHeight="1">
      <c r="A425" s="12"/>
      <c r="B425" s="36"/>
      <c r="C425" s="36"/>
      <c r="D425" s="12"/>
      <c r="E425" s="36"/>
      <c r="F425" s="56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</row>
    <row r="426" spans="1:46" ht="12.75" customHeight="1">
      <c r="A426" s="12"/>
      <c r="B426" s="36"/>
      <c r="C426" s="36"/>
      <c r="D426" s="12"/>
      <c r="E426" s="36"/>
      <c r="F426" s="56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</row>
    <row r="427" spans="1:46" ht="12.75" customHeight="1">
      <c r="A427" s="12"/>
      <c r="B427" s="36"/>
      <c r="C427" s="36"/>
      <c r="D427" s="12"/>
      <c r="E427" s="36"/>
      <c r="F427" s="56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</row>
    <row r="428" spans="1:46" ht="12.75" customHeight="1">
      <c r="A428" s="12"/>
      <c r="B428" s="36"/>
      <c r="C428" s="36"/>
      <c r="D428" s="12"/>
      <c r="E428" s="36"/>
      <c r="F428" s="56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</row>
    <row r="429" spans="1:46" ht="12.75" customHeight="1">
      <c r="A429" s="12"/>
      <c r="B429" s="36"/>
      <c r="C429" s="36"/>
      <c r="D429" s="12"/>
      <c r="E429" s="36"/>
      <c r="F429" s="56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</row>
    <row r="430" spans="1:46" ht="12.75" customHeight="1">
      <c r="A430" s="12"/>
      <c r="B430" s="36"/>
      <c r="C430" s="36"/>
      <c r="D430" s="12"/>
      <c r="E430" s="36"/>
      <c r="F430" s="56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</row>
    <row r="431" spans="1:46" ht="12.75" customHeight="1">
      <c r="A431" s="12"/>
      <c r="B431" s="36"/>
      <c r="C431" s="36"/>
      <c r="D431" s="12"/>
      <c r="E431" s="36"/>
      <c r="F431" s="56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</row>
    <row r="432" spans="1:46" ht="12.75" customHeight="1">
      <c r="A432" s="12"/>
      <c r="B432" s="36"/>
      <c r="C432" s="36"/>
      <c r="D432" s="12"/>
      <c r="E432" s="36"/>
      <c r="F432" s="56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</row>
    <row r="433" spans="1:46" ht="12.75" customHeight="1">
      <c r="A433" s="12"/>
      <c r="B433" s="36"/>
      <c r="C433" s="36"/>
      <c r="D433" s="12"/>
      <c r="E433" s="36"/>
      <c r="F433" s="56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</row>
    <row r="434" spans="1:46" ht="12.75" customHeight="1">
      <c r="A434" s="12"/>
      <c r="B434" s="36"/>
      <c r="C434" s="36"/>
      <c r="D434" s="12"/>
      <c r="E434" s="36"/>
      <c r="F434" s="56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</row>
    <row r="435" spans="1:46" ht="12.75" customHeight="1">
      <c r="A435" s="12"/>
      <c r="B435" s="36"/>
      <c r="C435" s="36"/>
      <c r="D435" s="12"/>
      <c r="E435" s="36"/>
      <c r="F435" s="56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</row>
    <row r="436" spans="1:46" ht="12.75" customHeight="1">
      <c r="A436" s="12"/>
      <c r="B436" s="36"/>
      <c r="C436" s="36"/>
      <c r="D436" s="12"/>
      <c r="E436" s="36"/>
      <c r="F436" s="56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</row>
    <row r="437" spans="1:46" ht="12.75" customHeight="1">
      <c r="A437" s="12"/>
      <c r="B437" s="36"/>
      <c r="C437" s="36"/>
      <c r="D437" s="12"/>
      <c r="E437" s="36"/>
      <c r="F437" s="56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</row>
    <row r="438" spans="1:46" ht="12.75" customHeight="1">
      <c r="A438" s="12"/>
      <c r="B438" s="36"/>
      <c r="C438" s="36"/>
      <c r="D438" s="12"/>
      <c r="E438" s="36"/>
      <c r="F438" s="56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</row>
    <row r="439" spans="1:46" ht="12.75" customHeight="1">
      <c r="A439" s="12"/>
      <c r="B439" s="36"/>
      <c r="C439" s="36"/>
      <c r="D439" s="12"/>
      <c r="E439" s="36"/>
      <c r="F439" s="56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</row>
    <row r="440" spans="1:46" ht="12.75" customHeight="1">
      <c r="A440" s="12"/>
      <c r="B440" s="36"/>
      <c r="C440" s="36"/>
      <c r="D440" s="12"/>
      <c r="E440" s="36"/>
      <c r="F440" s="56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</row>
    <row r="441" spans="1:46" ht="12.75" customHeight="1">
      <c r="A441" s="12"/>
      <c r="B441" s="36"/>
      <c r="C441" s="36"/>
      <c r="D441" s="12"/>
      <c r="E441" s="36"/>
      <c r="F441" s="56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</row>
    <row r="442" spans="1:46" ht="12.75" customHeight="1">
      <c r="A442" s="12"/>
      <c r="B442" s="36"/>
      <c r="C442" s="36"/>
      <c r="D442" s="12"/>
      <c r="E442" s="36"/>
      <c r="F442" s="56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</row>
    <row r="443" spans="1:46" ht="12.75" customHeight="1">
      <c r="A443" s="12"/>
      <c r="B443" s="36"/>
      <c r="C443" s="36"/>
      <c r="D443" s="12"/>
      <c r="E443" s="36"/>
      <c r="F443" s="56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</row>
    <row r="444" spans="1:46" ht="12.75" customHeight="1">
      <c r="A444" s="12"/>
      <c r="B444" s="36"/>
      <c r="C444" s="36"/>
      <c r="D444" s="12"/>
      <c r="E444" s="36"/>
      <c r="F444" s="56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</row>
    <row r="445" spans="1:46" ht="12.75" customHeight="1">
      <c r="A445" s="12"/>
      <c r="B445" s="36"/>
      <c r="C445" s="36"/>
      <c r="D445" s="12"/>
      <c r="E445" s="36"/>
      <c r="F445" s="56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</row>
    <row r="446" spans="1:46" ht="12.75" customHeight="1">
      <c r="A446" s="12"/>
      <c r="B446" s="36"/>
      <c r="C446" s="36"/>
      <c r="D446" s="12"/>
      <c r="E446" s="36"/>
      <c r="F446" s="56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</row>
    <row r="447" spans="1:46" ht="12.75" customHeight="1">
      <c r="A447" s="12"/>
      <c r="B447" s="36"/>
      <c r="C447" s="36"/>
      <c r="D447" s="12"/>
      <c r="E447" s="36"/>
      <c r="F447" s="56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</row>
    <row r="448" spans="1:46" ht="12.75" customHeight="1">
      <c r="A448" s="12"/>
      <c r="B448" s="36"/>
      <c r="C448" s="36"/>
      <c r="D448" s="12"/>
      <c r="E448" s="36"/>
      <c r="F448" s="56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</row>
    <row r="449" spans="1:46" ht="12.75" customHeight="1">
      <c r="A449" s="12"/>
      <c r="B449" s="36"/>
      <c r="C449" s="36"/>
      <c r="D449" s="12"/>
      <c r="E449" s="36"/>
      <c r="F449" s="56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</row>
    <row r="450" spans="1:46" ht="12.75" customHeight="1">
      <c r="A450" s="12"/>
      <c r="B450" s="36"/>
      <c r="C450" s="36"/>
      <c r="D450" s="12"/>
      <c r="E450" s="36"/>
      <c r="F450" s="56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</row>
    <row r="451" spans="1:46" ht="12.75" customHeight="1">
      <c r="A451" s="12"/>
      <c r="B451" s="36"/>
      <c r="C451" s="36"/>
      <c r="D451" s="12"/>
      <c r="E451" s="36"/>
      <c r="F451" s="56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</row>
    <row r="452" spans="1:46" ht="12.75" customHeight="1">
      <c r="A452" s="12"/>
      <c r="B452" s="36"/>
      <c r="C452" s="36"/>
      <c r="D452" s="12"/>
      <c r="E452" s="36"/>
      <c r="F452" s="56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</row>
    <row r="453" spans="1:46" ht="12.75" customHeight="1">
      <c r="A453" s="12"/>
      <c r="B453" s="36"/>
      <c r="C453" s="36"/>
      <c r="D453" s="12"/>
      <c r="E453" s="36"/>
      <c r="F453" s="56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</row>
    <row r="454" spans="1:46" ht="12.75" customHeight="1">
      <c r="A454" s="12"/>
      <c r="B454" s="36"/>
      <c r="C454" s="36"/>
      <c r="D454" s="12"/>
      <c r="E454" s="36"/>
      <c r="F454" s="56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</row>
    <row r="455" spans="1:46" ht="12.75" customHeight="1">
      <c r="A455" s="12"/>
      <c r="B455" s="36"/>
      <c r="C455" s="36"/>
      <c r="D455" s="12"/>
      <c r="E455" s="36"/>
      <c r="F455" s="56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</row>
    <row r="456" spans="1:46" ht="12.75" customHeight="1">
      <c r="A456" s="12"/>
      <c r="B456" s="36"/>
      <c r="C456" s="36"/>
      <c r="D456" s="12"/>
      <c r="E456" s="36"/>
      <c r="F456" s="56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</row>
    <row r="457" spans="1:46" ht="12.75" customHeight="1">
      <c r="A457" s="12"/>
      <c r="B457" s="36"/>
      <c r="C457" s="36"/>
      <c r="D457" s="12"/>
      <c r="E457" s="36"/>
      <c r="F457" s="56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</row>
    <row r="458" spans="1:46" ht="12.75" customHeight="1">
      <c r="A458" s="12"/>
      <c r="B458" s="36"/>
      <c r="C458" s="36"/>
      <c r="D458" s="12"/>
      <c r="E458" s="36"/>
      <c r="F458" s="56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</row>
    <row r="459" spans="1:46" ht="12.75" customHeight="1">
      <c r="A459" s="12"/>
      <c r="B459" s="36"/>
      <c r="C459" s="36"/>
      <c r="D459" s="12"/>
      <c r="E459" s="36"/>
      <c r="F459" s="56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</row>
    <row r="460" spans="1:46" ht="12.75" customHeight="1">
      <c r="A460" s="12"/>
      <c r="B460" s="36"/>
      <c r="C460" s="36"/>
      <c r="D460" s="12"/>
      <c r="E460" s="36"/>
      <c r="F460" s="56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</row>
    <row r="461" spans="1:46" ht="12.75" customHeight="1">
      <c r="A461" s="12"/>
      <c r="B461" s="36"/>
      <c r="C461" s="36"/>
      <c r="D461" s="12"/>
      <c r="E461" s="36"/>
      <c r="F461" s="56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</row>
    <row r="462" spans="1:46" ht="12.75" customHeight="1">
      <c r="A462" s="12"/>
      <c r="B462" s="36"/>
      <c r="C462" s="36"/>
      <c r="D462" s="12"/>
      <c r="E462" s="36"/>
      <c r="F462" s="56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</row>
    <row r="463" spans="1:46" ht="12.75" customHeight="1">
      <c r="A463" s="12"/>
      <c r="B463" s="36"/>
      <c r="C463" s="36"/>
      <c r="D463" s="12"/>
      <c r="E463" s="36"/>
      <c r="F463" s="56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</row>
    <row r="464" spans="1:46" ht="12.75" customHeight="1">
      <c r="A464" s="12"/>
      <c r="B464" s="36"/>
      <c r="C464" s="36"/>
      <c r="D464" s="12"/>
      <c r="E464" s="36"/>
      <c r="F464" s="56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</row>
    <row r="465" spans="1:46" ht="12.75" customHeight="1">
      <c r="A465" s="12"/>
      <c r="B465" s="36"/>
      <c r="C465" s="36"/>
      <c r="D465" s="12"/>
      <c r="E465" s="36"/>
      <c r="F465" s="56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</row>
    <row r="466" spans="1:46" ht="12.75" customHeight="1">
      <c r="A466" s="12"/>
      <c r="B466" s="36"/>
      <c r="C466" s="36"/>
      <c r="D466" s="12"/>
      <c r="E466" s="36"/>
      <c r="F466" s="56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</row>
    <row r="467" spans="1:46" ht="12.75" customHeight="1">
      <c r="A467" s="12"/>
      <c r="B467" s="36"/>
      <c r="C467" s="36"/>
      <c r="D467" s="12"/>
      <c r="E467" s="36"/>
      <c r="F467" s="56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</row>
    <row r="468" spans="1:46" ht="12.75" customHeight="1">
      <c r="A468" s="12"/>
      <c r="B468" s="36"/>
      <c r="C468" s="36"/>
      <c r="D468" s="12"/>
      <c r="E468" s="36"/>
      <c r="F468" s="56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</row>
    <row r="469" spans="1:46" ht="12.75" customHeight="1">
      <c r="A469" s="12"/>
      <c r="B469" s="36"/>
      <c r="C469" s="36"/>
      <c r="D469" s="12"/>
      <c r="E469" s="36"/>
      <c r="F469" s="56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</row>
    <row r="470" spans="1:46" ht="12.75" customHeight="1">
      <c r="A470" s="12"/>
      <c r="B470" s="36"/>
      <c r="C470" s="36"/>
      <c r="D470" s="12"/>
      <c r="E470" s="36"/>
      <c r="F470" s="56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</row>
    <row r="471" spans="1:46" ht="12.75" customHeight="1">
      <c r="A471" s="12"/>
      <c r="B471" s="36"/>
      <c r="C471" s="36"/>
      <c r="D471" s="12"/>
      <c r="E471" s="36"/>
      <c r="F471" s="56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</row>
    <row r="472" spans="1:46" ht="12.75" customHeight="1">
      <c r="A472" s="12"/>
      <c r="B472" s="36"/>
      <c r="C472" s="36"/>
      <c r="D472" s="12"/>
      <c r="E472" s="36"/>
      <c r="F472" s="56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</row>
    <row r="473" spans="1:46" ht="12.75" customHeight="1">
      <c r="A473" s="12"/>
      <c r="B473" s="36"/>
      <c r="C473" s="36"/>
      <c r="D473" s="12"/>
      <c r="E473" s="36"/>
      <c r="F473" s="56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</row>
    <row r="474" spans="1:46" ht="12.75" customHeight="1">
      <c r="A474" s="12"/>
      <c r="B474" s="36"/>
      <c r="C474" s="36"/>
      <c r="D474" s="12"/>
      <c r="E474" s="36"/>
      <c r="F474" s="56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</row>
    <row r="475" spans="1:46" ht="12.75" customHeight="1">
      <c r="A475" s="12"/>
      <c r="B475" s="36"/>
      <c r="C475" s="36"/>
      <c r="D475" s="12"/>
      <c r="E475" s="36"/>
      <c r="F475" s="56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</row>
    <row r="476" spans="1:46" ht="12.75" customHeight="1">
      <c r="A476" s="12"/>
      <c r="B476" s="36"/>
      <c r="C476" s="36"/>
      <c r="D476" s="12"/>
      <c r="E476" s="36"/>
      <c r="F476" s="56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</row>
    <row r="477" spans="1:46" ht="12.75" customHeight="1">
      <c r="A477" s="12"/>
      <c r="B477" s="36"/>
      <c r="C477" s="36"/>
      <c r="D477" s="12"/>
      <c r="E477" s="36"/>
      <c r="F477" s="56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</row>
    <row r="478" spans="1:46" ht="12.75" customHeight="1">
      <c r="A478" s="12"/>
      <c r="B478" s="36"/>
      <c r="C478" s="36"/>
      <c r="D478" s="12"/>
      <c r="E478" s="36"/>
      <c r="F478" s="56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</row>
    <row r="479" spans="1:46" ht="12.75" customHeight="1">
      <c r="A479" s="12"/>
      <c r="B479" s="36"/>
      <c r="C479" s="36"/>
      <c r="D479" s="12"/>
      <c r="E479" s="36"/>
      <c r="F479" s="56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</row>
    <row r="480" spans="1:46" ht="12.75" customHeight="1">
      <c r="A480" s="12"/>
      <c r="B480" s="36"/>
      <c r="C480" s="36"/>
      <c r="D480" s="12"/>
      <c r="E480" s="36"/>
      <c r="F480" s="56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</row>
    <row r="481" spans="1:46" ht="12.75" customHeight="1">
      <c r="A481" s="12"/>
      <c r="B481" s="36"/>
      <c r="C481" s="36"/>
      <c r="D481" s="12"/>
      <c r="E481" s="36"/>
      <c r="F481" s="56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</row>
    <row r="482" spans="1:46" ht="12.75" customHeight="1">
      <c r="A482" s="12"/>
      <c r="B482" s="36"/>
      <c r="C482" s="36"/>
      <c r="D482" s="12"/>
      <c r="E482" s="36"/>
      <c r="F482" s="56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</row>
    <row r="483" spans="1:46" ht="12.75" customHeight="1">
      <c r="A483" s="12"/>
      <c r="B483" s="36"/>
      <c r="C483" s="36"/>
      <c r="D483" s="12"/>
      <c r="E483" s="36"/>
      <c r="F483" s="56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</row>
    <row r="484" spans="1:46" ht="12.75" customHeight="1">
      <c r="A484" s="12"/>
      <c r="B484" s="36"/>
      <c r="C484" s="36"/>
      <c r="D484" s="12"/>
      <c r="E484" s="36"/>
      <c r="F484" s="56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</row>
    <row r="485" spans="1:46" ht="12.75" customHeight="1">
      <c r="A485" s="12"/>
      <c r="B485" s="36"/>
      <c r="C485" s="36"/>
      <c r="D485" s="12"/>
      <c r="E485" s="36"/>
      <c r="F485" s="56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</row>
    <row r="486" spans="1:46" ht="12.75" customHeight="1">
      <c r="A486" s="12"/>
      <c r="B486" s="36"/>
      <c r="C486" s="36"/>
      <c r="D486" s="12"/>
      <c r="E486" s="36"/>
      <c r="F486" s="56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</row>
    <row r="487" spans="1:46" ht="12.75" customHeight="1">
      <c r="A487" s="12"/>
      <c r="B487" s="36"/>
      <c r="C487" s="36"/>
      <c r="D487" s="12"/>
      <c r="E487" s="36"/>
      <c r="F487" s="56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</row>
    <row r="488" spans="1:46" ht="12.75" customHeight="1">
      <c r="A488" s="12"/>
      <c r="B488" s="36"/>
      <c r="C488" s="36"/>
      <c r="D488" s="12"/>
      <c r="E488" s="36"/>
      <c r="F488" s="56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</row>
    <row r="489" spans="1:46" ht="12.75" customHeight="1">
      <c r="A489" s="12"/>
      <c r="B489" s="36"/>
      <c r="C489" s="36"/>
      <c r="D489" s="12"/>
      <c r="E489" s="36"/>
      <c r="F489" s="56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</row>
    <row r="490" spans="1:46" ht="12.75" customHeight="1">
      <c r="A490" s="12"/>
      <c r="B490" s="36"/>
      <c r="C490" s="36"/>
      <c r="D490" s="12"/>
      <c r="E490" s="36"/>
      <c r="F490" s="56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</row>
    <row r="491" spans="1:46" ht="12.75" customHeight="1">
      <c r="A491" s="12"/>
      <c r="B491" s="36"/>
      <c r="C491" s="36"/>
      <c r="D491" s="12"/>
      <c r="E491" s="36"/>
      <c r="F491" s="56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</row>
    <row r="492" spans="1:46" ht="12.75" customHeight="1">
      <c r="A492" s="12"/>
      <c r="B492" s="36"/>
      <c r="C492" s="36"/>
      <c r="D492" s="12"/>
      <c r="E492" s="36"/>
      <c r="F492" s="56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</row>
    <row r="493" spans="1:46" ht="12.75" customHeight="1">
      <c r="A493" s="12"/>
      <c r="B493" s="36"/>
      <c r="C493" s="36"/>
      <c r="D493" s="12"/>
      <c r="E493" s="36"/>
      <c r="F493" s="56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</row>
    <row r="494" spans="1:46" ht="12.75" customHeight="1">
      <c r="A494" s="12"/>
      <c r="B494" s="36"/>
      <c r="C494" s="36"/>
      <c r="D494" s="12"/>
      <c r="E494" s="36"/>
      <c r="F494" s="56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</row>
    <row r="495" spans="1:46" ht="12.75" customHeight="1">
      <c r="A495" s="12"/>
      <c r="B495" s="36"/>
      <c r="C495" s="36"/>
      <c r="D495" s="12"/>
      <c r="E495" s="36"/>
      <c r="F495" s="56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</row>
    <row r="496" spans="1:46" ht="12.75" customHeight="1">
      <c r="A496" s="12"/>
      <c r="B496" s="36"/>
      <c r="C496" s="36"/>
      <c r="D496" s="12"/>
      <c r="E496" s="36"/>
      <c r="F496" s="56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</row>
    <row r="497" spans="1:46" ht="12.75" customHeight="1">
      <c r="A497" s="12"/>
      <c r="B497" s="36"/>
      <c r="C497" s="36"/>
      <c r="D497" s="12"/>
      <c r="E497" s="36"/>
      <c r="F497" s="56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</row>
    <row r="498" spans="1:46" ht="12.75" customHeight="1">
      <c r="A498" s="12"/>
      <c r="B498" s="36"/>
      <c r="C498" s="36"/>
      <c r="D498" s="12"/>
      <c r="E498" s="36"/>
      <c r="F498" s="56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</row>
    <row r="499" spans="1:46" ht="12.75" customHeight="1">
      <c r="A499" s="12"/>
      <c r="B499" s="36"/>
      <c r="C499" s="36"/>
      <c r="D499" s="12"/>
      <c r="E499" s="36"/>
      <c r="F499" s="56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</row>
    <row r="500" spans="1:46" ht="12.75" customHeight="1">
      <c r="A500" s="12"/>
      <c r="B500" s="36"/>
      <c r="C500" s="36"/>
      <c r="D500" s="12"/>
      <c r="E500" s="36"/>
      <c r="F500" s="56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</row>
    <row r="501" spans="1:46" ht="12.75" customHeight="1">
      <c r="A501" s="12"/>
      <c r="B501" s="36"/>
      <c r="C501" s="36"/>
      <c r="D501" s="12"/>
      <c r="E501" s="36"/>
      <c r="F501" s="56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</row>
    <row r="502" spans="1:46" ht="12.75" customHeight="1">
      <c r="A502" s="12"/>
      <c r="B502" s="36"/>
      <c r="C502" s="36"/>
      <c r="D502" s="12"/>
      <c r="E502" s="36"/>
      <c r="F502" s="56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</row>
    <row r="503" spans="1:46" ht="12.75" customHeight="1">
      <c r="A503" s="12"/>
      <c r="B503" s="36"/>
      <c r="C503" s="36"/>
      <c r="D503" s="12"/>
      <c r="E503" s="36"/>
      <c r="F503" s="56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</row>
    <row r="504" spans="1:46" ht="12.75" customHeight="1">
      <c r="A504" s="12"/>
      <c r="B504" s="36"/>
      <c r="C504" s="36"/>
      <c r="D504" s="12"/>
      <c r="E504" s="36"/>
      <c r="F504" s="56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</row>
    <row r="505" spans="1:46" ht="12.75" customHeight="1">
      <c r="A505" s="12"/>
      <c r="B505" s="36"/>
      <c r="C505" s="36"/>
      <c r="D505" s="12"/>
      <c r="E505" s="36"/>
      <c r="F505" s="56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</row>
    <row r="506" spans="1:46" ht="12.75" customHeight="1">
      <c r="A506" s="12"/>
      <c r="B506" s="36"/>
      <c r="C506" s="36"/>
      <c r="D506" s="12"/>
      <c r="E506" s="36"/>
      <c r="F506" s="56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</row>
    <row r="507" spans="1:46" ht="12.75" customHeight="1">
      <c r="A507" s="12"/>
      <c r="B507" s="36"/>
      <c r="C507" s="36"/>
      <c r="D507" s="12"/>
      <c r="E507" s="36"/>
      <c r="F507" s="56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</row>
    <row r="508" spans="1:46" ht="12.75" customHeight="1">
      <c r="A508" s="12"/>
      <c r="B508" s="36"/>
      <c r="C508" s="36"/>
      <c r="D508" s="12"/>
      <c r="E508" s="36"/>
      <c r="F508" s="56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</row>
    <row r="509" spans="1:46" ht="12.75" customHeight="1">
      <c r="A509" s="12"/>
      <c r="B509" s="36"/>
      <c r="C509" s="36"/>
      <c r="D509" s="12"/>
      <c r="E509" s="36"/>
      <c r="F509" s="56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</row>
    <row r="510" spans="1:46" ht="12.75" customHeight="1">
      <c r="A510" s="12"/>
      <c r="B510" s="36"/>
      <c r="C510" s="36"/>
      <c r="D510" s="12"/>
      <c r="E510" s="36"/>
      <c r="F510" s="56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</row>
    <row r="511" spans="1:46" ht="12.75" customHeight="1">
      <c r="A511" s="12"/>
      <c r="B511" s="36"/>
      <c r="C511" s="36"/>
      <c r="D511" s="12"/>
      <c r="E511" s="36"/>
      <c r="F511" s="56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</row>
    <row r="512" spans="1:46" ht="12.75" customHeight="1">
      <c r="A512" s="12"/>
      <c r="B512" s="36"/>
      <c r="C512" s="36"/>
      <c r="D512" s="12"/>
      <c r="E512" s="36"/>
      <c r="F512" s="56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</row>
    <row r="513" spans="1:46" ht="12.75" customHeight="1">
      <c r="A513" s="12"/>
      <c r="B513" s="36"/>
      <c r="C513" s="36"/>
      <c r="D513" s="12"/>
      <c r="E513" s="36"/>
      <c r="F513" s="56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</row>
    <row r="514" spans="1:46" ht="12.75" customHeight="1">
      <c r="A514" s="12"/>
      <c r="B514" s="36"/>
      <c r="C514" s="36"/>
      <c r="D514" s="12"/>
      <c r="E514" s="36"/>
      <c r="F514" s="56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</row>
    <row r="515" spans="1:46" ht="12.75" customHeight="1">
      <c r="A515" s="12"/>
      <c r="B515" s="36"/>
      <c r="C515" s="36"/>
      <c r="D515" s="12"/>
      <c r="E515" s="36"/>
      <c r="F515" s="56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</row>
    <row r="516" spans="1:46" ht="12.75" customHeight="1">
      <c r="A516" s="12"/>
      <c r="B516" s="36"/>
      <c r="C516" s="36"/>
      <c r="D516" s="12"/>
      <c r="E516" s="36"/>
      <c r="F516" s="56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</row>
    <row r="517" spans="1:46" ht="12.75" customHeight="1">
      <c r="A517" s="12"/>
      <c r="B517" s="36"/>
      <c r="C517" s="36"/>
      <c r="D517" s="12"/>
      <c r="E517" s="36"/>
      <c r="F517" s="56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</row>
    <row r="518" spans="1:46" ht="12.75" customHeight="1">
      <c r="A518" s="12"/>
      <c r="B518" s="36"/>
      <c r="C518" s="36"/>
      <c r="D518" s="12"/>
      <c r="E518" s="36"/>
      <c r="F518" s="56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</row>
    <row r="519" spans="1:46" ht="12.75" customHeight="1">
      <c r="A519" s="12"/>
      <c r="B519" s="36"/>
      <c r="C519" s="36"/>
      <c r="D519" s="12"/>
      <c r="E519" s="36"/>
      <c r="F519" s="56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</row>
    <row r="520" spans="1:46" ht="12.75" customHeight="1">
      <c r="A520" s="12"/>
      <c r="B520" s="36"/>
      <c r="C520" s="36"/>
      <c r="D520" s="12"/>
      <c r="E520" s="36"/>
      <c r="F520" s="56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</row>
    <row r="521" spans="1:46" ht="12.75" customHeight="1">
      <c r="A521" s="12"/>
      <c r="B521" s="36"/>
      <c r="C521" s="36"/>
      <c r="D521" s="12"/>
      <c r="E521" s="36"/>
      <c r="F521" s="56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</row>
    <row r="522" spans="1:46" ht="12.75" customHeight="1">
      <c r="A522" s="12"/>
      <c r="B522" s="36"/>
      <c r="C522" s="36"/>
      <c r="D522" s="12"/>
      <c r="E522" s="36"/>
      <c r="F522" s="56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</row>
    <row r="523" spans="1:46" ht="12.75" customHeight="1">
      <c r="A523" s="12"/>
      <c r="B523" s="36"/>
      <c r="C523" s="36"/>
      <c r="D523" s="12"/>
      <c r="E523" s="36"/>
      <c r="F523" s="56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</row>
    <row r="524" spans="1:46" ht="12.75" customHeight="1">
      <c r="A524" s="12"/>
      <c r="B524" s="36"/>
      <c r="C524" s="36"/>
      <c r="D524" s="12"/>
      <c r="E524" s="36"/>
      <c r="F524" s="56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</row>
    <row r="525" spans="1:46" ht="12.75" customHeight="1">
      <c r="A525" s="12"/>
      <c r="B525" s="36"/>
      <c r="C525" s="36"/>
      <c r="D525" s="12"/>
      <c r="E525" s="36"/>
      <c r="F525" s="56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</row>
    <row r="526" spans="1:46" ht="12.75" customHeight="1">
      <c r="A526" s="12"/>
      <c r="B526" s="36"/>
      <c r="C526" s="36"/>
      <c r="D526" s="12"/>
      <c r="E526" s="36"/>
      <c r="F526" s="56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</row>
    <row r="527" spans="1:46" ht="12.75" customHeight="1">
      <c r="A527" s="12"/>
      <c r="B527" s="36"/>
      <c r="C527" s="36"/>
      <c r="D527" s="12"/>
      <c r="E527" s="36"/>
      <c r="F527" s="56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</row>
    <row r="528" spans="1:46" ht="12.75" customHeight="1">
      <c r="A528" s="12"/>
      <c r="B528" s="36"/>
      <c r="C528" s="36"/>
      <c r="D528" s="12"/>
      <c r="E528" s="36"/>
      <c r="F528" s="56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</row>
    <row r="529" spans="1:46" ht="12.75" customHeight="1">
      <c r="A529" s="12"/>
      <c r="B529" s="36"/>
      <c r="C529" s="36"/>
      <c r="D529" s="12"/>
      <c r="E529" s="36"/>
      <c r="F529" s="56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</row>
    <row r="530" spans="1:46" ht="12.75" customHeight="1">
      <c r="A530" s="12"/>
      <c r="B530" s="36"/>
      <c r="C530" s="36"/>
      <c r="D530" s="12"/>
      <c r="E530" s="36"/>
      <c r="F530" s="56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</row>
    <row r="531" spans="1:46" ht="12.75" customHeight="1">
      <c r="A531" s="12"/>
      <c r="B531" s="36"/>
      <c r="C531" s="36"/>
      <c r="D531" s="12"/>
      <c r="E531" s="36"/>
      <c r="F531" s="56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</row>
    <row r="532" spans="1:46" ht="12.75" customHeight="1">
      <c r="A532" s="12"/>
      <c r="B532" s="36"/>
      <c r="C532" s="36"/>
      <c r="D532" s="12"/>
      <c r="E532" s="36"/>
      <c r="F532" s="56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</row>
    <row r="533" spans="1:46" ht="12.75" customHeight="1">
      <c r="A533" s="12"/>
      <c r="B533" s="36"/>
      <c r="C533" s="36"/>
      <c r="D533" s="12"/>
      <c r="E533" s="36"/>
      <c r="F533" s="56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</row>
    <row r="534" spans="1:46" ht="12.75" customHeight="1">
      <c r="A534" s="12"/>
      <c r="B534" s="36"/>
      <c r="C534" s="36"/>
      <c r="D534" s="12"/>
      <c r="E534" s="36"/>
      <c r="F534" s="56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</row>
    <row r="535" spans="1:46" ht="12.75" customHeight="1">
      <c r="A535" s="12"/>
      <c r="B535" s="36"/>
      <c r="C535" s="36"/>
      <c r="D535" s="12"/>
      <c r="E535" s="36"/>
      <c r="F535" s="56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</row>
    <row r="536" spans="1:46" ht="12.75" customHeight="1">
      <c r="A536" s="12"/>
      <c r="B536" s="36"/>
      <c r="C536" s="36"/>
      <c r="D536" s="12"/>
      <c r="E536" s="36"/>
      <c r="F536" s="56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</row>
    <row r="537" spans="1:46" ht="12.75" customHeight="1">
      <c r="A537" s="12"/>
      <c r="B537" s="36"/>
      <c r="C537" s="36"/>
      <c r="D537" s="12"/>
      <c r="E537" s="36"/>
      <c r="F537" s="56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</row>
    <row r="538" spans="1:46" ht="12.75" customHeight="1">
      <c r="A538" s="12"/>
      <c r="B538" s="36"/>
      <c r="C538" s="36"/>
      <c r="D538" s="12"/>
      <c r="E538" s="36"/>
      <c r="F538" s="56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</row>
    <row r="539" spans="1:46" ht="12.75" customHeight="1">
      <c r="A539" s="12"/>
      <c r="B539" s="36"/>
      <c r="C539" s="36"/>
      <c r="D539" s="12"/>
      <c r="E539" s="36"/>
      <c r="F539" s="56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</row>
    <row r="540" spans="1:46" ht="12.75" customHeight="1">
      <c r="A540" s="12"/>
      <c r="B540" s="36"/>
      <c r="C540" s="36"/>
      <c r="D540" s="12"/>
      <c r="E540" s="36"/>
      <c r="F540" s="56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</row>
    <row r="541" spans="1:46" ht="12.75" customHeight="1">
      <c r="A541" s="12"/>
      <c r="B541" s="36"/>
      <c r="C541" s="36"/>
      <c r="D541" s="12"/>
      <c r="E541" s="36"/>
      <c r="F541" s="56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</row>
    <row r="542" spans="1:46" ht="12.75" customHeight="1">
      <c r="A542" s="12"/>
      <c r="B542" s="36"/>
      <c r="C542" s="36"/>
      <c r="D542" s="12"/>
      <c r="E542" s="36"/>
      <c r="F542" s="56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</row>
    <row r="543" spans="1:46" ht="12.75" customHeight="1">
      <c r="A543" s="12"/>
      <c r="B543" s="36"/>
      <c r="C543" s="36"/>
      <c r="D543" s="12"/>
      <c r="E543" s="36"/>
      <c r="F543" s="56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</row>
    <row r="544" spans="1:46" ht="12.75" customHeight="1">
      <c r="A544" s="12"/>
      <c r="B544" s="36"/>
      <c r="C544" s="36"/>
      <c r="D544" s="12"/>
      <c r="E544" s="36"/>
      <c r="F544" s="56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</row>
    <row r="545" spans="1:46" ht="12.75" customHeight="1">
      <c r="A545" s="12"/>
      <c r="B545" s="36"/>
      <c r="C545" s="36"/>
      <c r="D545" s="12"/>
      <c r="E545" s="36"/>
      <c r="F545" s="56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</row>
    <row r="546" spans="1:46" ht="12.75" customHeight="1">
      <c r="A546" s="12"/>
      <c r="B546" s="36"/>
      <c r="C546" s="36"/>
      <c r="D546" s="12"/>
      <c r="E546" s="36"/>
      <c r="F546" s="56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</row>
    <row r="547" spans="1:46" ht="12.75" customHeight="1">
      <c r="A547" s="12"/>
      <c r="B547" s="36"/>
      <c r="C547" s="36"/>
      <c r="D547" s="12"/>
      <c r="E547" s="36"/>
      <c r="F547" s="56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</row>
    <row r="548" spans="1:46" ht="12.75" customHeight="1">
      <c r="A548" s="12"/>
      <c r="B548" s="36"/>
      <c r="C548" s="36"/>
      <c r="D548" s="12"/>
      <c r="E548" s="36"/>
      <c r="F548" s="56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</row>
    <row r="549" spans="1:46" ht="12.75" customHeight="1">
      <c r="A549" s="12"/>
      <c r="B549" s="36"/>
      <c r="C549" s="36"/>
      <c r="D549" s="12"/>
      <c r="E549" s="36"/>
      <c r="F549" s="56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</row>
    <row r="550" spans="1:46" ht="12.75" customHeight="1">
      <c r="A550" s="12"/>
      <c r="B550" s="36"/>
      <c r="C550" s="36"/>
      <c r="D550" s="12"/>
      <c r="E550" s="36"/>
      <c r="F550" s="56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</row>
    <row r="551" spans="1:46" ht="12.75" customHeight="1">
      <c r="A551" s="12"/>
      <c r="B551" s="36"/>
      <c r="C551" s="36"/>
      <c r="D551" s="12"/>
      <c r="E551" s="36"/>
      <c r="F551" s="56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</row>
    <row r="552" spans="1:46" ht="12.75" customHeight="1">
      <c r="A552" s="12"/>
      <c r="B552" s="36"/>
      <c r="C552" s="36"/>
      <c r="D552" s="12"/>
      <c r="E552" s="36"/>
      <c r="F552" s="56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</row>
    <row r="553" spans="1:46" ht="12.75" customHeight="1">
      <c r="A553" s="12"/>
      <c r="B553" s="36"/>
      <c r="C553" s="36"/>
      <c r="D553" s="12"/>
      <c r="E553" s="36"/>
      <c r="F553" s="56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</row>
    <row r="554" spans="1:46" ht="12.75" customHeight="1">
      <c r="A554" s="12"/>
      <c r="B554" s="36"/>
      <c r="C554" s="36"/>
      <c r="D554" s="12"/>
      <c r="E554" s="36"/>
      <c r="F554" s="56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</row>
    <row r="555" spans="1:46" ht="12.75" customHeight="1">
      <c r="A555" s="12"/>
      <c r="B555" s="36"/>
      <c r="C555" s="36"/>
      <c r="D555" s="12"/>
      <c r="E555" s="36"/>
      <c r="F555" s="56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</row>
    <row r="556" spans="1:46" ht="12.75" customHeight="1">
      <c r="A556" s="12"/>
      <c r="B556" s="36"/>
      <c r="C556" s="36"/>
      <c r="D556" s="12"/>
      <c r="E556" s="36"/>
      <c r="F556" s="56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</row>
    <row r="557" spans="1:46" ht="12.75" customHeight="1">
      <c r="A557" s="12"/>
      <c r="B557" s="36"/>
      <c r="C557" s="36"/>
      <c r="D557" s="12"/>
      <c r="E557" s="36"/>
      <c r="F557" s="56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</row>
    <row r="558" spans="1:46" ht="12.75" customHeight="1">
      <c r="A558" s="12"/>
      <c r="B558" s="36"/>
      <c r="C558" s="36"/>
      <c r="D558" s="12"/>
      <c r="E558" s="36"/>
      <c r="F558" s="56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</row>
    <row r="559" spans="1:46" ht="12.75" customHeight="1">
      <c r="A559" s="12"/>
      <c r="B559" s="36"/>
      <c r="C559" s="36"/>
      <c r="D559" s="12"/>
      <c r="E559" s="36"/>
      <c r="F559" s="56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</row>
    <row r="560" spans="1:46" ht="12.75" customHeight="1">
      <c r="A560" s="12"/>
      <c r="B560" s="36"/>
      <c r="C560" s="36"/>
      <c r="D560" s="12"/>
      <c r="E560" s="36"/>
      <c r="F560" s="56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</row>
    <row r="561" spans="1:46" ht="12.75" customHeight="1">
      <c r="A561" s="12"/>
      <c r="B561" s="36"/>
      <c r="C561" s="36"/>
      <c r="D561" s="12"/>
      <c r="E561" s="36"/>
      <c r="F561" s="56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</row>
    <row r="562" spans="1:46" ht="12.75" customHeight="1">
      <c r="A562" s="12"/>
      <c r="B562" s="36"/>
      <c r="C562" s="36"/>
      <c r="D562" s="12"/>
      <c r="E562" s="36"/>
      <c r="F562" s="56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</row>
    <row r="563" spans="1:46" ht="12.75" customHeight="1">
      <c r="A563" s="12"/>
      <c r="B563" s="36"/>
      <c r="C563" s="36"/>
      <c r="D563" s="12"/>
      <c r="E563" s="36"/>
      <c r="F563" s="56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</row>
    <row r="564" spans="1:46" ht="12.75" customHeight="1">
      <c r="A564" s="12"/>
      <c r="B564" s="36"/>
      <c r="C564" s="36"/>
      <c r="D564" s="12"/>
      <c r="E564" s="36"/>
      <c r="F564" s="56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</row>
    <row r="565" spans="1:46" ht="12.75" customHeight="1">
      <c r="A565" s="12"/>
      <c r="B565" s="36"/>
      <c r="C565" s="36"/>
      <c r="D565" s="12"/>
      <c r="E565" s="36"/>
      <c r="F565" s="56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</row>
    <row r="566" spans="1:46" ht="12.75" customHeight="1">
      <c r="A566" s="12"/>
      <c r="B566" s="36"/>
      <c r="C566" s="36"/>
      <c r="D566" s="12"/>
      <c r="E566" s="36"/>
      <c r="F566" s="56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</row>
    <row r="567" spans="1:46" ht="12.75" customHeight="1">
      <c r="A567" s="12"/>
      <c r="B567" s="36"/>
      <c r="C567" s="36"/>
      <c r="D567" s="12"/>
      <c r="E567" s="36"/>
      <c r="F567" s="56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</row>
    <row r="568" spans="1:46" ht="12.75" customHeight="1">
      <c r="A568" s="12"/>
      <c r="B568" s="36"/>
      <c r="C568" s="36"/>
      <c r="D568" s="12"/>
      <c r="E568" s="36"/>
      <c r="F568" s="56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</row>
    <row r="569" spans="1:46" ht="12.75" customHeight="1">
      <c r="A569" s="12"/>
      <c r="B569" s="36"/>
      <c r="C569" s="36"/>
      <c r="D569" s="12"/>
      <c r="E569" s="36"/>
      <c r="F569" s="56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</row>
    <row r="570" spans="1:46" ht="12.75" customHeight="1">
      <c r="A570" s="12"/>
      <c r="B570" s="36"/>
      <c r="C570" s="36"/>
      <c r="D570" s="12"/>
      <c r="E570" s="36"/>
      <c r="F570" s="56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</row>
    <row r="571" spans="1:46" ht="12.75" customHeight="1">
      <c r="A571" s="12"/>
      <c r="B571" s="36"/>
      <c r="C571" s="36"/>
      <c r="D571" s="12"/>
      <c r="E571" s="36"/>
      <c r="F571" s="56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</row>
    <row r="572" spans="1:46" ht="12.75" customHeight="1">
      <c r="A572" s="12"/>
      <c r="B572" s="36"/>
      <c r="C572" s="36"/>
      <c r="D572" s="12"/>
      <c r="E572" s="36"/>
      <c r="F572" s="56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</row>
    <row r="573" spans="1:46" ht="12.75" customHeight="1">
      <c r="A573" s="12"/>
      <c r="B573" s="36"/>
      <c r="C573" s="36"/>
      <c r="D573" s="12"/>
      <c r="E573" s="36"/>
      <c r="F573" s="56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</row>
    <row r="574" spans="1:46" ht="12.75" customHeight="1">
      <c r="A574" s="12"/>
      <c r="B574" s="36"/>
      <c r="C574" s="36"/>
      <c r="D574" s="12"/>
      <c r="E574" s="36"/>
      <c r="F574" s="56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</row>
    <row r="575" spans="1:46" ht="12.75" customHeight="1">
      <c r="A575" s="12"/>
      <c r="B575" s="36"/>
      <c r="C575" s="36"/>
      <c r="D575" s="12"/>
      <c r="E575" s="36"/>
      <c r="F575" s="56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</row>
    <row r="576" spans="1:46" ht="12.75" customHeight="1">
      <c r="A576" s="12"/>
      <c r="B576" s="36"/>
      <c r="C576" s="36"/>
      <c r="D576" s="12"/>
      <c r="E576" s="36"/>
      <c r="F576" s="56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</row>
    <row r="577" spans="1:46" ht="12.75" customHeight="1">
      <c r="A577" s="12"/>
      <c r="B577" s="36"/>
      <c r="C577" s="36"/>
      <c r="D577" s="12"/>
      <c r="E577" s="36"/>
      <c r="F577" s="56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</row>
    <row r="578" spans="1:46" ht="12.75" customHeight="1">
      <c r="A578" s="12"/>
      <c r="B578" s="36"/>
      <c r="C578" s="36"/>
      <c r="D578" s="12"/>
      <c r="E578" s="36"/>
      <c r="F578" s="56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</row>
    <row r="579" spans="1:46" ht="12.75" customHeight="1">
      <c r="A579" s="12"/>
      <c r="B579" s="36"/>
      <c r="C579" s="36"/>
      <c r="D579" s="12"/>
      <c r="E579" s="36"/>
      <c r="F579" s="56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</row>
    <row r="580" spans="1:46" ht="12.75" customHeight="1">
      <c r="A580" s="12"/>
      <c r="B580" s="36"/>
      <c r="C580" s="36"/>
      <c r="D580" s="12"/>
      <c r="E580" s="36"/>
      <c r="F580" s="56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</row>
    <row r="581" spans="1:46" ht="12.75" customHeight="1">
      <c r="A581" s="12"/>
      <c r="B581" s="36"/>
      <c r="C581" s="36"/>
      <c r="D581" s="12"/>
      <c r="E581" s="36"/>
      <c r="F581" s="56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</row>
    <row r="582" spans="1:46" ht="12.75" customHeight="1">
      <c r="A582" s="12"/>
      <c r="B582" s="36"/>
      <c r="C582" s="36"/>
      <c r="D582" s="12"/>
      <c r="E582" s="36"/>
      <c r="F582" s="56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</row>
    <row r="583" spans="1:46" ht="12.75" customHeight="1">
      <c r="A583" s="12"/>
      <c r="B583" s="36"/>
      <c r="C583" s="36"/>
      <c r="D583" s="12"/>
      <c r="E583" s="36"/>
      <c r="F583" s="56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</row>
    <row r="584" spans="1:46" ht="12.75" customHeight="1">
      <c r="A584" s="12"/>
      <c r="B584" s="36"/>
      <c r="C584" s="36"/>
      <c r="D584" s="12"/>
      <c r="E584" s="36"/>
      <c r="F584" s="56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</row>
    <row r="585" spans="1:46" ht="12.75" customHeight="1">
      <c r="A585" s="12"/>
      <c r="B585" s="36"/>
      <c r="C585" s="36"/>
      <c r="D585" s="12"/>
      <c r="E585" s="36"/>
      <c r="F585" s="56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</row>
    <row r="586" spans="1:46" ht="12.75" customHeight="1">
      <c r="A586" s="12"/>
      <c r="B586" s="36"/>
      <c r="C586" s="36"/>
      <c r="D586" s="12"/>
      <c r="E586" s="36"/>
      <c r="F586" s="56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</row>
    <row r="587" spans="1:46" ht="12.75" customHeight="1">
      <c r="A587" s="12"/>
      <c r="B587" s="36"/>
      <c r="C587" s="36"/>
      <c r="D587" s="12"/>
      <c r="E587" s="36"/>
      <c r="F587" s="56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</row>
    <row r="588" spans="1:46" ht="12.75" customHeight="1">
      <c r="A588" s="12"/>
      <c r="B588" s="36"/>
      <c r="C588" s="36"/>
      <c r="D588" s="12"/>
      <c r="E588" s="36"/>
      <c r="F588" s="56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</row>
    <row r="589" spans="1:46" ht="12.75" customHeight="1">
      <c r="A589" s="12"/>
      <c r="B589" s="36"/>
      <c r="C589" s="36"/>
      <c r="D589" s="12"/>
      <c r="E589" s="36"/>
      <c r="F589" s="56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</row>
    <row r="590" spans="1:46" ht="12.75" customHeight="1">
      <c r="A590" s="12"/>
      <c r="B590" s="36"/>
      <c r="C590" s="36"/>
      <c r="D590" s="12"/>
      <c r="E590" s="36"/>
      <c r="F590" s="56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</row>
    <row r="591" spans="1:46" ht="12.75" customHeight="1">
      <c r="A591" s="12"/>
      <c r="B591" s="36"/>
      <c r="C591" s="36"/>
      <c r="D591" s="12"/>
      <c r="E591" s="36"/>
      <c r="F591" s="56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</row>
    <row r="592" spans="1:46" ht="12.75" customHeight="1">
      <c r="A592" s="12"/>
      <c r="B592" s="36"/>
      <c r="C592" s="36"/>
      <c r="D592" s="12"/>
      <c r="E592" s="36"/>
      <c r="F592" s="56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</row>
    <row r="593" spans="1:46" ht="12.75" customHeight="1">
      <c r="A593" s="12"/>
      <c r="B593" s="36"/>
      <c r="C593" s="36"/>
      <c r="D593" s="12"/>
      <c r="E593" s="36"/>
      <c r="F593" s="56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</row>
    <row r="594" spans="1:46" ht="12.75" customHeight="1">
      <c r="A594" s="12"/>
      <c r="B594" s="36"/>
      <c r="C594" s="36"/>
      <c r="D594" s="12"/>
      <c r="E594" s="36"/>
      <c r="F594" s="56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</row>
    <row r="595" spans="1:46" ht="12.75" customHeight="1">
      <c r="A595" s="12"/>
      <c r="B595" s="36"/>
      <c r="C595" s="36"/>
      <c r="D595" s="12"/>
      <c r="E595" s="36"/>
      <c r="F595" s="56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</row>
    <row r="596" spans="1:46" ht="12.75" customHeight="1">
      <c r="A596" s="12"/>
      <c r="B596" s="36"/>
      <c r="C596" s="36"/>
      <c r="D596" s="12"/>
      <c r="E596" s="36"/>
      <c r="F596" s="56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</row>
    <row r="597" spans="1:46" ht="12.75" customHeight="1">
      <c r="A597" s="12"/>
      <c r="B597" s="36"/>
      <c r="C597" s="36"/>
      <c r="D597" s="12"/>
      <c r="E597" s="36"/>
      <c r="F597" s="56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</row>
    <row r="598" spans="1:46" ht="12.75" customHeight="1">
      <c r="A598" s="12"/>
      <c r="B598" s="36"/>
      <c r="C598" s="36"/>
      <c r="D598" s="12"/>
      <c r="E598" s="36"/>
      <c r="F598" s="56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</row>
    <row r="599" spans="1:46" ht="12.75" customHeight="1">
      <c r="A599" s="12"/>
      <c r="B599" s="36"/>
      <c r="C599" s="36"/>
      <c r="D599" s="12"/>
      <c r="E599" s="36"/>
      <c r="F599" s="56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</row>
    <row r="600" spans="1:46" ht="12.75" customHeight="1">
      <c r="A600" s="12"/>
      <c r="B600" s="36"/>
      <c r="C600" s="36"/>
      <c r="D600" s="12"/>
      <c r="E600" s="36"/>
      <c r="F600" s="56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</row>
    <row r="601" spans="1:46" ht="12.75" customHeight="1">
      <c r="A601" s="12"/>
      <c r="B601" s="36"/>
      <c r="C601" s="36"/>
      <c r="D601" s="12"/>
      <c r="E601" s="36"/>
      <c r="F601" s="56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</row>
    <row r="602" spans="1:46" ht="12.75" customHeight="1">
      <c r="A602" s="12"/>
      <c r="B602" s="36"/>
      <c r="C602" s="36"/>
      <c r="D602" s="12"/>
      <c r="E602" s="36"/>
      <c r="F602" s="56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</row>
    <row r="603" spans="1:46" ht="12.75" customHeight="1">
      <c r="A603" s="12"/>
      <c r="B603" s="36"/>
      <c r="C603" s="36"/>
      <c r="D603" s="12"/>
      <c r="E603" s="36"/>
      <c r="F603" s="56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</row>
    <row r="604" spans="1:46" ht="12.75" customHeight="1">
      <c r="A604" s="12"/>
      <c r="B604" s="36"/>
      <c r="C604" s="36"/>
      <c r="D604" s="12"/>
      <c r="E604" s="36"/>
      <c r="F604" s="56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</row>
    <row r="605" spans="1:46" ht="12.75" customHeight="1">
      <c r="A605" s="12"/>
      <c r="B605" s="36"/>
      <c r="C605" s="36"/>
      <c r="D605" s="12"/>
      <c r="E605" s="36"/>
      <c r="F605" s="56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</row>
    <row r="606" spans="1:46" ht="12.75" customHeight="1">
      <c r="A606" s="12"/>
      <c r="B606" s="36"/>
      <c r="C606" s="36"/>
      <c r="D606" s="12"/>
      <c r="E606" s="36"/>
      <c r="F606" s="56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</row>
    <row r="607" spans="1:46" ht="12.75" customHeight="1">
      <c r="A607" s="12"/>
      <c r="B607" s="36"/>
      <c r="C607" s="36"/>
      <c r="D607" s="12"/>
      <c r="E607" s="36"/>
      <c r="F607" s="56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</row>
    <row r="608" spans="1:46" ht="12.75" customHeight="1">
      <c r="A608" s="12"/>
      <c r="B608" s="36"/>
      <c r="C608" s="36"/>
      <c r="D608" s="12"/>
      <c r="E608" s="36"/>
      <c r="F608" s="56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</row>
    <row r="609" spans="1:46" ht="12.75" customHeight="1">
      <c r="A609" s="12"/>
      <c r="B609" s="36"/>
      <c r="C609" s="36"/>
      <c r="D609" s="12"/>
      <c r="E609" s="36"/>
      <c r="F609" s="56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</row>
    <row r="610" spans="1:46" ht="12.75" customHeight="1">
      <c r="A610" s="12"/>
      <c r="B610" s="36"/>
      <c r="C610" s="36"/>
      <c r="D610" s="12"/>
      <c r="E610" s="36"/>
      <c r="F610" s="56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</row>
    <row r="611" spans="1:46" ht="12.75" customHeight="1">
      <c r="A611" s="12"/>
      <c r="B611" s="36"/>
      <c r="C611" s="36"/>
      <c r="D611" s="12"/>
      <c r="E611" s="36"/>
      <c r="F611" s="56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</row>
    <row r="612" spans="1:46" ht="12.75" customHeight="1">
      <c r="A612" s="12"/>
      <c r="B612" s="36"/>
      <c r="C612" s="36"/>
      <c r="D612" s="12"/>
      <c r="E612" s="36"/>
      <c r="F612" s="56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</row>
    <row r="613" spans="1:46" ht="12.75" customHeight="1">
      <c r="A613" s="12"/>
      <c r="B613" s="36"/>
      <c r="C613" s="36"/>
      <c r="D613" s="12"/>
      <c r="E613" s="36"/>
      <c r="F613" s="56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</row>
    <row r="614" spans="1:46" ht="12.75" customHeight="1">
      <c r="A614" s="12"/>
      <c r="B614" s="36"/>
      <c r="C614" s="36"/>
      <c r="D614" s="12"/>
      <c r="E614" s="36"/>
      <c r="F614" s="56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</row>
    <row r="615" spans="1:46" ht="12.75" customHeight="1">
      <c r="A615" s="12"/>
      <c r="B615" s="36"/>
      <c r="C615" s="36"/>
      <c r="D615" s="12"/>
      <c r="E615" s="36"/>
      <c r="F615" s="56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</row>
    <row r="616" spans="1:46" ht="12.75" customHeight="1">
      <c r="A616" s="12"/>
      <c r="B616" s="36"/>
      <c r="C616" s="36"/>
      <c r="D616" s="12"/>
      <c r="E616" s="36"/>
      <c r="F616" s="56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</row>
    <row r="617" spans="1:46" ht="12.75" customHeight="1">
      <c r="A617" s="12"/>
      <c r="B617" s="36"/>
      <c r="C617" s="36"/>
      <c r="D617" s="12"/>
      <c r="E617" s="36"/>
      <c r="F617" s="56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</row>
    <row r="618" spans="1:46" ht="12.75" customHeight="1">
      <c r="A618" s="12"/>
      <c r="B618" s="36"/>
      <c r="C618" s="36"/>
      <c r="D618" s="12"/>
      <c r="E618" s="36"/>
      <c r="F618" s="56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</row>
    <row r="619" spans="1:46" ht="12.75" customHeight="1">
      <c r="A619" s="12"/>
      <c r="B619" s="36"/>
      <c r="C619" s="36"/>
      <c r="D619" s="12"/>
      <c r="E619" s="36"/>
      <c r="F619" s="56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</row>
    <row r="620" spans="1:46" ht="12.75" customHeight="1">
      <c r="A620" s="12"/>
      <c r="B620" s="36"/>
      <c r="C620" s="36"/>
      <c r="D620" s="12"/>
      <c r="E620" s="36"/>
      <c r="F620" s="56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</row>
    <row r="621" spans="1:46" ht="12.75" customHeight="1">
      <c r="A621" s="12"/>
      <c r="B621" s="36"/>
      <c r="C621" s="36"/>
      <c r="D621" s="12"/>
      <c r="E621" s="36"/>
      <c r="F621" s="56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</row>
    <row r="622" spans="1:46" ht="12.75" customHeight="1">
      <c r="A622" s="12"/>
      <c r="B622" s="36"/>
      <c r="C622" s="36"/>
      <c r="D622" s="12"/>
      <c r="E622" s="36"/>
      <c r="F622" s="56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</row>
    <row r="623" spans="1:46" ht="12.75" customHeight="1">
      <c r="A623" s="12"/>
      <c r="B623" s="36"/>
      <c r="C623" s="36"/>
      <c r="D623" s="12"/>
      <c r="E623" s="36"/>
      <c r="F623" s="56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</row>
    <row r="624" spans="1:46" ht="12.75" customHeight="1">
      <c r="A624" s="12"/>
      <c r="B624" s="36"/>
      <c r="C624" s="36"/>
      <c r="D624" s="12"/>
      <c r="E624" s="36"/>
      <c r="F624" s="56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</row>
    <row r="625" spans="1:46" ht="12.75" customHeight="1">
      <c r="A625" s="12"/>
      <c r="B625" s="36"/>
      <c r="C625" s="36"/>
      <c r="D625" s="12"/>
      <c r="E625" s="36"/>
      <c r="F625" s="56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</row>
    <row r="626" spans="1:46" ht="12.75" customHeight="1">
      <c r="A626" s="12"/>
      <c r="B626" s="36"/>
      <c r="C626" s="36"/>
      <c r="D626" s="12"/>
      <c r="E626" s="36"/>
      <c r="F626" s="56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</row>
    <row r="627" spans="1:46" ht="12.75" customHeight="1">
      <c r="A627" s="12"/>
      <c r="B627" s="36"/>
      <c r="C627" s="36"/>
      <c r="D627" s="12"/>
      <c r="E627" s="36"/>
      <c r="F627" s="56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</row>
    <row r="628" spans="1:46" ht="12.75" customHeight="1">
      <c r="A628" s="12"/>
      <c r="B628" s="36"/>
      <c r="C628" s="36"/>
      <c r="D628" s="12"/>
      <c r="E628" s="36"/>
      <c r="F628" s="56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</row>
    <row r="629" spans="1:46" ht="12.75" customHeight="1">
      <c r="A629" s="12"/>
      <c r="B629" s="36"/>
      <c r="C629" s="36"/>
      <c r="D629" s="12"/>
      <c r="E629" s="36"/>
      <c r="F629" s="56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</row>
    <row r="630" spans="1:46" ht="12.75" customHeight="1">
      <c r="A630" s="12"/>
      <c r="B630" s="36"/>
      <c r="C630" s="36"/>
      <c r="D630" s="12"/>
      <c r="E630" s="36"/>
      <c r="F630" s="56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</row>
    <row r="631" spans="1:46" ht="12.75" customHeight="1">
      <c r="A631" s="12"/>
      <c r="B631" s="36"/>
      <c r="C631" s="36"/>
      <c r="D631" s="12"/>
      <c r="E631" s="36"/>
      <c r="F631" s="56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</row>
    <row r="632" spans="1:46" ht="12.75" customHeight="1">
      <c r="A632" s="12"/>
      <c r="B632" s="36"/>
      <c r="C632" s="36"/>
      <c r="D632" s="12"/>
      <c r="E632" s="36"/>
      <c r="F632" s="56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</row>
    <row r="633" spans="1:46" ht="12.75" customHeight="1">
      <c r="A633" s="12"/>
      <c r="B633" s="36"/>
      <c r="C633" s="36"/>
      <c r="D633" s="12"/>
      <c r="E633" s="36"/>
      <c r="F633" s="56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</row>
    <row r="634" spans="1:46" ht="12.75" customHeight="1">
      <c r="A634" s="12"/>
      <c r="B634" s="36"/>
      <c r="C634" s="36"/>
      <c r="D634" s="12"/>
      <c r="E634" s="36"/>
      <c r="F634" s="56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</row>
    <row r="635" spans="1:46" ht="12.75" customHeight="1">
      <c r="A635" s="12"/>
      <c r="B635" s="36"/>
      <c r="C635" s="36"/>
      <c r="D635" s="12"/>
      <c r="E635" s="36"/>
      <c r="F635" s="56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</row>
    <row r="636" spans="1:46" ht="12.75" customHeight="1">
      <c r="A636" s="12"/>
      <c r="B636" s="36"/>
      <c r="C636" s="36"/>
      <c r="D636" s="12"/>
      <c r="E636" s="36"/>
      <c r="F636" s="56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</row>
    <row r="637" spans="1:46" ht="12.75" customHeight="1">
      <c r="A637" s="12"/>
      <c r="B637" s="36"/>
      <c r="C637" s="36"/>
      <c r="D637" s="12"/>
      <c r="E637" s="36"/>
      <c r="F637" s="56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</row>
    <row r="638" spans="1:46" ht="12.75" customHeight="1">
      <c r="A638" s="12"/>
      <c r="B638" s="36"/>
      <c r="C638" s="36"/>
      <c r="D638" s="12"/>
      <c r="E638" s="36"/>
      <c r="F638" s="56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</row>
    <row r="639" spans="1:46" ht="12.75" customHeight="1">
      <c r="A639" s="12"/>
      <c r="B639" s="36"/>
      <c r="C639" s="36"/>
      <c r="D639" s="12"/>
      <c r="E639" s="36"/>
      <c r="F639" s="56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</row>
    <row r="640" spans="1:46" ht="12.75" customHeight="1">
      <c r="A640" s="12"/>
      <c r="B640" s="36"/>
      <c r="C640" s="36"/>
      <c r="D640" s="12"/>
      <c r="E640" s="36"/>
      <c r="F640" s="56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</row>
    <row r="641" spans="1:46" ht="12.75" customHeight="1">
      <c r="A641" s="12"/>
      <c r="B641" s="36"/>
      <c r="C641" s="36"/>
      <c r="D641" s="12"/>
      <c r="E641" s="36"/>
      <c r="F641" s="56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</row>
    <row r="642" spans="1:46" ht="12.75" customHeight="1">
      <c r="A642" s="12"/>
      <c r="B642" s="36"/>
      <c r="C642" s="36"/>
      <c r="D642" s="12"/>
      <c r="E642" s="36"/>
      <c r="F642" s="56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</row>
    <row r="643" spans="1:46" ht="12.75" customHeight="1">
      <c r="A643" s="12"/>
      <c r="B643" s="36"/>
      <c r="C643" s="36"/>
      <c r="D643" s="12"/>
      <c r="E643" s="36"/>
      <c r="F643" s="56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</row>
    <row r="644" spans="1:46" ht="12.75" customHeight="1">
      <c r="A644" s="12"/>
      <c r="B644" s="36"/>
      <c r="C644" s="36"/>
      <c r="D644" s="12"/>
      <c r="E644" s="36"/>
      <c r="F644" s="56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</row>
    <row r="645" spans="1:46" ht="12.75" customHeight="1">
      <c r="A645" s="12"/>
      <c r="B645" s="36"/>
      <c r="C645" s="36"/>
      <c r="D645" s="12"/>
      <c r="E645" s="36"/>
      <c r="F645" s="56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</row>
    <row r="646" spans="1:46" ht="12.75" customHeight="1">
      <c r="A646" s="12"/>
      <c r="B646" s="36"/>
      <c r="C646" s="36"/>
      <c r="D646" s="12"/>
      <c r="E646" s="36"/>
      <c r="F646" s="56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</row>
    <row r="647" spans="1:46" ht="12.75" customHeight="1">
      <c r="A647" s="12"/>
      <c r="B647" s="36"/>
      <c r="C647" s="36"/>
      <c r="D647" s="12"/>
      <c r="E647" s="36"/>
      <c r="F647" s="56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</row>
    <row r="648" spans="1:46" ht="12.75" customHeight="1">
      <c r="A648" s="12"/>
      <c r="B648" s="36"/>
      <c r="C648" s="36"/>
      <c r="D648" s="12"/>
      <c r="E648" s="36"/>
      <c r="F648" s="56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</row>
    <row r="649" spans="1:46" ht="12.75" customHeight="1">
      <c r="A649" s="12"/>
      <c r="B649" s="36"/>
      <c r="C649" s="36"/>
      <c r="D649" s="12"/>
      <c r="E649" s="36"/>
      <c r="F649" s="56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</row>
    <row r="650" spans="1:46" ht="12.75" customHeight="1">
      <c r="A650" s="12"/>
      <c r="B650" s="36"/>
      <c r="C650" s="36"/>
      <c r="D650" s="12"/>
      <c r="E650" s="36"/>
      <c r="F650" s="56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</row>
    <row r="651" spans="1:46" ht="12.75" customHeight="1">
      <c r="A651" s="12"/>
      <c r="B651" s="36"/>
      <c r="C651" s="36"/>
      <c r="D651" s="12"/>
      <c r="E651" s="36"/>
      <c r="F651" s="56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</row>
    <row r="652" spans="1:46" ht="12.75" customHeight="1">
      <c r="A652" s="12"/>
      <c r="B652" s="36"/>
      <c r="C652" s="36"/>
      <c r="D652" s="12"/>
      <c r="E652" s="36"/>
      <c r="F652" s="56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</row>
    <row r="653" spans="1:46" ht="12.75" customHeight="1">
      <c r="A653" s="12"/>
      <c r="B653" s="36"/>
      <c r="C653" s="36"/>
      <c r="D653" s="12"/>
      <c r="E653" s="36"/>
      <c r="F653" s="56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</row>
    <row r="654" spans="1:46" ht="12.75" customHeight="1">
      <c r="A654" s="12"/>
      <c r="B654" s="36"/>
      <c r="C654" s="36"/>
      <c r="D654" s="12"/>
      <c r="E654" s="36"/>
      <c r="F654" s="56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</row>
    <row r="655" spans="1:46" ht="12.75" customHeight="1">
      <c r="A655" s="12"/>
      <c r="B655" s="36"/>
      <c r="C655" s="36"/>
      <c r="D655" s="12"/>
      <c r="E655" s="36"/>
      <c r="F655" s="56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</row>
    <row r="656" spans="1:46" ht="12.75" customHeight="1">
      <c r="A656" s="12"/>
      <c r="B656" s="36"/>
      <c r="C656" s="36"/>
      <c r="D656" s="12"/>
      <c r="E656" s="36"/>
      <c r="F656" s="56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</row>
    <row r="657" spans="1:46" ht="12.75" customHeight="1">
      <c r="A657" s="12"/>
      <c r="B657" s="36"/>
      <c r="C657" s="36"/>
      <c r="D657" s="12"/>
      <c r="E657" s="36"/>
      <c r="F657" s="56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</row>
    <row r="658" spans="1:46" ht="12.75" customHeight="1">
      <c r="A658" s="12"/>
      <c r="B658" s="36"/>
      <c r="C658" s="36"/>
      <c r="D658" s="12"/>
      <c r="E658" s="36"/>
      <c r="F658" s="56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</row>
    <row r="659" spans="1:46" ht="12.75" customHeight="1">
      <c r="A659" s="12"/>
      <c r="B659" s="36"/>
      <c r="C659" s="36"/>
      <c r="D659" s="12"/>
      <c r="E659" s="36"/>
      <c r="F659" s="56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</row>
    <row r="660" spans="1:46" ht="12.75" customHeight="1">
      <c r="A660" s="12"/>
      <c r="B660" s="36"/>
      <c r="C660" s="36"/>
      <c r="D660" s="12"/>
      <c r="E660" s="36"/>
      <c r="F660" s="56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</row>
    <row r="661" spans="1:46" ht="12.75" customHeight="1">
      <c r="A661" s="12"/>
      <c r="B661" s="36"/>
      <c r="C661" s="36"/>
      <c r="D661" s="12"/>
      <c r="E661" s="36"/>
      <c r="F661" s="56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</row>
    <row r="662" spans="1:46" ht="12.75" customHeight="1">
      <c r="A662" s="12"/>
      <c r="B662" s="36"/>
      <c r="C662" s="36"/>
      <c r="D662" s="12"/>
      <c r="E662" s="36"/>
      <c r="F662" s="56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</row>
    <row r="663" spans="1:46" ht="12.75" customHeight="1">
      <c r="A663" s="12"/>
      <c r="B663" s="36"/>
      <c r="C663" s="36"/>
      <c r="D663" s="12"/>
      <c r="E663" s="36"/>
      <c r="F663" s="56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</row>
    <row r="664" spans="1:46" ht="12.75" customHeight="1">
      <c r="A664" s="12"/>
      <c r="B664" s="36"/>
      <c r="C664" s="36"/>
      <c r="D664" s="12"/>
      <c r="E664" s="36"/>
      <c r="F664" s="56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</row>
    <row r="665" spans="1:46" ht="12.75" customHeight="1">
      <c r="A665" s="12"/>
      <c r="B665" s="36"/>
      <c r="C665" s="36"/>
      <c r="D665" s="12"/>
      <c r="E665" s="36"/>
      <c r="F665" s="56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</row>
    <row r="666" spans="1:46" ht="12.75" customHeight="1">
      <c r="A666" s="12"/>
      <c r="B666" s="36"/>
      <c r="C666" s="36"/>
      <c r="D666" s="12"/>
      <c r="E666" s="36"/>
      <c r="F666" s="56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</row>
    <row r="667" spans="1:46" ht="12.75" customHeight="1">
      <c r="A667" s="12"/>
      <c r="B667" s="36"/>
      <c r="C667" s="36"/>
      <c r="D667" s="12"/>
      <c r="E667" s="36"/>
      <c r="F667" s="56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</row>
    <row r="668" spans="1:46" ht="12.75" customHeight="1">
      <c r="A668" s="12"/>
      <c r="B668" s="36"/>
      <c r="C668" s="36"/>
      <c r="D668" s="12"/>
      <c r="E668" s="36"/>
      <c r="F668" s="56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</row>
    <row r="669" spans="1:46" ht="12.75" customHeight="1">
      <c r="A669" s="12"/>
      <c r="B669" s="36"/>
      <c r="C669" s="36"/>
      <c r="D669" s="12"/>
      <c r="E669" s="36"/>
      <c r="F669" s="56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</row>
    <row r="670" spans="1:46" ht="12.75" customHeight="1">
      <c r="A670" s="12"/>
      <c r="B670" s="36"/>
      <c r="C670" s="36"/>
      <c r="D670" s="12"/>
      <c r="E670" s="36"/>
      <c r="F670" s="56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</row>
    <row r="671" spans="1:46" ht="12.75" customHeight="1">
      <c r="A671" s="12"/>
      <c r="B671" s="36"/>
      <c r="C671" s="36"/>
      <c r="D671" s="12"/>
      <c r="E671" s="36"/>
      <c r="F671" s="56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</row>
    <row r="672" spans="1:46" ht="12.75" customHeight="1">
      <c r="A672" s="12"/>
      <c r="B672" s="36"/>
      <c r="C672" s="36"/>
      <c r="D672" s="12"/>
      <c r="E672" s="36"/>
      <c r="F672" s="56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</row>
    <row r="673" spans="1:46" ht="12.75" customHeight="1">
      <c r="A673" s="12"/>
      <c r="B673" s="36"/>
      <c r="C673" s="36"/>
      <c r="D673" s="12"/>
      <c r="E673" s="36"/>
      <c r="F673" s="56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</row>
    <row r="674" spans="1:46" ht="12.75" customHeight="1">
      <c r="A674" s="12"/>
      <c r="B674" s="36"/>
      <c r="C674" s="36"/>
      <c r="D674" s="12"/>
      <c r="E674" s="36"/>
      <c r="F674" s="56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</row>
    <row r="675" spans="1:46" ht="12.75" customHeight="1">
      <c r="A675" s="12"/>
      <c r="B675" s="36"/>
      <c r="C675" s="36"/>
      <c r="D675" s="12"/>
      <c r="E675" s="36"/>
      <c r="F675" s="56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</row>
    <row r="676" spans="1:46" ht="12.75" customHeight="1">
      <c r="A676" s="12"/>
      <c r="B676" s="36"/>
      <c r="C676" s="36"/>
      <c r="D676" s="12"/>
      <c r="E676" s="36"/>
      <c r="F676" s="56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</row>
    <row r="677" spans="1:46" ht="12.75" customHeight="1">
      <c r="A677" s="12"/>
      <c r="B677" s="36"/>
      <c r="C677" s="36"/>
      <c r="D677" s="12"/>
      <c r="E677" s="36"/>
      <c r="F677" s="56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</row>
    <row r="678" spans="1:46" ht="12.75" customHeight="1">
      <c r="A678" s="12"/>
      <c r="B678" s="36"/>
      <c r="C678" s="36"/>
      <c r="D678" s="12"/>
      <c r="E678" s="36"/>
      <c r="F678" s="56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</row>
    <row r="679" spans="1:46" ht="12.75" customHeight="1">
      <c r="A679" s="12"/>
      <c r="B679" s="36"/>
      <c r="C679" s="36"/>
      <c r="D679" s="12"/>
      <c r="E679" s="36"/>
      <c r="F679" s="56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</row>
    <row r="680" spans="1:46" ht="12.75" customHeight="1">
      <c r="A680" s="12"/>
      <c r="B680" s="36"/>
      <c r="C680" s="36"/>
      <c r="D680" s="12"/>
      <c r="E680" s="36"/>
      <c r="F680" s="56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</row>
    <row r="681" spans="1:46" ht="12.75" customHeight="1">
      <c r="A681" s="12"/>
      <c r="B681" s="36"/>
      <c r="C681" s="36"/>
      <c r="D681" s="12"/>
      <c r="E681" s="36"/>
      <c r="F681" s="56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</row>
    <row r="682" spans="1:46" ht="12.75" customHeight="1">
      <c r="A682" s="12"/>
      <c r="B682" s="36"/>
      <c r="C682" s="36"/>
      <c r="D682" s="12"/>
      <c r="E682" s="36"/>
      <c r="F682" s="56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</row>
    <row r="683" spans="1:46" ht="12.75" customHeight="1">
      <c r="A683" s="12"/>
      <c r="B683" s="36"/>
      <c r="C683" s="36"/>
      <c r="D683" s="12"/>
      <c r="E683" s="36"/>
      <c r="F683" s="56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</row>
    <row r="684" spans="1:46" ht="12.75" customHeight="1">
      <c r="A684" s="12"/>
      <c r="B684" s="36"/>
      <c r="C684" s="36"/>
      <c r="D684" s="12"/>
      <c r="E684" s="36"/>
      <c r="F684" s="56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</row>
    <row r="685" spans="1:46" ht="12.75" customHeight="1">
      <c r="A685" s="12"/>
      <c r="B685" s="36"/>
      <c r="C685" s="36"/>
      <c r="D685" s="12"/>
      <c r="E685" s="36"/>
      <c r="F685" s="56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</row>
    <row r="686" spans="1:46" ht="12.75" customHeight="1">
      <c r="A686" s="12"/>
      <c r="B686" s="36"/>
      <c r="C686" s="36"/>
      <c r="D686" s="12"/>
      <c r="E686" s="36"/>
      <c r="F686" s="56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</row>
    <row r="687" spans="1:46" ht="12.75" customHeight="1">
      <c r="A687" s="12"/>
      <c r="B687" s="36"/>
      <c r="C687" s="36"/>
      <c r="D687" s="12"/>
      <c r="E687" s="36"/>
      <c r="F687" s="56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</row>
    <row r="688" spans="1:46" ht="12.75" customHeight="1">
      <c r="A688" s="12"/>
      <c r="B688" s="36"/>
      <c r="C688" s="36"/>
      <c r="D688" s="12"/>
      <c r="E688" s="36"/>
      <c r="F688" s="56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</row>
    <row r="689" spans="1:46" ht="12.75" customHeight="1">
      <c r="A689" s="12"/>
      <c r="B689" s="36"/>
      <c r="C689" s="36"/>
      <c r="D689" s="12"/>
      <c r="E689" s="36"/>
      <c r="F689" s="56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</row>
    <row r="690" spans="1:46" ht="12.75" customHeight="1">
      <c r="A690" s="12"/>
      <c r="B690" s="36"/>
      <c r="C690" s="36"/>
      <c r="D690" s="12"/>
      <c r="E690" s="36"/>
      <c r="F690" s="56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</row>
    <row r="691" spans="1:46" ht="12.75" customHeight="1">
      <c r="A691" s="12"/>
      <c r="B691" s="36"/>
      <c r="C691" s="36"/>
      <c r="D691" s="12"/>
      <c r="E691" s="36"/>
      <c r="F691" s="56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</row>
    <row r="692" spans="1:46" ht="12.75" customHeight="1">
      <c r="A692" s="12"/>
      <c r="B692" s="36"/>
      <c r="C692" s="36"/>
      <c r="D692" s="12"/>
      <c r="E692" s="36"/>
      <c r="F692" s="56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</row>
    <row r="693" spans="1:46" ht="12.75" customHeight="1">
      <c r="A693" s="12"/>
      <c r="B693" s="36"/>
      <c r="C693" s="36"/>
      <c r="D693" s="12"/>
      <c r="E693" s="36"/>
      <c r="F693" s="56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</row>
    <row r="694" spans="1:46" ht="12.75" customHeight="1">
      <c r="A694" s="12"/>
      <c r="B694" s="36"/>
      <c r="C694" s="36"/>
      <c r="D694" s="12"/>
      <c r="E694" s="36"/>
      <c r="F694" s="56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</row>
    <row r="695" spans="1:46" ht="12.75" customHeight="1">
      <c r="A695" s="12"/>
      <c r="B695" s="36"/>
      <c r="C695" s="36"/>
      <c r="D695" s="12"/>
      <c r="E695" s="36"/>
      <c r="F695" s="56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</row>
    <row r="696" spans="1:46" ht="12.75" customHeight="1">
      <c r="A696" s="12"/>
      <c r="B696" s="36"/>
      <c r="C696" s="36"/>
      <c r="D696" s="12"/>
      <c r="E696" s="36"/>
      <c r="F696" s="56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</row>
    <row r="697" spans="1:46" ht="12.75" customHeight="1">
      <c r="A697" s="12"/>
      <c r="B697" s="36"/>
      <c r="C697" s="36"/>
      <c r="D697" s="12"/>
      <c r="E697" s="36"/>
      <c r="F697" s="56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</row>
    <row r="698" spans="1:46" ht="12.75" customHeight="1">
      <c r="A698" s="12"/>
      <c r="B698" s="36"/>
      <c r="C698" s="36"/>
      <c r="D698" s="12"/>
      <c r="E698" s="36"/>
      <c r="F698" s="56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</row>
    <row r="699" spans="1:46" ht="12.75" customHeight="1">
      <c r="A699" s="12"/>
      <c r="B699" s="36"/>
      <c r="C699" s="36"/>
      <c r="D699" s="12"/>
      <c r="E699" s="36"/>
      <c r="F699" s="56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</row>
    <row r="700" spans="1:46" ht="12.75" customHeight="1">
      <c r="A700" s="12"/>
      <c r="B700" s="36"/>
      <c r="C700" s="36"/>
      <c r="D700" s="12"/>
      <c r="E700" s="36"/>
      <c r="F700" s="56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</row>
    <row r="701" spans="1:46" ht="12.75" customHeight="1">
      <c r="A701" s="12"/>
      <c r="B701" s="36"/>
      <c r="C701" s="36"/>
      <c r="D701" s="12"/>
      <c r="E701" s="36"/>
      <c r="F701" s="56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</row>
    <row r="702" spans="1:46" ht="12.75" customHeight="1">
      <c r="A702" s="12"/>
      <c r="B702" s="36"/>
      <c r="C702" s="36"/>
      <c r="D702" s="12"/>
      <c r="E702" s="36"/>
      <c r="F702" s="56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</row>
    <row r="703" spans="1:46" ht="12.75" customHeight="1">
      <c r="A703" s="12"/>
      <c r="B703" s="36"/>
      <c r="C703" s="36"/>
      <c r="D703" s="12"/>
      <c r="E703" s="36"/>
      <c r="F703" s="56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</row>
    <row r="704" spans="1:46" ht="12.75" customHeight="1">
      <c r="A704" s="12"/>
      <c r="B704" s="36"/>
      <c r="C704" s="36"/>
      <c r="D704" s="12"/>
      <c r="E704" s="36"/>
      <c r="F704" s="56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</row>
    <row r="705" spans="1:46" ht="12.75" customHeight="1">
      <c r="A705" s="12"/>
      <c r="B705" s="36"/>
      <c r="C705" s="36"/>
      <c r="D705" s="12"/>
      <c r="E705" s="36"/>
      <c r="F705" s="56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</row>
    <row r="706" spans="1:46" ht="12.75" customHeight="1">
      <c r="A706" s="12"/>
      <c r="B706" s="36"/>
      <c r="C706" s="36"/>
      <c r="D706" s="12"/>
      <c r="E706" s="36"/>
      <c r="F706" s="56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</row>
    <row r="707" spans="1:46" ht="12.75" customHeight="1">
      <c r="A707" s="12"/>
      <c r="B707" s="36"/>
      <c r="C707" s="36"/>
      <c r="D707" s="12"/>
      <c r="E707" s="36"/>
      <c r="F707" s="56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</row>
    <row r="708" spans="1:46" ht="12.75" customHeight="1">
      <c r="A708" s="12"/>
      <c r="B708" s="36"/>
      <c r="C708" s="36"/>
      <c r="D708" s="12"/>
      <c r="E708" s="36"/>
      <c r="F708" s="56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</row>
    <row r="709" spans="1:46" ht="12.75" customHeight="1">
      <c r="A709" s="12"/>
      <c r="B709" s="36"/>
      <c r="C709" s="36"/>
      <c r="D709" s="12"/>
      <c r="E709" s="36"/>
      <c r="F709" s="56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</row>
    <row r="710" spans="1:46" ht="12.75" customHeight="1">
      <c r="A710" s="12"/>
      <c r="B710" s="36"/>
      <c r="C710" s="36"/>
      <c r="D710" s="12"/>
      <c r="E710" s="36"/>
      <c r="F710" s="56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</row>
    <row r="711" spans="1:46" ht="12.75" customHeight="1">
      <c r="A711" s="12"/>
      <c r="B711" s="36"/>
      <c r="C711" s="36"/>
      <c r="D711" s="12"/>
      <c r="E711" s="36"/>
      <c r="F711" s="56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</row>
    <row r="712" spans="1:46" ht="12.75" customHeight="1">
      <c r="A712" s="12"/>
      <c r="B712" s="36"/>
      <c r="C712" s="36"/>
      <c r="D712" s="12"/>
      <c r="E712" s="36"/>
      <c r="F712" s="56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</row>
    <row r="713" spans="1:46" ht="12.75" customHeight="1">
      <c r="A713" s="12"/>
      <c r="B713" s="36"/>
      <c r="C713" s="36"/>
      <c r="D713" s="12"/>
      <c r="E713" s="36"/>
      <c r="F713" s="56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</row>
    <row r="714" spans="1:46" ht="12.75" customHeight="1">
      <c r="A714" s="12"/>
      <c r="B714" s="36"/>
      <c r="C714" s="36"/>
      <c r="D714" s="12"/>
      <c r="E714" s="36"/>
      <c r="F714" s="56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</row>
    <row r="715" spans="1:46" ht="12.75" customHeight="1">
      <c r="A715" s="12"/>
      <c r="B715" s="36"/>
      <c r="C715" s="36"/>
      <c r="D715" s="12"/>
      <c r="E715" s="36"/>
      <c r="F715" s="56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</row>
    <row r="716" spans="1:46" ht="12.75" customHeight="1">
      <c r="A716" s="12"/>
      <c r="B716" s="36"/>
      <c r="C716" s="36"/>
      <c r="D716" s="12"/>
      <c r="E716" s="36"/>
      <c r="F716" s="56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</row>
    <row r="717" spans="1:46" ht="12.75" customHeight="1">
      <c r="A717" s="12"/>
      <c r="B717" s="36"/>
      <c r="C717" s="36"/>
      <c r="D717" s="12"/>
      <c r="E717" s="36"/>
      <c r="F717" s="56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</row>
    <row r="718" spans="1:46" ht="12.75" customHeight="1">
      <c r="A718" s="12"/>
      <c r="B718" s="36"/>
      <c r="C718" s="36"/>
      <c r="D718" s="12"/>
      <c r="E718" s="36"/>
      <c r="F718" s="56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</row>
    <row r="719" spans="1:46" ht="12.75" customHeight="1">
      <c r="A719" s="12"/>
      <c r="B719" s="36"/>
      <c r="C719" s="36"/>
      <c r="D719" s="12"/>
      <c r="E719" s="36"/>
      <c r="F719" s="56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</row>
    <row r="720" spans="1:46" ht="12.75" customHeight="1">
      <c r="A720" s="12"/>
      <c r="B720" s="36"/>
      <c r="C720" s="36"/>
      <c r="D720" s="12"/>
      <c r="E720" s="36"/>
      <c r="F720" s="56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</row>
    <row r="721" spans="1:46" ht="12.75" customHeight="1">
      <c r="A721" s="12"/>
      <c r="B721" s="36"/>
      <c r="C721" s="36"/>
      <c r="D721" s="12"/>
      <c r="E721" s="36"/>
      <c r="F721" s="56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</row>
    <row r="722" spans="1:46" ht="12.75" customHeight="1">
      <c r="A722" s="12"/>
      <c r="B722" s="36"/>
      <c r="C722" s="36"/>
      <c r="D722" s="12"/>
      <c r="E722" s="36"/>
      <c r="F722" s="56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</row>
    <row r="723" spans="1:46" ht="12.75" customHeight="1">
      <c r="A723" s="12"/>
      <c r="B723" s="36"/>
      <c r="C723" s="36"/>
      <c r="D723" s="12"/>
      <c r="E723" s="36"/>
      <c r="F723" s="56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</row>
    <row r="724" spans="1:46" ht="12.75" customHeight="1">
      <c r="A724" s="12"/>
      <c r="B724" s="36"/>
      <c r="C724" s="36"/>
      <c r="D724" s="12"/>
      <c r="E724" s="36"/>
      <c r="F724" s="56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</row>
    <row r="725" spans="1:46" ht="12.75" customHeight="1">
      <c r="A725" s="12"/>
      <c r="B725" s="36"/>
      <c r="C725" s="36"/>
      <c r="D725" s="12"/>
      <c r="E725" s="36"/>
      <c r="F725" s="56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</row>
    <row r="726" spans="1:46" ht="12.75" customHeight="1">
      <c r="A726" s="12"/>
      <c r="B726" s="36"/>
      <c r="C726" s="36"/>
      <c r="D726" s="12"/>
      <c r="E726" s="36"/>
      <c r="F726" s="56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</row>
    <row r="727" spans="1:46" ht="12.75" customHeight="1">
      <c r="A727" s="12"/>
      <c r="B727" s="36"/>
      <c r="C727" s="36"/>
      <c r="D727" s="12"/>
      <c r="E727" s="36"/>
      <c r="F727" s="56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</row>
    <row r="728" spans="1:46" ht="12.75" customHeight="1">
      <c r="A728" s="12"/>
      <c r="B728" s="36"/>
      <c r="C728" s="36"/>
      <c r="D728" s="12"/>
      <c r="E728" s="36"/>
      <c r="F728" s="56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</row>
    <row r="729" spans="1:46" ht="12.75" customHeight="1">
      <c r="A729" s="12"/>
      <c r="B729" s="36"/>
      <c r="C729" s="36"/>
      <c r="D729" s="12"/>
      <c r="E729" s="36"/>
      <c r="F729" s="56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</row>
    <row r="730" spans="1:46" ht="12.75" customHeight="1">
      <c r="A730" s="12"/>
      <c r="B730" s="36"/>
      <c r="C730" s="36"/>
      <c r="D730" s="12"/>
      <c r="E730" s="36"/>
      <c r="F730" s="56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</row>
    <row r="731" spans="1:46" ht="12.75" customHeight="1">
      <c r="A731" s="12"/>
      <c r="B731" s="36"/>
      <c r="C731" s="36"/>
      <c r="D731" s="12"/>
      <c r="E731" s="36"/>
      <c r="F731" s="56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</row>
    <row r="732" spans="1:46" ht="12.75" customHeight="1">
      <c r="A732" s="12"/>
      <c r="B732" s="36"/>
      <c r="C732" s="36"/>
      <c r="D732" s="12"/>
      <c r="E732" s="36"/>
      <c r="F732" s="56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</row>
    <row r="733" spans="1:46" ht="12.75" customHeight="1">
      <c r="A733" s="12"/>
      <c r="B733" s="36"/>
      <c r="C733" s="36"/>
      <c r="D733" s="12"/>
      <c r="E733" s="36"/>
      <c r="F733" s="56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</row>
    <row r="734" spans="1:46" ht="12.75" customHeight="1">
      <c r="A734" s="12"/>
      <c r="B734" s="36"/>
      <c r="C734" s="36"/>
      <c r="D734" s="12"/>
      <c r="E734" s="36"/>
      <c r="F734" s="56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</row>
    <row r="735" spans="1:46" ht="12.75" customHeight="1">
      <c r="A735" s="12"/>
      <c r="B735" s="36"/>
      <c r="C735" s="36"/>
      <c r="D735" s="12"/>
      <c r="E735" s="36"/>
      <c r="F735" s="56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</row>
    <row r="736" spans="1:46" ht="12.75" customHeight="1">
      <c r="A736" s="12"/>
      <c r="B736" s="36"/>
      <c r="C736" s="36"/>
      <c r="D736" s="12"/>
      <c r="E736" s="36"/>
      <c r="F736" s="56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</row>
    <row r="737" spans="1:46" ht="12.75" customHeight="1">
      <c r="A737" s="12"/>
      <c r="B737" s="36"/>
      <c r="C737" s="36"/>
      <c r="D737" s="12"/>
      <c r="E737" s="36"/>
      <c r="F737" s="56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</row>
    <row r="738" spans="1:46" ht="12.75" customHeight="1">
      <c r="A738" s="12"/>
      <c r="B738" s="36"/>
      <c r="C738" s="36"/>
      <c r="D738" s="12"/>
      <c r="E738" s="36"/>
      <c r="F738" s="56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</row>
    <row r="739" spans="1:46" ht="12.75" customHeight="1">
      <c r="A739" s="12"/>
      <c r="B739" s="36"/>
      <c r="C739" s="36"/>
      <c r="D739" s="12"/>
      <c r="E739" s="36"/>
      <c r="F739" s="56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</row>
    <row r="740" spans="1:46" ht="12.75" customHeight="1">
      <c r="A740" s="12"/>
      <c r="B740" s="36"/>
      <c r="C740" s="36"/>
      <c r="D740" s="12"/>
      <c r="E740" s="36"/>
      <c r="F740" s="56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</row>
    <row r="741" spans="1:46" ht="12.75" customHeight="1">
      <c r="A741" s="12"/>
      <c r="B741" s="36"/>
      <c r="C741" s="36"/>
      <c r="D741" s="12"/>
      <c r="E741" s="36"/>
      <c r="F741" s="56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</row>
    <row r="742" spans="1:46" ht="12.75" customHeight="1">
      <c r="A742" s="12"/>
      <c r="B742" s="36"/>
      <c r="C742" s="36"/>
      <c r="D742" s="12"/>
      <c r="E742" s="36"/>
      <c r="F742" s="56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</row>
    <row r="743" spans="1:46" ht="12.75" customHeight="1">
      <c r="A743" s="12"/>
      <c r="B743" s="36"/>
      <c r="C743" s="36"/>
      <c r="D743" s="12"/>
      <c r="E743" s="36"/>
      <c r="F743" s="56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</row>
    <row r="744" spans="1:46" ht="12.75" customHeight="1">
      <c r="A744" s="12"/>
      <c r="B744" s="36"/>
      <c r="C744" s="36"/>
      <c r="D744" s="12"/>
      <c r="E744" s="36"/>
      <c r="F744" s="56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</row>
    <row r="745" spans="1:46" ht="12.75" customHeight="1">
      <c r="A745" s="12"/>
      <c r="B745" s="36"/>
      <c r="C745" s="36"/>
      <c r="D745" s="12"/>
      <c r="E745" s="36"/>
      <c r="F745" s="56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</row>
    <row r="746" spans="1:46" ht="12.75" customHeight="1">
      <c r="A746" s="12"/>
      <c r="B746" s="36"/>
      <c r="C746" s="36"/>
      <c r="D746" s="12"/>
      <c r="E746" s="36"/>
      <c r="F746" s="56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</row>
    <row r="747" spans="1:46" ht="12.75" customHeight="1">
      <c r="A747" s="12"/>
      <c r="B747" s="36"/>
      <c r="C747" s="36"/>
      <c r="D747" s="12"/>
      <c r="E747" s="36"/>
      <c r="F747" s="56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</row>
    <row r="748" spans="1:46" ht="12.75" customHeight="1">
      <c r="A748" s="12"/>
      <c r="B748" s="36"/>
      <c r="C748" s="36"/>
      <c r="D748" s="12"/>
      <c r="E748" s="36"/>
      <c r="F748" s="56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</row>
    <row r="749" spans="1:46" ht="12.75" customHeight="1">
      <c r="A749" s="12"/>
      <c r="B749" s="36"/>
      <c r="C749" s="36"/>
      <c r="D749" s="12"/>
      <c r="E749" s="36"/>
      <c r="F749" s="56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</row>
    <row r="750" spans="1:46" ht="12.75" customHeight="1">
      <c r="A750" s="12"/>
      <c r="B750" s="36"/>
      <c r="C750" s="36"/>
      <c r="D750" s="12"/>
      <c r="E750" s="36"/>
      <c r="F750" s="56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</row>
    <row r="751" spans="1:46" ht="12.75" customHeight="1">
      <c r="A751" s="12"/>
      <c r="B751" s="36"/>
      <c r="C751" s="36"/>
      <c r="D751" s="12"/>
      <c r="E751" s="36"/>
      <c r="F751" s="56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</row>
    <row r="752" spans="1:46" ht="12.75" customHeight="1">
      <c r="A752" s="12"/>
      <c r="B752" s="36"/>
      <c r="C752" s="36"/>
      <c r="D752" s="12"/>
      <c r="E752" s="36"/>
      <c r="F752" s="56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</row>
    <row r="753" spans="1:46" ht="12.75" customHeight="1">
      <c r="A753" s="12"/>
      <c r="B753" s="36"/>
      <c r="C753" s="36"/>
      <c r="D753" s="12"/>
      <c r="E753" s="36"/>
      <c r="F753" s="56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</row>
    <row r="754" spans="1:46" ht="12.75" customHeight="1">
      <c r="A754" s="12"/>
      <c r="B754" s="36"/>
      <c r="C754" s="36"/>
      <c r="D754" s="12"/>
      <c r="E754" s="36"/>
      <c r="F754" s="56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</row>
    <row r="755" spans="1:46" ht="12.75" customHeight="1">
      <c r="A755" s="12"/>
      <c r="B755" s="36"/>
      <c r="C755" s="36"/>
      <c r="D755" s="12"/>
      <c r="E755" s="36"/>
      <c r="F755" s="56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</row>
    <row r="756" spans="1:46" ht="12.75" customHeight="1">
      <c r="A756" s="12"/>
      <c r="B756" s="36"/>
      <c r="C756" s="36"/>
      <c r="D756" s="12"/>
      <c r="E756" s="36"/>
      <c r="F756" s="56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</row>
    <row r="757" spans="1:46" ht="12.75" customHeight="1">
      <c r="A757" s="12"/>
      <c r="B757" s="36"/>
      <c r="C757" s="36"/>
      <c r="D757" s="12"/>
      <c r="E757" s="36"/>
      <c r="F757" s="56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</row>
    <row r="758" spans="1:46" ht="12.75" customHeight="1">
      <c r="A758" s="12"/>
      <c r="B758" s="36"/>
      <c r="C758" s="36"/>
      <c r="D758" s="12"/>
      <c r="E758" s="36"/>
      <c r="F758" s="56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</row>
    <row r="759" spans="1:46" ht="12.75" customHeight="1">
      <c r="A759" s="12"/>
      <c r="B759" s="36"/>
      <c r="C759" s="36"/>
      <c r="D759" s="12"/>
      <c r="E759" s="36"/>
      <c r="F759" s="56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</row>
    <row r="760" spans="1:46" ht="12.75" customHeight="1">
      <c r="A760" s="12"/>
      <c r="B760" s="36"/>
      <c r="C760" s="36"/>
      <c r="D760" s="12"/>
      <c r="E760" s="36"/>
      <c r="F760" s="56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</row>
    <row r="761" spans="1:46" ht="12.75" customHeight="1">
      <c r="A761" s="12"/>
      <c r="B761" s="36"/>
      <c r="C761" s="36"/>
      <c r="D761" s="12"/>
      <c r="E761" s="36"/>
      <c r="F761" s="56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</row>
    <row r="762" spans="1:46" ht="12.75" customHeight="1">
      <c r="A762" s="12"/>
      <c r="B762" s="36"/>
      <c r="C762" s="36"/>
      <c r="D762" s="12"/>
      <c r="E762" s="36"/>
      <c r="F762" s="56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</row>
    <row r="763" spans="1:46" ht="12.75" customHeight="1">
      <c r="A763" s="12"/>
      <c r="B763" s="36"/>
      <c r="C763" s="36"/>
      <c r="D763" s="12"/>
      <c r="E763" s="36"/>
      <c r="F763" s="56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</row>
    <row r="764" spans="1:46" ht="12.75" customHeight="1">
      <c r="A764" s="12"/>
      <c r="B764" s="36"/>
      <c r="C764" s="36"/>
      <c r="D764" s="12"/>
      <c r="E764" s="36"/>
      <c r="F764" s="56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</row>
    <row r="765" spans="1:46" ht="12.75" customHeight="1">
      <c r="A765" s="12"/>
      <c r="B765" s="36"/>
      <c r="C765" s="36"/>
      <c r="D765" s="12"/>
      <c r="E765" s="36"/>
      <c r="F765" s="56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</row>
    <row r="766" spans="1:46" ht="12.75" customHeight="1">
      <c r="A766" s="12"/>
      <c r="B766" s="36"/>
      <c r="C766" s="36"/>
      <c r="D766" s="12"/>
      <c r="E766" s="36"/>
      <c r="F766" s="56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</row>
    <row r="767" spans="1:46" ht="12.75" customHeight="1">
      <c r="A767" s="12"/>
      <c r="B767" s="36"/>
      <c r="C767" s="36"/>
      <c r="D767" s="12"/>
      <c r="E767" s="36"/>
      <c r="F767" s="56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</row>
    <row r="768" spans="1:46" ht="12.75" customHeight="1">
      <c r="A768" s="12"/>
      <c r="B768" s="36"/>
      <c r="C768" s="36"/>
      <c r="D768" s="12"/>
      <c r="E768" s="36"/>
      <c r="F768" s="56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</row>
    <row r="769" spans="1:46" ht="12.75" customHeight="1">
      <c r="A769" s="12"/>
      <c r="B769" s="36"/>
      <c r="C769" s="36"/>
      <c r="D769" s="12"/>
      <c r="E769" s="36"/>
      <c r="F769" s="56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</row>
    <row r="770" spans="1:46" ht="12.75" customHeight="1">
      <c r="A770" s="12"/>
      <c r="B770" s="36"/>
      <c r="C770" s="36"/>
      <c r="D770" s="12"/>
      <c r="E770" s="36"/>
      <c r="F770" s="56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</row>
    <row r="771" spans="1:46" ht="12.75" customHeight="1">
      <c r="A771" s="12"/>
      <c r="B771" s="36"/>
      <c r="C771" s="36"/>
      <c r="D771" s="12"/>
      <c r="E771" s="36"/>
      <c r="F771" s="56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</row>
    <row r="772" spans="1:46" ht="12.75" customHeight="1">
      <c r="A772" s="12"/>
      <c r="B772" s="36"/>
      <c r="C772" s="36"/>
      <c r="D772" s="12"/>
      <c r="E772" s="36"/>
      <c r="F772" s="56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</row>
    <row r="773" spans="1:46" ht="12.75" customHeight="1">
      <c r="A773" s="12"/>
      <c r="B773" s="36"/>
      <c r="C773" s="36"/>
      <c r="D773" s="12"/>
      <c r="E773" s="36"/>
      <c r="F773" s="56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</row>
    <row r="774" spans="1:46" ht="12.75" customHeight="1">
      <c r="A774" s="12"/>
      <c r="B774" s="36"/>
      <c r="C774" s="36"/>
      <c r="D774" s="12"/>
      <c r="E774" s="36"/>
      <c r="F774" s="56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</row>
    <row r="775" spans="1:46" ht="12.75" customHeight="1">
      <c r="A775" s="12"/>
      <c r="B775" s="36"/>
      <c r="C775" s="36"/>
      <c r="D775" s="12"/>
      <c r="E775" s="36"/>
      <c r="F775" s="56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</row>
    <row r="776" spans="1:46" ht="12.75" customHeight="1">
      <c r="A776" s="12"/>
      <c r="B776" s="36"/>
      <c r="C776" s="36"/>
      <c r="D776" s="12"/>
      <c r="E776" s="36"/>
      <c r="F776" s="56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</row>
    <row r="777" spans="1:46" ht="12.75" customHeight="1">
      <c r="A777" s="12"/>
      <c r="B777" s="36"/>
      <c r="C777" s="36"/>
      <c r="D777" s="12"/>
      <c r="E777" s="36"/>
      <c r="F777" s="56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</row>
    <row r="778" spans="1:46" ht="12.75" customHeight="1">
      <c r="A778" s="12"/>
      <c r="B778" s="36"/>
      <c r="C778" s="36"/>
      <c r="D778" s="12"/>
      <c r="E778" s="36"/>
      <c r="F778" s="56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</row>
    <row r="779" spans="1:46" ht="12.75" customHeight="1">
      <c r="A779" s="12"/>
      <c r="B779" s="36"/>
      <c r="C779" s="36"/>
      <c r="D779" s="12"/>
      <c r="E779" s="36"/>
      <c r="F779" s="56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</row>
    <row r="780" spans="1:46" ht="12.75" customHeight="1">
      <c r="A780" s="12"/>
      <c r="B780" s="36"/>
      <c r="C780" s="36"/>
      <c r="D780" s="12"/>
      <c r="E780" s="36"/>
      <c r="F780" s="56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</row>
    <row r="781" spans="1:46" ht="12.75" customHeight="1">
      <c r="A781" s="12"/>
      <c r="B781" s="36"/>
      <c r="C781" s="36"/>
      <c r="D781" s="12"/>
      <c r="E781" s="36"/>
      <c r="F781" s="56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</row>
    <row r="782" spans="1:46" ht="12.75" customHeight="1">
      <c r="A782" s="12"/>
      <c r="B782" s="36"/>
      <c r="C782" s="36"/>
      <c r="D782" s="12"/>
      <c r="E782" s="36"/>
      <c r="F782" s="56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</row>
    <row r="783" spans="1:46" ht="12.75" customHeight="1">
      <c r="A783" s="12"/>
      <c r="B783" s="36"/>
      <c r="C783" s="36"/>
      <c r="D783" s="12"/>
      <c r="E783" s="36"/>
      <c r="F783" s="56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</row>
    <row r="784" spans="1:46" ht="12.75" customHeight="1">
      <c r="A784" s="12"/>
      <c r="B784" s="36"/>
      <c r="C784" s="36"/>
      <c r="D784" s="12"/>
      <c r="E784" s="36"/>
      <c r="F784" s="56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</row>
    <row r="785" spans="1:46" ht="12.75" customHeight="1">
      <c r="A785" s="12"/>
      <c r="B785" s="36"/>
      <c r="C785" s="36"/>
      <c r="D785" s="12"/>
      <c r="E785" s="36"/>
      <c r="F785" s="56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</row>
    <row r="786" spans="1:46" ht="12.75" customHeight="1">
      <c r="A786" s="12"/>
      <c r="B786" s="36"/>
      <c r="C786" s="36"/>
      <c r="D786" s="12"/>
      <c r="E786" s="36"/>
      <c r="F786" s="56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</row>
    <row r="787" spans="1:46" ht="12.75" customHeight="1">
      <c r="A787" s="12"/>
      <c r="B787" s="36"/>
      <c r="C787" s="36"/>
      <c r="D787" s="12"/>
      <c r="E787" s="36"/>
      <c r="F787" s="56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</row>
    <row r="788" spans="1:46" ht="12.75" customHeight="1">
      <c r="A788" s="12"/>
      <c r="B788" s="36"/>
      <c r="C788" s="36"/>
      <c r="D788" s="12"/>
      <c r="E788" s="36"/>
      <c r="F788" s="56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</row>
    <row r="789" spans="1:46" ht="12.75" customHeight="1">
      <c r="A789" s="12"/>
      <c r="B789" s="36"/>
      <c r="C789" s="36"/>
      <c r="D789" s="12"/>
      <c r="E789" s="36"/>
      <c r="F789" s="56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</row>
    <row r="790" spans="1:46" ht="12.75" customHeight="1">
      <c r="A790" s="12"/>
      <c r="B790" s="36"/>
      <c r="C790" s="36"/>
      <c r="D790" s="12"/>
      <c r="E790" s="36"/>
      <c r="F790" s="56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</row>
    <row r="791" spans="1:46" ht="12.75" customHeight="1">
      <c r="A791" s="12"/>
      <c r="B791" s="36"/>
      <c r="C791" s="36"/>
      <c r="D791" s="12"/>
      <c r="E791" s="36"/>
      <c r="F791" s="56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</row>
    <row r="792" spans="1:46" ht="12.75" customHeight="1">
      <c r="A792" s="12"/>
      <c r="B792" s="36"/>
      <c r="C792" s="36"/>
      <c r="D792" s="12"/>
      <c r="E792" s="36"/>
      <c r="F792" s="56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</row>
    <row r="793" spans="1:46" ht="12.75" customHeight="1">
      <c r="A793" s="12"/>
      <c r="B793" s="36"/>
      <c r="C793" s="36"/>
      <c r="D793" s="12"/>
      <c r="E793" s="36"/>
      <c r="F793" s="56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</row>
    <row r="794" spans="1:46" ht="12.75" customHeight="1">
      <c r="A794" s="12"/>
      <c r="B794" s="36"/>
      <c r="C794" s="36"/>
      <c r="D794" s="12"/>
      <c r="E794" s="36"/>
      <c r="F794" s="56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</row>
    <row r="795" spans="1:46" ht="12.75" customHeight="1">
      <c r="A795" s="12"/>
      <c r="B795" s="36"/>
      <c r="C795" s="36"/>
      <c r="D795" s="12"/>
      <c r="E795" s="36"/>
      <c r="F795" s="56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</row>
    <row r="796" spans="1:46" ht="12.75" customHeight="1">
      <c r="A796" s="12"/>
      <c r="B796" s="36"/>
      <c r="C796" s="36"/>
      <c r="D796" s="12"/>
      <c r="E796" s="36"/>
      <c r="F796" s="56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</row>
    <row r="797" spans="1:46" ht="12.75" customHeight="1">
      <c r="A797" s="12"/>
      <c r="B797" s="36"/>
      <c r="C797" s="36"/>
      <c r="D797" s="12"/>
      <c r="E797" s="36"/>
      <c r="F797" s="56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</row>
    <row r="798" spans="1:46" ht="12.75" customHeight="1">
      <c r="A798" s="12"/>
      <c r="B798" s="36"/>
      <c r="C798" s="36"/>
      <c r="D798" s="12"/>
      <c r="E798" s="36"/>
      <c r="F798" s="56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</row>
    <row r="799" spans="1:46" ht="12.75" customHeight="1">
      <c r="A799" s="12"/>
      <c r="B799" s="36"/>
      <c r="C799" s="36"/>
      <c r="D799" s="12"/>
      <c r="E799" s="36"/>
      <c r="F799" s="56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</row>
    <row r="800" spans="1:46" ht="12.75" customHeight="1">
      <c r="A800" s="12"/>
      <c r="B800" s="36"/>
      <c r="C800" s="36"/>
      <c r="D800" s="12"/>
      <c r="E800" s="36"/>
      <c r="F800" s="56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</row>
    <row r="801" spans="1:46" ht="12.75" customHeight="1">
      <c r="A801" s="12"/>
      <c r="B801" s="36"/>
      <c r="C801" s="36"/>
      <c r="D801" s="12"/>
      <c r="E801" s="36"/>
      <c r="F801" s="56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</row>
    <row r="802" spans="1:46" ht="12.75" customHeight="1">
      <c r="A802" s="12"/>
      <c r="B802" s="36"/>
      <c r="C802" s="36"/>
      <c r="D802" s="12"/>
      <c r="E802" s="36"/>
      <c r="F802" s="56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</row>
    <row r="803" spans="1:46" ht="12.75" customHeight="1">
      <c r="A803" s="12"/>
      <c r="B803" s="36"/>
      <c r="C803" s="36"/>
      <c r="D803" s="12"/>
      <c r="E803" s="36"/>
      <c r="F803" s="56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</row>
    <row r="804" spans="1:46" ht="12.75" customHeight="1">
      <c r="A804" s="12"/>
      <c r="B804" s="36"/>
      <c r="C804" s="36"/>
      <c r="D804" s="12"/>
      <c r="E804" s="36"/>
      <c r="F804" s="56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</row>
    <row r="805" spans="1:46" ht="12.75" customHeight="1">
      <c r="A805" s="12"/>
      <c r="B805" s="36"/>
      <c r="C805" s="36"/>
      <c r="D805" s="12"/>
      <c r="E805" s="36"/>
      <c r="F805" s="56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</row>
    <row r="806" spans="1:46" ht="12.75" customHeight="1">
      <c r="A806" s="12"/>
      <c r="B806" s="36"/>
      <c r="C806" s="36"/>
      <c r="D806" s="12"/>
      <c r="E806" s="36"/>
      <c r="F806" s="56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</row>
    <row r="807" spans="1:46" ht="12.75" customHeight="1">
      <c r="A807" s="12"/>
      <c r="B807" s="36"/>
      <c r="C807" s="36"/>
      <c r="D807" s="12"/>
      <c r="E807" s="36"/>
      <c r="F807" s="56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</row>
    <row r="808" spans="1:46" ht="12.75" customHeight="1">
      <c r="A808" s="12"/>
      <c r="B808" s="36"/>
      <c r="C808" s="36"/>
      <c r="D808" s="12"/>
      <c r="E808" s="36"/>
      <c r="F808" s="56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</row>
    <row r="809" spans="1:46" ht="12.75" customHeight="1">
      <c r="A809" s="12"/>
      <c r="B809" s="36"/>
      <c r="C809" s="36"/>
      <c r="D809" s="12"/>
      <c r="E809" s="36"/>
      <c r="F809" s="56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</row>
    <row r="810" spans="1:46" ht="12.75" customHeight="1">
      <c r="A810" s="12"/>
      <c r="B810" s="36"/>
      <c r="C810" s="36"/>
      <c r="D810" s="12"/>
      <c r="E810" s="36"/>
      <c r="F810" s="56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</row>
    <row r="811" spans="1:46" ht="12.75" customHeight="1">
      <c r="A811" s="12"/>
      <c r="B811" s="36"/>
      <c r="C811" s="36"/>
      <c r="D811" s="12"/>
      <c r="E811" s="36"/>
      <c r="F811" s="56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</row>
    <row r="812" spans="1:46" ht="12.75" customHeight="1">
      <c r="A812" s="12"/>
      <c r="B812" s="36"/>
      <c r="C812" s="36"/>
      <c r="D812" s="12"/>
      <c r="E812" s="36"/>
      <c r="F812" s="56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</row>
    <row r="813" spans="1:46" ht="12.75" customHeight="1">
      <c r="A813" s="12"/>
      <c r="B813" s="36"/>
      <c r="C813" s="36"/>
      <c r="D813" s="12"/>
      <c r="E813" s="36"/>
      <c r="F813" s="56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</row>
    <row r="814" spans="1:46" ht="12.75" customHeight="1">
      <c r="A814" s="12"/>
      <c r="B814" s="36"/>
      <c r="C814" s="36"/>
      <c r="D814" s="12"/>
      <c r="E814" s="36"/>
      <c r="F814" s="56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</row>
    <row r="815" spans="1:46" ht="12.75" customHeight="1">
      <c r="A815" s="12"/>
      <c r="B815" s="36"/>
      <c r="C815" s="36"/>
      <c r="D815" s="12"/>
      <c r="E815" s="36"/>
      <c r="F815" s="56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</row>
    <row r="816" spans="1:46" ht="12.75" customHeight="1">
      <c r="A816" s="12"/>
      <c r="B816" s="36"/>
      <c r="C816" s="36"/>
      <c r="D816" s="12"/>
      <c r="E816" s="36"/>
      <c r="F816" s="56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</row>
    <row r="817" spans="1:46" ht="12.75" customHeight="1">
      <c r="A817" s="12"/>
      <c r="B817" s="36"/>
      <c r="C817" s="36"/>
      <c r="D817" s="12"/>
      <c r="E817" s="36"/>
      <c r="F817" s="56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</row>
    <row r="818" spans="1:46" ht="12.75" customHeight="1">
      <c r="A818" s="12"/>
      <c r="B818" s="36"/>
      <c r="C818" s="36"/>
      <c r="D818" s="12"/>
      <c r="E818" s="36"/>
      <c r="F818" s="56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</row>
    <row r="819" spans="1:46" ht="12.75" customHeight="1">
      <c r="A819" s="12"/>
      <c r="B819" s="36"/>
      <c r="C819" s="36"/>
      <c r="D819" s="12"/>
      <c r="E819" s="36"/>
      <c r="F819" s="56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</row>
    <row r="820" spans="1:46" ht="12.75" customHeight="1">
      <c r="A820" s="12"/>
      <c r="B820" s="36"/>
      <c r="C820" s="36"/>
      <c r="D820" s="12"/>
      <c r="E820" s="36"/>
      <c r="F820" s="56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</row>
    <row r="821" spans="1:46" ht="12.75" customHeight="1">
      <c r="A821" s="12"/>
      <c r="B821" s="36"/>
      <c r="C821" s="36"/>
      <c r="D821" s="12"/>
      <c r="E821" s="36"/>
      <c r="F821" s="56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</row>
    <row r="822" spans="1:46" ht="12.75" customHeight="1">
      <c r="A822" s="12"/>
      <c r="B822" s="36"/>
      <c r="C822" s="36"/>
      <c r="D822" s="12"/>
      <c r="E822" s="36"/>
      <c r="F822" s="56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</row>
    <row r="823" spans="1:46" ht="12.75" customHeight="1">
      <c r="A823" s="12"/>
      <c r="B823" s="36"/>
      <c r="C823" s="36"/>
      <c r="D823" s="12"/>
      <c r="E823" s="36"/>
      <c r="F823" s="56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</row>
    <row r="824" spans="1:46" ht="12.75" customHeight="1">
      <c r="A824" s="12"/>
      <c r="B824" s="36"/>
      <c r="C824" s="36"/>
      <c r="D824" s="12"/>
      <c r="E824" s="36"/>
      <c r="F824" s="56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</row>
    <row r="825" spans="1:46" ht="12.75" customHeight="1">
      <c r="A825" s="12"/>
      <c r="B825" s="36"/>
      <c r="C825" s="36"/>
      <c r="D825" s="12"/>
      <c r="E825" s="36"/>
      <c r="F825" s="56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</row>
    <row r="826" spans="1:46" ht="12.75" customHeight="1">
      <c r="A826" s="12"/>
      <c r="B826" s="36"/>
      <c r="C826" s="36"/>
      <c r="D826" s="12"/>
      <c r="E826" s="36"/>
      <c r="F826" s="56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</row>
    <row r="827" spans="1:46" ht="12.75" customHeight="1">
      <c r="A827" s="12"/>
      <c r="B827" s="36"/>
      <c r="C827" s="36"/>
      <c r="D827" s="12"/>
      <c r="E827" s="36"/>
      <c r="F827" s="56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</row>
    <row r="828" spans="1:46" ht="12.75" customHeight="1">
      <c r="A828" s="12"/>
      <c r="B828" s="36"/>
      <c r="C828" s="36"/>
      <c r="D828" s="12"/>
      <c r="E828" s="36"/>
      <c r="F828" s="56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</row>
    <row r="829" spans="1:46" ht="12.75" customHeight="1">
      <c r="A829" s="12"/>
      <c r="B829" s="36"/>
      <c r="C829" s="36"/>
      <c r="D829" s="12"/>
      <c r="E829" s="36"/>
      <c r="F829" s="56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</row>
    <row r="830" spans="1:46" ht="12.75" customHeight="1">
      <c r="A830" s="12"/>
      <c r="B830" s="36"/>
      <c r="C830" s="36"/>
      <c r="D830" s="12"/>
      <c r="E830" s="36"/>
      <c r="F830" s="56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</row>
    <row r="831" spans="1:46" ht="12.75" customHeight="1">
      <c r="A831" s="12"/>
      <c r="B831" s="36"/>
      <c r="C831" s="36"/>
      <c r="D831" s="12"/>
      <c r="E831" s="36"/>
      <c r="F831" s="56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</row>
    <row r="832" spans="1:46" ht="12.75" customHeight="1">
      <c r="A832" s="12"/>
      <c r="B832" s="36"/>
      <c r="C832" s="36"/>
      <c r="D832" s="12"/>
      <c r="E832" s="36"/>
      <c r="F832" s="56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</row>
    <row r="833" spans="1:46" ht="12.75" customHeight="1">
      <c r="A833" s="12"/>
      <c r="B833" s="36"/>
      <c r="C833" s="36"/>
      <c r="D833" s="12"/>
      <c r="E833" s="36"/>
      <c r="F833" s="56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</row>
    <row r="834" spans="1:46" ht="12.75" customHeight="1">
      <c r="A834" s="12"/>
      <c r="B834" s="36"/>
      <c r="C834" s="36"/>
      <c r="D834" s="12"/>
      <c r="E834" s="36"/>
      <c r="F834" s="56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</row>
    <row r="835" spans="1:46" ht="12.75" customHeight="1">
      <c r="A835" s="12"/>
      <c r="B835" s="36"/>
      <c r="C835" s="36"/>
      <c r="D835" s="12"/>
      <c r="E835" s="36"/>
      <c r="F835" s="56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</row>
    <row r="836" spans="1:46" ht="12.75" customHeight="1">
      <c r="A836" s="12"/>
      <c r="B836" s="36"/>
      <c r="C836" s="36"/>
      <c r="D836" s="12"/>
      <c r="E836" s="36"/>
      <c r="F836" s="56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</row>
    <row r="837" spans="1:46" ht="12.75" customHeight="1">
      <c r="A837" s="12"/>
      <c r="B837" s="36"/>
      <c r="C837" s="36"/>
      <c r="D837" s="12"/>
      <c r="E837" s="36"/>
      <c r="F837" s="56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</row>
    <row r="838" spans="1:46" ht="12.75" customHeight="1">
      <c r="A838" s="12"/>
      <c r="B838" s="36"/>
      <c r="C838" s="36"/>
      <c r="D838" s="12"/>
      <c r="E838" s="36"/>
      <c r="F838" s="56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</row>
    <row r="839" spans="1:46" ht="12.75" customHeight="1">
      <c r="A839" s="12"/>
      <c r="B839" s="36"/>
      <c r="C839" s="36"/>
      <c r="D839" s="12"/>
      <c r="E839" s="36"/>
      <c r="F839" s="56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</row>
    <row r="840" spans="1:46" ht="12.75" customHeight="1">
      <c r="A840" s="12"/>
      <c r="B840" s="36"/>
      <c r="C840" s="36"/>
      <c r="D840" s="12"/>
      <c r="E840" s="36"/>
      <c r="F840" s="56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</row>
    <row r="841" spans="1:46" ht="12.75" customHeight="1">
      <c r="A841" s="12"/>
      <c r="B841" s="36"/>
      <c r="C841" s="36"/>
      <c r="D841" s="12"/>
      <c r="E841" s="36"/>
      <c r="F841" s="56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</row>
    <row r="842" spans="1:46" ht="12.75" customHeight="1">
      <c r="A842" s="12"/>
      <c r="B842" s="36"/>
      <c r="C842" s="36"/>
      <c r="D842" s="12"/>
      <c r="E842" s="36"/>
      <c r="F842" s="56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</row>
    <row r="843" spans="1:46" ht="12.75" customHeight="1">
      <c r="A843" s="12"/>
      <c r="B843" s="36"/>
      <c r="C843" s="36"/>
      <c r="D843" s="12"/>
      <c r="E843" s="36"/>
      <c r="F843" s="56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</row>
    <row r="844" spans="1:46" ht="12.75" customHeight="1">
      <c r="A844" s="12"/>
      <c r="B844" s="36"/>
      <c r="C844" s="36"/>
      <c r="D844" s="12"/>
      <c r="E844" s="36"/>
      <c r="F844" s="56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</row>
    <row r="845" spans="1:46" ht="12.75" customHeight="1">
      <c r="A845" s="12"/>
      <c r="B845" s="36"/>
      <c r="C845" s="36"/>
      <c r="D845" s="12"/>
      <c r="E845" s="36"/>
      <c r="F845" s="56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</row>
    <row r="846" spans="1:46" ht="12.75" customHeight="1">
      <c r="A846" s="12"/>
      <c r="B846" s="36"/>
      <c r="C846" s="36"/>
      <c r="D846" s="12"/>
      <c r="E846" s="36"/>
      <c r="F846" s="56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</row>
    <row r="847" spans="1:46" ht="12.75" customHeight="1">
      <c r="A847" s="12"/>
      <c r="B847" s="36"/>
      <c r="C847" s="36"/>
      <c r="D847" s="12"/>
      <c r="E847" s="36"/>
      <c r="F847" s="56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</row>
    <row r="848" spans="1:46" ht="12.75" customHeight="1">
      <c r="A848" s="12"/>
      <c r="B848" s="36"/>
      <c r="C848" s="36"/>
      <c r="D848" s="12"/>
      <c r="E848" s="36"/>
      <c r="F848" s="56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</row>
    <row r="849" spans="1:46" ht="12.75" customHeight="1">
      <c r="A849" s="12"/>
      <c r="B849" s="36"/>
      <c r="C849" s="36"/>
      <c r="D849" s="12"/>
      <c r="E849" s="36"/>
      <c r="F849" s="56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</row>
    <row r="850" spans="1:46" ht="12.75" customHeight="1">
      <c r="A850" s="12"/>
      <c r="B850" s="36"/>
      <c r="C850" s="36"/>
      <c r="D850" s="12"/>
      <c r="E850" s="36"/>
      <c r="F850" s="56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</row>
    <row r="851" spans="1:46" ht="12.75" customHeight="1">
      <c r="A851" s="12"/>
      <c r="B851" s="36"/>
      <c r="C851" s="36"/>
      <c r="D851" s="12"/>
      <c r="E851" s="36"/>
      <c r="F851" s="56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</row>
    <row r="852" spans="1:46" ht="12.75" customHeight="1">
      <c r="A852" s="12"/>
      <c r="B852" s="36"/>
      <c r="C852" s="36"/>
      <c r="D852" s="12"/>
      <c r="E852" s="36"/>
      <c r="F852" s="56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</row>
    <row r="853" spans="1:46" ht="12.75" customHeight="1">
      <c r="A853" s="12"/>
      <c r="B853" s="36"/>
      <c r="C853" s="36"/>
      <c r="D853" s="12"/>
      <c r="E853" s="36"/>
      <c r="F853" s="56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</row>
    <row r="854" spans="1:46" ht="12.75" customHeight="1">
      <c r="A854" s="12"/>
      <c r="B854" s="36"/>
      <c r="C854" s="36"/>
      <c r="D854" s="12"/>
      <c r="E854" s="36"/>
      <c r="F854" s="56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</row>
    <row r="855" spans="1:46" ht="12.75" customHeight="1">
      <c r="A855" s="12"/>
      <c r="B855" s="36"/>
      <c r="C855" s="36"/>
      <c r="D855" s="12"/>
      <c r="E855" s="36"/>
      <c r="F855" s="56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</row>
    <row r="856" spans="1:46" ht="12.75" customHeight="1">
      <c r="A856" s="12"/>
      <c r="B856" s="36"/>
      <c r="C856" s="36"/>
      <c r="D856" s="12"/>
      <c r="E856" s="36"/>
      <c r="F856" s="56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</row>
    <row r="857" spans="1:46" ht="12.75" customHeight="1">
      <c r="A857" s="12"/>
      <c r="B857" s="36"/>
      <c r="C857" s="36"/>
      <c r="D857" s="12"/>
      <c r="E857" s="36"/>
      <c r="F857" s="56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</row>
    <row r="858" spans="1:46" ht="12.75" customHeight="1">
      <c r="A858" s="12"/>
      <c r="B858" s="36"/>
      <c r="C858" s="36"/>
      <c r="D858" s="12"/>
      <c r="E858" s="36"/>
      <c r="F858" s="56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</row>
    <row r="859" spans="1:46" ht="12.75" customHeight="1">
      <c r="A859" s="12"/>
      <c r="B859" s="36"/>
      <c r="C859" s="36"/>
      <c r="D859" s="12"/>
      <c r="E859" s="36"/>
      <c r="F859" s="56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</row>
    <row r="860" spans="1:46" ht="12.75" customHeight="1">
      <c r="A860" s="12"/>
      <c r="B860" s="36"/>
      <c r="C860" s="36"/>
      <c r="D860" s="12"/>
      <c r="E860" s="36"/>
      <c r="F860" s="56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</row>
    <row r="861" spans="1:46" ht="12.75" customHeight="1">
      <c r="A861" s="12"/>
      <c r="B861" s="36"/>
      <c r="C861" s="36"/>
      <c r="D861" s="12"/>
      <c r="E861" s="36"/>
      <c r="F861" s="56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</row>
    <row r="862" spans="1:46" ht="12.75" customHeight="1">
      <c r="A862" s="12"/>
      <c r="B862" s="36"/>
      <c r="C862" s="36"/>
      <c r="D862" s="12"/>
      <c r="E862" s="36"/>
      <c r="F862" s="56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</row>
    <row r="863" spans="1:46" ht="12.75" customHeight="1">
      <c r="A863" s="12"/>
      <c r="B863" s="36"/>
      <c r="C863" s="36"/>
      <c r="D863" s="12"/>
      <c r="E863" s="36"/>
      <c r="F863" s="56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</row>
    <row r="864" spans="1:46" ht="12.75" customHeight="1">
      <c r="A864" s="12"/>
      <c r="B864" s="36"/>
      <c r="C864" s="36"/>
      <c r="D864" s="12"/>
      <c r="E864" s="36"/>
      <c r="F864" s="56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</row>
    <row r="865" spans="1:46" ht="12.75" customHeight="1">
      <c r="A865" s="12"/>
      <c r="B865" s="36"/>
      <c r="C865" s="36"/>
      <c r="D865" s="12"/>
      <c r="E865" s="36"/>
      <c r="F865" s="56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</row>
    <row r="866" spans="1:46" ht="12.75" customHeight="1">
      <c r="A866" s="12"/>
      <c r="B866" s="36"/>
      <c r="C866" s="36"/>
      <c r="D866" s="12"/>
      <c r="E866" s="36"/>
      <c r="F866" s="56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</row>
    <row r="867" spans="1:46" ht="12.75" customHeight="1">
      <c r="A867" s="12"/>
      <c r="B867" s="36"/>
      <c r="C867" s="36"/>
      <c r="D867" s="12"/>
      <c r="E867" s="36"/>
      <c r="F867" s="56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</row>
    <row r="868" spans="1:46" ht="12.75" customHeight="1">
      <c r="A868" s="12"/>
      <c r="B868" s="36"/>
      <c r="C868" s="36"/>
      <c r="D868" s="12"/>
      <c r="E868" s="36"/>
      <c r="F868" s="56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</row>
    <row r="869" spans="1:46" ht="12.75" customHeight="1">
      <c r="A869" s="12"/>
      <c r="B869" s="36"/>
      <c r="C869" s="36"/>
      <c r="D869" s="12"/>
      <c r="E869" s="36"/>
      <c r="F869" s="56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</row>
    <row r="870" spans="1:46" ht="12.75" customHeight="1">
      <c r="A870" s="12"/>
      <c r="B870" s="36"/>
      <c r="C870" s="36"/>
      <c r="D870" s="12"/>
      <c r="E870" s="36"/>
      <c r="F870" s="56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</row>
    <row r="871" spans="1:46" ht="12.75" customHeight="1">
      <c r="A871" s="12"/>
      <c r="B871" s="36"/>
      <c r="C871" s="36"/>
      <c r="D871" s="12"/>
      <c r="E871" s="36"/>
      <c r="F871" s="56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</row>
    <row r="872" spans="1:46" ht="12.75" customHeight="1">
      <c r="A872" s="12"/>
      <c r="B872" s="36"/>
      <c r="C872" s="36"/>
      <c r="D872" s="12"/>
      <c r="E872" s="36"/>
      <c r="F872" s="56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</row>
    <row r="873" spans="1:46" ht="12.75" customHeight="1">
      <c r="A873" s="12"/>
      <c r="B873" s="36"/>
      <c r="C873" s="36"/>
      <c r="D873" s="12"/>
      <c r="E873" s="36"/>
      <c r="F873" s="56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</row>
    <row r="874" spans="1:46" ht="12.75" customHeight="1">
      <c r="A874" s="12"/>
      <c r="B874" s="36"/>
      <c r="C874" s="36"/>
      <c r="D874" s="12"/>
      <c r="E874" s="36"/>
      <c r="F874" s="56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</row>
    <row r="875" spans="1:46" ht="12.75" customHeight="1">
      <c r="A875" s="12"/>
      <c r="B875" s="36"/>
      <c r="C875" s="36"/>
      <c r="D875" s="12"/>
      <c r="E875" s="36"/>
      <c r="F875" s="56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</row>
    <row r="876" spans="1:46" ht="12.75" customHeight="1">
      <c r="A876" s="12"/>
      <c r="B876" s="36"/>
      <c r="C876" s="36"/>
      <c r="D876" s="12"/>
      <c r="E876" s="36"/>
      <c r="F876" s="56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</row>
    <row r="877" spans="1:46" ht="12.75" customHeight="1">
      <c r="A877" s="12"/>
      <c r="B877" s="36"/>
      <c r="C877" s="36"/>
      <c r="D877" s="12"/>
      <c r="E877" s="36"/>
      <c r="F877" s="56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</row>
    <row r="878" spans="1:46" ht="12.75" customHeight="1">
      <c r="A878" s="12"/>
      <c r="B878" s="36"/>
      <c r="C878" s="36"/>
      <c r="D878" s="12"/>
      <c r="E878" s="36"/>
      <c r="F878" s="56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</row>
    <row r="879" spans="1:46" ht="12.75" customHeight="1">
      <c r="A879" s="12"/>
      <c r="B879" s="36"/>
      <c r="C879" s="36"/>
      <c r="D879" s="12"/>
      <c r="E879" s="36"/>
      <c r="F879" s="56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</row>
    <row r="880" spans="1:46" ht="12.75" customHeight="1">
      <c r="A880" s="12"/>
      <c r="B880" s="36"/>
      <c r="C880" s="36"/>
      <c r="D880" s="12"/>
      <c r="E880" s="36"/>
      <c r="F880" s="56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</row>
    <row r="881" spans="1:46" ht="12.75" customHeight="1">
      <c r="A881" s="12"/>
      <c r="B881" s="36"/>
      <c r="C881" s="36"/>
      <c r="D881" s="12"/>
      <c r="E881" s="36"/>
      <c r="F881" s="56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</row>
    <row r="882" spans="1:46" ht="12.75" customHeight="1">
      <c r="A882" s="12"/>
      <c r="B882" s="36"/>
      <c r="C882" s="36"/>
      <c r="D882" s="12"/>
      <c r="E882" s="36"/>
      <c r="F882" s="56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</row>
    <row r="883" spans="1:46" ht="12.75" customHeight="1">
      <c r="A883" s="12"/>
      <c r="B883" s="36"/>
      <c r="C883" s="36"/>
      <c r="D883" s="12"/>
      <c r="E883" s="36"/>
      <c r="F883" s="56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</row>
    <row r="884" spans="1:46" ht="12.75" customHeight="1">
      <c r="A884" s="12"/>
      <c r="B884" s="36"/>
      <c r="C884" s="36"/>
      <c r="D884" s="12"/>
      <c r="E884" s="36"/>
      <c r="F884" s="56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</row>
    <row r="885" spans="1:46" ht="12.75" customHeight="1">
      <c r="A885" s="12"/>
      <c r="B885" s="36"/>
      <c r="C885" s="36"/>
      <c r="D885" s="12"/>
      <c r="E885" s="36"/>
      <c r="F885" s="56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</row>
    <row r="886" spans="1:46" ht="12.75" customHeight="1">
      <c r="A886" s="12"/>
      <c r="B886" s="36"/>
      <c r="C886" s="36"/>
      <c r="D886" s="12"/>
      <c r="E886" s="36"/>
      <c r="F886" s="56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</row>
    <row r="887" spans="1:46" ht="12.75" customHeight="1">
      <c r="A887" s="12"/>
      <c r="B887" s="36"/>
      <c r="C887" s="36"/>
      <c r="D887" s="12"/>
      <c r="E887" s="36"/>
      <c r="F887" s="56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</row>
    <row r="888" spans="1:46" ht="12.75" customHeight="1">
      <c r="A888" s="12"/>
      <c r="B888" s="36"/>
      <c r="C888" s="36"/>
      <c r="D888" s="12"/>
      <c r="E888" s="36"/>
      <c r="F888" s="56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</row>
    <row r="889" spans="1:46" ht="12.75" customHeight="1">
      <c r="A889" s="12"/>
      <c r="B889" s="36"/>
      <c r="C889" s="36"/>
      <c r="D889" s="12"/>
      <c r="E889" s="36"/>
      <c r="F889" s="56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</row>
    <row r="890" spans="1:46" ht="12.75" customHeight="1">
      <c r="A890" s="12"/>
      <c r="B890" s="36"/>
      <c r="C890" s="36"/>
      <c r="D890" s="12"/>
      <c r="E890" s="36"/>
      <c r="F890" s="56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</row>
    <row r="891" spans="1:46" ht="12.75" customHeight="1">
      <c r="A891" s="12"/>
      <c r="B891" s="36"/>
      <c r="C891" s="36"/>
      <c r="D891" s="12"/>
      <c r="E891" s="36"/>
      <c r="F891" s="56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</row>
    <row r="892" spans="1:46" ht="12.75" customHeight="1">
      <c r="A892" s="12"/>
      <c r="B892" s="36"/>
      <c r="C892" s="36"/>
      <c r="D892" s="12"/>
      <c r="E892" s="36"/>
      <c r="F892" s="56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</row>
    <row r="893" spans="1:46" ht="12.75" customHeight="1">
      <c r="A893" s="12"/>
      <c r="B893" s="36"/>
      <c r="C893" s="36"/>
      <c r="D893" s="12"/>
      <c r="E893" s="36"/>
      <c r="F893" s="56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</row>
    <row r="894" spans="1:46" ht="12.75" customHeight="1">
      <c r="A894" s="12"/>
      <c r="B894" s="36"/>
      <c r="C894" s="36"/>
      <c r="D894" s="12"/>
      <c r="E894" s="36"/>
      <c r="F894" s="56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</row>
    <row r="895" spans="1:46" ht="12.75" customHeight="1">
      <c r="A895" s="12"/>
      <c r="B895" s="36"/>
      <c r="C895" s="36"/>
      <c r="D895" s="12"/>
      <c r="E895" s="36"/>
      <c r="F895" s="56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</row>
    <row r="896" spans="1:46" ht="12.75" customHeight="1">
      <c r="A896" s="12"/>
      <c r="B896" s="36"/>
      <c r="C896" s="36"/>
      <c r="D896" s="12"/>
      <c r="E896" s="36"/>
      <c r="F896" s="56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</row>
    <row r="897" spans="1:46" ht="12.75" customHeight="1">
      <c r="A897" s="12"/>
      <c r="B897" s="36"/>
      <c r="C897" s="36"/>
      <c r="D897" s="12"/>
      <c r="E897" s="36"/>
      <c r="F897" s="56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</row>
    <row r="898" spans="1:46" ht="12.75" customHeight="1">
      <c r="A898" s="12"/>
      <c r="B898" s="36"/>
      <c r="C898" s="36"/>
      <c r="D898" s="12"/>
      <c r="E898" s="36"/>
      <c r="F898" s="56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</row>
    <row r="899" spans="1:46" ht="12.75" customHeight="1">
      <c r="A899" s="12"/>
      <c r="B899" s="36"/>
      <c r="C899" s="36"/>
      <c r="D899" s="12"/>
      <c r="E899" s="36"/>
      <c r="F899" s="56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</row>
    <row r="900" spans="1:46" ht="12.75" customHeight="1">
      <c r="A900" s="12"/>
      <c r="B900" s="36"/>
      <c r="C900" s="36"/>
      <c r="D900" s="12"/>
      <c r="E900" s="36"/>
      <c r="F900" s="56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</row>
    <row r="901" spans="1:46" ht="12.75" customHeight="1">
      <c r="A901" s="12"/>
      <c r="B901" s="36"/>
      <c r="C901" s="36"/>
      <c r="D901" s="12"/>
      <c r="E901" s="36"/>
      <c r="F901" s="56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</row>
    <row r="902" spans="1:46" ht="12.75" customHeight="1">
      <c r="A902" s="12"/>
      <c r="B902" s="36"/>
      <c r="C902" s="36"/>
      <c r="D902" s="12"/>
      <c r="E902" s="36"/>
      <c r="F902" s="56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</row>
    <row r="903" spans="1:46" ht="12.75" customHeight="1">
      <c r="A903" s="12"/>
      <c r="B903" s="36"/>
      <c r="C903" s="36"/>
      <c r="D903" s="12"/>
      <c r="E903" s="36"/>
      <c r="F903" s="56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</row>
    <row r="904" spans="1:46" ht="12.75" customHeight="1">
      <c r="A904" s="12"/>
      <c r="B904" s="36"/>
      <c r="C904" s="36"/>
      <c r="D904" s="12"/>
      <c r="E904" s="36"/>
      <c r="F904" s="56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</row>
    <row r="905" spans="1:46" ht="12.75" customHeight="1">
      <c r="A905" s="12"/>
      <c r="B905" s="36"/>
      <c r="C905" s="36"/>
      <c r="D905" s="12"/>
      <c r="E905" s="36"/>
      <c r="F905" s="56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</row>
    <row r="906" spans="1:46" ht="12.75" customHeight="1">
      <c r="A906" s="12"/>
      <c r="B906" s="36"/>
      <c r="C906" s="36"/>
      <c r="D906" s="12"/>
      <c r="E906" s="36"/>
      <c r="F906" s="56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</row>
    <row r="907" spans="1:46" ht="12.75" customHeight="1">
      <c r="A907" s="12"/>
      <c r="B907" s="36"/>
      <c r="C907" s="36"/>
      <c r="D907" s="12"/>
      <c r="E907" s="36"/>
      <c r="F907" s="56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</row>
    <row r="908" spans="1:46" ht="12.75" customHeight="1">
      <c r="A908" s="12"/>
      <c r="B908" s="36"/>
      <c r="C908" s="36"/>
      <c r="D908" s="12"/>
      <c r="E908" s="36"/>
      <c r="F908" s="56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</row>
    <row r="909" spans="1:46" ht="12.75" customHeight="1">
      <c r="A909" s="12"/>
      <c r="B909" s="36"/>
      <c r="C909" s="36"/>
      <c r="D909" s="12"/>
      <c r="E909" s="36"/>
      <c r="F909" s="56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</row>
    <row r="910" spans="1:46" ht="12.75" customHeight="1">
      <c r="A910" s="12"/>
      <c r="B910" s="36"/>
      <c r="C910" s="36"/>
      <c r="D910" s="12"/>
      <c r="E910" s="36"/>
      <c r="F910" s="56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</row>
    <row r="911" spans="1:46" ht="12.75" customHeight="1">
      <c r="A911" s="12"/>
      <c r="B911" s="36"/>
      <c r="C911" s="36"/>
      <c r="D911" s="12"/>
      <c r="E911" s="36"/>
      <c r="F911" s="56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</row>
    <row r="912" spans="1:46" ht="12.75" customHeight="1">
      <c r="A912" s="12"/>
      <c r="B912" s="36"/>
      <c r="C912" s="36"/>
      <c r="D912" s="12"/>
      <c r="E912" s="36"/>
      <c r="F912" s="56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</row>
    <row r="913" spans="1:46" ht="12.75" customHeight="1">
      <c r="A913" s="12"/>
      <c r="B913" s="36"/>
      <c r="C913" s="36"/>
      <c r="D913" s="12"/>
      <c r="E913" s="36"/>
      <c r="F913" s="56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</row>
    <row r="914" spans="1:46" ht="12.75" customHeight="1">
      <c r="A914" s="12"/>
      <c r="B914" s="36"/>
      <c r="C914" s="36"/>
      <c r="D914" s="12"/>
      <c r="E914" s="36"/>
      <c r="F914" s="56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</row>
    <row r="915" spans="1:46" ht="12.75" customHeight="1">
      <c r="A915" s="12"/>
      <c r="B915" s="36"/>
      <c r="C915" s="36"/>
      <c r="D915" s="12"/>
      <c r="E915" s="36"/>
      <c r="F915" s="56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</row>
    <row r="916" spans="1:46" ht="12.75" customHeight="1">
      <c r="A916" s="12"/>
      <c r="B916" s="36"/>
      <c r="C916" s="36"/>
      <c r="D916" s="12"/>
      <c r="E916" s="36"/>
      <c r="F916" s="56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</row>
    <row r="917" spans="1:46" ht="12.75" customHeight="1">
      <c r="A917" s="12"/>
      <c r="B917" s="36"/>
      <c r="C917" s="36"/>
      <c r="D917" s="12"/>
      <c r="E917" s="36"/>
      <c r="F917" s="56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</row>
    <row r="918" spans="1:46" ht="12.75" customHeight="1">
      <c r="A918" s="12"/>
      <c r="B918" s="36"/>
      <c r="C918" s="36"/>
      <c r="D918" s="12"/>
      <c r="E918" s="36"/>
      <c r="F918" s="56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</row>
    <row r="919" spans="1:46" ht="12.75" customHeight="1">
      <c r="A919" s="12"/>
      <c r="B919" s="36"/>
      <c r="C919" s="36"/>
      <c r="D919" s="12"/>
      <c r="E919" s="36"/>
      <c r="F919" s="56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</row>
    <row r="920" spans="1:46" ht="12.75" customHeight="1">
      <c r="A920" s="12"/>
      <c r="B920" s="36"/>
      <c r="C920" s="36"/>
      <c r="D920" s="12"/>
      <c r="E920" s="36"/>
      <c r="F920" s="56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</row>
    <row r="921" spans="1:46" ht="12.75" customHeight="1">
      <c r="A921" s="12"/>
      <c r="B921" s="36"/>
      <c r="C921" s="36"/>
      <c r="D921" s="12"/>
      <c r="E921" s="36"/>
      <c r="F921" s="56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</row>
    <row r="922" spans="1:46" ht="12.75" customHeight="1">
      <c r="A922" s="12"/>
      <c r="B922" s="36"/>
      <c r="C922" s="36"/>
      <c r="D922" s="12"/>
      <c r="E922" s="36"/>
      <c r="F922" s="56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</row>
    <row r="923" spans="1:46" ht="12.75" customHeight="1">
      <c r="A923" s="12"/>
      <c r="B923" s="36"/>
      <c r="C923" s="36"/>
      <c r="D923" s="12"/>
      <c r="E923" s="36"/>
      <c r="F923" s="56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</row>
    <row r="924" spans="1:46" ht="12.75" customHeight="1">
      <c r="A924" s="12"/>
      <c r="B924" s="36"/>
      <c r="C924" s="36"/>
      <c r="D924" s="12"/>
      <c r="E924" s="36"/>
      <c r="F924" s="56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</row>
    <row r="925" spans="1:46" ht="12.75" customHeight="1">
      <c r="A925" s="12"/>
      <c r="B925" s="36"/>
      <c r="C925" s="36"/>
      <c r="D925" s="12"/>
      <c r="E925" s="36"/>
      <c r="F925" s="56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</row>
    <row r="926" spans="1:46" ht="12.75" customHeight="1">
      <c r="A926" s="12"/>
      <c r="B926" s="36"/>
      <c r="C926" s="36"/>
      <c r="D926" s="12"/>
      <c r="E926" s="36"/>
      <c r="F926" s="56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</row>
    <row r="927" spans="1:46" ht="12.75" customHeight="1">
      <c r="A927" s="12"/>
      <c r="B927" s="36"/>
      <c r="C927" s="36"/>
      <c r="D927" s="12"/>
      <c r="E927" s="36"/>
      <c r="F927" s="56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</row>
    <row r="928" spans="1:46" ht="12.75" customHeight="1">
      <c r="A928" s="12"/>
      <c r="B928" s="36"/>
      <c r="C928" s="36"/>
      <c r="D928" s="12"/>
      <c r="E928" s="36"/>
      <c r="F928" s="56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</row>
    <row r="929" spans="1:46" ht="12.75" customHeight="1">
      <c r="A929" s="12"/>
      <c r="B929" s="36"/>
      <c r="C929" s="36"/>
      <c r="D929" s="12"/>
      <c r="E929" s="36"/>
      <c r="F929" s="56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</row>
    <row r="930" spans="1:46" ht="12.75" customHeight="1">
      <c r="A930" s="12"/>
      <c r="B930" s="36"/>
      <c r="C930" s="36"/>
      <c r="D930" s="12"/>
      <c r="E930" s="36"/>
      <c r="F930" s="56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</row>
    <row r="931" spans="1:46" ht="12.75" customHeight="1">
      <c r="A931" s="12"/>
      <c r="B931" s="36"/>
      <c r="C931" s="36"/>
      <c r="D931" s="12"/>
      <c r="E931" s="36"/>
      <c r="F931" s="56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</row>
    <row r="932" spans="1:46" ht="12.75" customHeight="1">
      <c r="A932" s="12"/>
      <c r="B932" s="36"/>
      <c r="C932" s="36"/>
      <c r="D932" s="12"/>
      <c r="E932" s="36"/>
      <c r="F932" s="56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</row>
    <row r="933" spans="1:46" ht="12.75" customHeight="1">
      <c r="A933" s="12"/>
      <c r="B933" s="36"/>
      <c r="C933" s="36"/>
      <c r="D933" s="12"/>
      <c r="E933" s="36"/>
      <c r="F933" s="56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</row>
    <row r="934" spans="1:46" ht="12.75" customHeight="1">
      <c r="A934" s="12"/>
      <c r="B934" s="36"/>
      <c r="C934" s="36"/>
      <c r="D934" s="12"/>
      <c r="E934" s="36"/>
      <c r="F934" s="56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</row>
    <row r="935" spans="1:46" ht="12.75" customHeight="1">
      <c r="A935" s="12"/>
      <c r="B935" s="36"/>
      <c r="C935" s="36"/>
      <c r="D935" s="12"/>
      <c r="E935" s="36"/>
      <c r="F935" s="56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</row>
    <row r="936" spans="1:46" ht="12.75" customHeight="1">
      <c r="A936" s="12"/>
      <c r="B936" s="36"/>
      <c r="C936" s="36"/>
      <c r="D936" s="12"/>
      <c r="E936" s="36"/>
      <c r="F936" s="56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</row>
    <row r="937" spans="1:46" ht="12.75" customHeight="1">
      <c r="A937" s="12"/>
      <c r="B937" s="36"/>
      <c r="C937" s="36"/>
      <c r="D937" s="12"/>
      <c r="E937" s="36"/>
      <c r="F937" s="56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</row>
    <row r="938" spans="1:46" ht="12.75" customHeight="1">
      <c r="A938" s="12"/>
      <c r="B938" s="36"/>
      <c r="C938" s="36"/>
      <c r="D938" s="12"/>
      <c r="E938" s="36"/>
      <c r="F938" s="56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</row>
    <row r="939" spans="1:46" ht="12.75" customHeight="1">
      <c r="A939" s="12"/>
      <c r="B939" s="36"/>
      <c r="C939" s="36"/>
      <c r="D939" s="12"/>
      <c r="E939" s="36"/>
      <c r="F939" s="56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</row>
    <row r="940" spans="1:46" ht="12.75" customHeight="1">
      <c r="A940" s="12"/>
      <c r="B940" s="36"/>
      <c r="C940" s="36"/>
      <c r="D940" s="12"/>
      <c r="E940" s="36"/>
      <c r="F940" s="56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</row>
    <row r="941" spans="1:46" ht="12.75" customHeight="1">
      <c r="A941" s="12"/>
      <c r="B941" s="36"/>
      <c r="C941" s="36"/>
      <c r="D941" s="12"/>
      <c r="E941" s="36"/>
      <c r="F941" s="56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</row>
    <row r="942" spans="1:46" ht="12.75" customHeight="1">
      <c r="A942" s="12"/>
      <c r="B942" s="36"/>
      <c r="C942" s="36"/>
      <c r="D942" s="12"/>
      <c r="E942" s="36"/>
      <c r="F942" s="56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</row>
    <row r="943" spans="1:46" ht="12.75" customHeight="1">
      <c r="A943" s="12"/>
      <c r="B943" s="36"/>
      <c r="C943" s="36"/>
      <c r="D943" s="12"/>
      <c r="E943" s="36"/>
      <c r="F943" s="56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</row>
    <row r="944" spans="1:46" ht="12.75" customHeight="1">
      <c r="A944" s="12"/>
      <c r="B944" s="36"/>
      <c r="C944" s="36"/>
      <c r="D944" s="12"/>
      <c r="E944" s="36"/>
      <c r="F944" s="56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</row>
    <row r="945" spans="1:46" ht="12.75" customHeight="1">
      <c r="A945" s="12"/>
      <c r="B945" s="36"/>
      <c r="C945" s="36"/>
      <c r="D945" s="12"/>
      <c r="E945" s="36"/>
      <c r="F945" s="56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</row>
    <row r="946" spans="1:46" ht="12.75" customHeight="1">
      <c r="A946" s="12"/>
      <c r="B946" s="36"/>
      <c r="C946" s="36"/>
      <c r="D946" s="12"/>
      <c r="E946" s="36"/>
      <c r="F946" s="56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</row>
    <row r="947" spans="1:46" ht="12.75" customHeight="1">
      <c r="A947" s="12"/>
      <c r="B947" s="36"/>
      <c r="C947" s="36"/>
      <c r="D947" s="12"/>
      <c r="E947" s="36"/>
      <c r="F947" s="56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</row>
    <row r="948" spans="1:46" ht="12.75" customHeight="1">
      <c r="A948" s="12"/>
      <c r="B948" s="36"/>
      <c r="C948" s="36"/>
      <c r="D948" s="12"/>
      <c r="E948" s="36"/>
      <c r="F948" s="56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</row>
    <row r="949" spans="1:46" ht="12.75" customHeight="1">
      <c r="A949" s="12"/>
      <c r="B949" s="36"/>
      <c r="C949" s="36"/>
      <c r="D949" s="12"/>
      <c r="E949" s="36"/>
      <c r="F949" s="56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</row>
    <row r="950" spans="1:46" ht="12.75" customHeight="1">
      <c r="A950" s="12"/>
      <c r="B950" s="36"/>
      <c r="C950" s="36"/>
      <c r="D950" s="12"/>
      <c r="E950" s="36"/>
      <c r="F950" s="56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</row>
    <row r="951" spans="1:46" ht="12.75" customHeight="1">
      <c r="A951" s="12"/>
      <c r="B951" s="36"/>
      <c r="C951" s="36"/>
      <c r="D951" s="12"/>
      <c r="E951" s="36"/>
      <c r="F951" s="56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</row>
    <row r="952" spans="1:46" ht="12.75" customHeight="1">
      <c r="A952" s="12"/>
      <c r="B952" s="36"/>
      <c r="C952" s="36"/>
      <c r="D952" s="12"/>
      <c r="E952" s="36"/>
      <c r="F952" s="56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</row>
    <row r="953" spans="1:46" ht="12.75" customHeight="1">
      <c r="A953" s="12"/>
      <c r="B953" s="36"/>
      <c r="C953" s="36"/>
      <c r="D953" s="12"/>
      <c r="E953" s="36"/>
      <c r="F953" s="56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</row>
    <row r="954" spans="1:46" ht="12.75" customHeight="1">
      <c r="A954" s="12"/>
      <c r="B954" s="36"/>
      <c r="C954" s="36"/>
      <c r="D954" s="12"/>
      <c r="E954" s="36"/>
      <c r="F954" s="56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</row>
    <row r="955" spans="1:46" ht="12.75" customHeight="1">
      <c r="A955" s="12"/>
      <c r="B955" s="36"/>
      <c r="C955" s="36"/>
      <c r="D955" s="12"/>
      <c r="E955" s="36"/>
      <c r="F955" s="56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</row>
    <row r="956" spans="1:46" ht="12.75" customHeight="1">
      <c r="A956" s="12"/>
      <c r="B956" s="36"/>
      <c r="C956" s="36"/>
      <c r="D956" s="12"/>
      <c r="E956" s="36"/>
      <c r="F956" s="56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</row>
    <row r="957" spans="1:46" ht="12.75" customHeight="1">
      <c r="A957" s="12"/>
      <c r="B957" s="36"/>
      <c r="C957" s="36"/>
      <c r="D957" s="12"/>
      <c r="E957" s="36"/>
      <c r="F957" s="56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</row>
    <row r="958" spans="1:46" ht="12.75" customHeight="1">
      <c r="A958" s="12"/>
      <c r="B958" s="36"/>
      <c r="C958" s="36"/>
      <c r="D958" s="12"/>
      <c r="E958" s="36"/>
      <c r="F958" s="56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</row>
    <row r="959" spans="1:46" ht="12.75" customHeight="1">
      <c r="A959" s="12"/>
      <c r="B959" s="36"/>
      <c r="C959" s="36"/>
      <c r="D959" s="12"/>
      <c r="E959" s="36"/>
      <c r="F959" s="56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</row>
    <row r="960" spans="1:46" ht="12.75" customHeight="1">
      <c r="A960" s="12"/>
      <c r="B960" s="36"/>
      <c r="C960" s="36"/>
      <c r="D960" s="12"/>
      <c r="E960" s="36"/>
      <c r="F960" s="56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</row>
    <row r="961" spans="1:46" ht="12.75" customHeight="1">
      <c r="A961" s="12"/>
      <c r="B961" s="36"/>
      <c r="C961" s="36"/>
      <c r="D961" s="12"/>
      <c r="E961" s="36"/>
      <c r="F961" s="56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</row>
    <row r="962" spans="1:46" ht="12.75" customHeight="1">
      <c r="A962" s="12"/>
      <c r="B962" s="36"/>
      <c r="C962" s="36"/>
      <c r="D962" s="12"/>
      <c r="E962" s="36"/>
      <c r="F962" s="56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</row>
    <row r="963" spans="1:46" ht="12.75" customHeight="1">
      <c r="A963" s="12"/>
      <c r="B963" s="36"/>
      <c r="C963" s="36"/>
      <c r="D963" s="12"/>
      <c r="E963" s="36"/>
      <c r="F963" s="56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</row>
    <row r="964" spans="1:46" ht="12.75" customHeight="1">
      <c r="A964" s="12"/>
      <c r="B964" s="36"/>
      <c r="C964" s="36"/>
      <c r="D964" s="12"/>
      <c r="E964" s="36"/>
      <c r="F964" s="56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</row>
    <row r="965" spans="1:46" ht="12.75" customHeight="1">
      <c r="A965" s="12"/>
      <c r="B965" s="36"/>
      <c r="C965" s="36"/>
      <c r="D965" s="12"/>
      <c r="E965" s="36"/>
      <c r="F965" s="56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</row>
    <row r="966" spans="1:46" ht="12.75" customHeight="1">
      <c r="A966" s="12"/>
      <c r="B966" s="36"/>
      <c r="C966" s="36"/>
      <c r="D966" s="12"/>
      <c r="E966" s="36"/>
      <c r="F966" s="56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</row>
    <row r="967" spans="1:46" ht="12.75" customHeight="1">
      <c r="A967" s="12"/>
      <c r="B967" s="36"/>
      <c r="C967" s="36"/>
      <c r="D967" s="12"/>
      <c r="E967" s="36"/>
      <c r="F967" s="56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</row>
    <row r="968" spans="1:46" ht="12.75" customHeight="1">
      <c r="A968" s="12"/>
      <c r="B968" s="36"/>
      <c r="C968" s="36"/>
      <c r="D968" s="12"/>
      <c r="E968" s="36"/>
      <c r="F968" s="56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</row>
    <row r="969" spans="1:46" ht="12.75" customHeight="1">
      <c r="A969" s="12"/>
      <c r="B969" s="36"/>
      <c r="C969" s="36"/>
      <c r="D969" s="12"/>
      <c r="E969" s="36"/>
      <c r="F969" s="56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</row>
    <row r="970" spans="1:46" ht="12.75" customHeight="1">
      <c r="A970" s="12"/>
      <c r="B970" s="36"/>
      <c r="C970" s="36"/>
      <c r="D970" s="12"/>
      <c r="E970" s="36"/>
      <c r="F970" s="56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</row>
    <row r="971" spans="1:46" ht="12.75" customHeight="1">
      <c r="A971" s="12"/>
      <c r="B971" s="36"/>
      <c r="C971" s="36"/>
      <c r="D971" s="12"/>
      <c r="E971" s="36"/>
      <c r="F971" s="56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</row>
    <row r="972" spans="1:46" ht="12.75" customHeight="1">
      <c r="A972" s="12"/>
      <c r="B972" s="36"/>
      <c r="C972" s="36"/>
      <c r="D972" s="12"/>
      <c r="E972" s="36"/>
      <c r="F972" s="56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</row>
    <row r="973" spans="1:46" ht="12.75" customHeight="1">
      <c r="A973" s="12"/>
      <c r="B973" s="36"/>
      <c r="C973" s="36"/>
      <c r="D973" s="12"/>
      <c r="E973" s="36"/>
      <c r="F973" s="56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</row>
    <row r="974" spans="1:46" ht="12.75" customHeight="1">
      <c r="A974" s="12"/>
      <c r="B974" s="36"/>
      <c r="C974" s="36"/>
      <c r="D974" s="12"/>
      <c r="E974" s="36"/>
      <c r="F974" s="56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</row>
    <row r="975" spans="1:46" ht="12.75" customHeight="1">
      <c r="A975" s="12"/>
      <c r="B975" s="36"/>
      <c r="C975" s="36"/>
      <c r="D975" s="12"/>
      <c r="E975" s="36"/>
      <c r="F975" s="56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</row>
    <row r="976" spans="1:46" ht="12.75" customHeight="1">
      <c r="A976" s="12"/>
      <c r="B976" s="36"/>
      <c r="C976" s="36"/>
      <c r="D976" s="12"/>
      <c r="E976" s="36"/>
      <c r="F976" s="56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</row>
    <row r="977" spans="1:46" ht="12.75" customHeight="1">
      <c r="A977" s="12"/>
      <c r="B977" s="36"/>
      <c r="C977" s="36"/>
      <c r="D977" s="12"/>
      <c r="E977" s="36"/>
      <c r="F977" s="56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</row>
    <row r="978" spans="1:46" ht="12.75" customHeight="1">
      <c r="A978" s="12"/>
      <c r="B978" s="36"/>
      <c r="C978" s="36"/>
      <c r="D978" s="12"/>
      <c r="E978" s="36"/>
      <c r="F978" s="56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</row>
    <row r="979" spans="1:46" ht="12.75" customHeight="1">
      <c r="A979" s="12"/>
      <c r="B979" s="36"/>
      <c r="C979" s="36"/>
      <c r="D979" s="12"/>
      <c r="E979" s="36"/>
      <c r="F979" s="56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</row>
    <row r="980" spans="1:46" ht="12.75" customHeight="1">
      <c r="A980" s="12"/>
      <c r="B980" s="36"/>
      <c r="C980" s="36"/>
      <c r="D980" s="12"/>
      <c r="E980" s="36"/>
      <c r="F980" s="56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</row>
    <row r="981" spans="1:46" ht="12.75" customHeight="1">
      <c r="A981" s="12"/>
      <c r="B981" s="36"/>
      <c r="C981" s="36"/>
      <c r="D981" s="12"/>
      <c r="E981" s="36"/>
      <c r="F981" s="56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</row>
    <row r="982" spans="1:46" ht="12.75" customHeight="1">
      <c r="A982" s="12"/>
      <c r="B982" s="36"/>
      <c r="C982" s="36"/>
      <c r="D982" s="12"/>
      <c r="E982" s="36"/>
      <c r="F982" s="56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</row>
    <row r="983" spans="1:46" ht="12.75" customHeight="1">
      <c r="A983" s="12"/>
      <c r="B983" s="36"/>
      <c r="C983" s="36"/>
      <c r="D983" s="12"/>
      <c r="E983" s="36"/>
      <c r="F983" s="56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</row>
    <row r="984" spans="1:46" ht="12.75" customHeight="1">
      <c r="A984" s="12"/>
      <c r="B984" s="36"/>
      <c r="C984" s="36"/>
      <c r="D984" s="12"/>
      <c r="E984" s="36"/>
      <c r="F984" s="56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</row>
    <row r="985" spans="1:46" ht="12.75" customHeight="1">
      <c r="A985" s="12"/>
      <c r="B985" s="36"/>
      <c r="C985" s="36"/>
      <c r="D985" s="12"/>
      <c r="E985" s="36"/>
      <c r="F985" s="56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</row>
    <row r="986" spans="1:46" ht="12.75" customHeight="1">
      <c r="A986" s="12"/>
      <c r="B986" s="36"/>
      <c r="C986" s="36"/>
      <c r="D986" s="12"/>
      <c r="E986" s="36"/>
      <c r="F986" s="56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</row>
    <row r="987" spans="1:46" ht="12.75" customHeight="1">
      <c r="A987" s="12"/>
      <c r="B987" s="36"/>
      <c r="C987" s="36"/>
      <c r="D987" s="12"/>
      <c r="E987" s="36"/>
      <c r="F987" s="56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</row>
    <row r="988" spans="1:46" ht="12.75" customHeight="1">
      <c r="A988" s="12"/>
      <c r="B988" s="36"/>
      <c r="C988" s="36"/>
      <c r="D988" s="12"/>
      <c r="E988" s="36"/>
      <c r="F988" s="56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</row>
    <row r="989" spans="1:46" ht="12.75" customHeight="1">
      <c r="A989" s="12"/>
      <c r="B989" s="36"/>
      <c r="C989" s="36"/>
      <c r="D989" s="12"/>
      <c r="E989" s="36"/>
      <c r="F989" s="56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</row>
    <row r="990" spans="1:46" ht="12.75" customHeight="1">
      <c r="A990" s="12"/>
      <c r="B990" s="36"/>
      <c r="C990" s="36"/>
      <c r="D990" s="12"/>
      <c r="E990" s="36"/>
      <c r="F990" s="56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</row>
    <row r="991" spans="1:46" ht="12.75" customHeight="1">
      <c r="A991" s="12"/>
      <c r="B991" s="36"/>
      <c r="C991" s="36"/>
      <c r="D991" s="12"/>
      <c r="E991" s="36"/>
      <c r="F991" s="56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</row>
    <row r="992" spans="1:46" ht="12.75" customHeight="1">
      <c r="A992" s="12"/>
      <c r="B992" s="36"/>
      <c r="C992" s="36"/>
      <c r="D992" s="12"/>
      <c r="E992" s="36"/>
      <c r="F992" s="56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</row>
    <row r="993" spans="1:46" ht="12.75" customHeight="1">
      <c r="A993" s="12"/>
      <c r="B993" s="36"/>
      <c r="C993" s="36"/>
      <c r="D993" s="12"/>
      <c r="E993" s="36"/>
      <c r="F993" s="56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</row>
    <row r="994" spans="1:46" ht="12.75" customHeight="1">
      <c r="A994" s="12"/>
      <c r="B994" s="36"/>
      <c r="C994" s="36"/>
      <c r="D994" s="12"/>
      <c r="E994" s="36"/>
      <c r="F994" s="56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</row>
    <row r="995" spans="1:46" ht="12.75" customHeight="1">
      <c r="A995" s="12"/>
      <c r="B995" s="36"/>
      <c r="C995" s="36"/>
      <c r="D995" s="12"/>
      <c r="E995" s="36"/>
      <c r="F995" s="56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</row>
    <row r="996" spans="1:46" ht="12.75" customHeight="1">
      <c r="A996" s="12"/>
      <c r="B996" s="36"/>
      <c r="C996" s="36"/>
      <c r="D996" s="12"/>
      <c r="E996" s="36"/>
      <c r="F996" s="56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</row>
    <row r="997" spans="1:46" ht="12.75" customHeight="1">
      <c r="A997" s="12"/>
      <c r="B997" s="36"/>
      <c r="C997" s="36"/>
      <c r="D997" s="12"/>
      <c r="E997" s="36"/>
      <c r="F997" s="56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</row>
    <row r="998" spans="1:46" ht="12.75" customHeight="1">
      <c r="A998" s="12"/>
      <c r="B998" s="36"/>
      <c r="C998" s="36"/>
      <c r="D998" s="12"/>
      <c r="E998" s="36"/>
      <c r="F998" s="56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</row>
    <row r="999" spans="1:46" ht="12.75" customHeight="1">
      <c r="A999" s="12"/>
      <c r="B999" s="36"/>
      <c r="C999" s="36"/>
      <c r="D999" s="12"/>
      <c r="E999" s="36"/>
      <c r="F999" s="56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</row>
    <row r="1000" spans="1:46" ht="12.75" customHeight="1">
      <c r="A1000" s="12"/>
      <c r="B1000" s="36"/>
      <c r="C1000" s="36"/>
      <c r="D1000" s="12"/>
      <c r="E1000" s="36"/>
      <c r="F1000" s="56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</row>
  </sheetData>
  <sheetProtection algorithmName="SHA-512" hashValue="MlDYEdkau0OWa7TA/APTwlFj1jS5JXOCpWko4M6G4GGwO4DyxWLTSrdU9CHtz8/11/fj9byfrXqqV1Wq7MeTAQ==" saltValue="xiKHt06dVvSxQdXRifXMBg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000"/>
  <sheetViews>
    <sheetView workbookViewId="0">
      <selection activeCell="G11" sqref="G11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12.332031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79"/>
      <c r="B1" s="79"/>
      <c r="C1" s="79"/>
      <c r="D1" s="79"/>
      <c r="E1" s="79"/>
      <c r="F1" s="79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79"/>
      <c r="AA1" s="79"/>
      <c r="AB1" s="79"/>
      <c r="AC1" s="79"/>
      <c r="AD1" s="79"/>
      <c r="AE1" s="79"/>
      <c r="AF1" s="79"/>
      <c r="AG1" s="79"/>
      <c r="AH1" s="79"/>
    </row>
    <row r="2" spans="1:34" ht="15" customHeight="1">
      <c r="A2" s="12"/>
      <c r="B2" s="12"/>
      <c r="C2" s="36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</row>
    <row r="3" spans="1:34" ht="15" customHeight="1">
      <c r="A3" s="12"/>
      <c r="B3" s="12"/>
      <c r="C3" s="36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</row>
    <row r="4" spans="1:34" ht="15" customHeight="1">
      <c r="A4" s="82"/>
      <c r="B4" s="82"/>
      <c r="C4" s="36" t="s">
        <v>2015</v>
      </c>
      <c r="D4" s="36"/>
      <c r="E4" s="36"/>
      <c r="F4" s="36"/>
      <c r="G4" s="12" t="s">
        <v>2009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34" ht="15" customHeight="1">
      <c r="A5" s="82">
        <v>1</v>
      </c>
      <c r="B5" s="82"/>
      <c r="C5" s="36" t="s">
        <v>2056</v>
      </c>
      <c r="D5" s="36"/>
      <c r="E5" s="36"/>
      <c r="F5" s="36"/>
      <c r="G5" s="12" t="s">
        <v>2067</v>
      </c>
      <c r="H5" s="12" t="s">
        <v>2068</v>
      </c>
      <c r="I5" s="12" t="s">
        <v>2069</v>
      </c>
      <c r="J5" s="83" t="s">
        <v>2017</v>
      </c>
      <c r="K5" s="83" t="s">
        <v>2017</v>
      </c>
      <c r="L5" s="83" t="s">
        <v>2017</v>
      </c>
      <c r="M5" s="83" t="s">
        <v>2017</v>
      </c>
      <c r="N5" s="83" t="s">
        <v>2017</v>
      </c>
      <c r="O5" s="71"/>
      <c r="P5" s="71"/>
      <c r="Q5" s="71"/>
      <c r="R5" s="71"/>
      <c r="S5" s="71"/>
      <c r="T5" s="12"/>
      <c r="U5" s="12"/>
      <c r="V5" s="12"/>
      <c r="W5" s="12"/>
      <c r="X5" s="12"/>
      <c r="Y5" s="12"/>
      <c r="Z5" s="36"/>
      <c r="AA5" s="36"/>
      <c r="AB5" s="36"/>
      <c r="AC5" s="36"/>
      <c r="AD5" s="36"/>
      <c r="AE5" s="36"/>
      <c r="AF5" s="36"/>
      <c r="AG5" s="36"/>
      <c r="AH5" s="12"/>
    </row>
    <row r="6" spans="1:34" ht="15" customHeight="1">
      <c r="A6" s="82">
        <v>2</v>
      </c>
      <c r="B6" s="82"/>
      <c r="C6" s="36" t="s">
        <v>2057</v>
      </c>
      <c r="D6" s="36"/>
      <c r="E6" s="36"/>
      <c r="F6" s="36"/>
      <c r="G6" s="12" t="s">
        <v>2070</v>
      </c>
      <c r="H6" s="12" t="s">
        <v>2071</v>
      </c>
      <c r="I6" s="12" t="s">
        <v>2072</v>
      </c>
      <c r="J6" s="83" t="s">
        <v>2017</v>
      </c>
      <c r="K6" s="83" t="s">
        <v>2017</v>
      </c>
      <c r="L6" s="83" t="s">
        <v>2017</v>
      </c>
      <c r="M6" s="83" t="s">
        <v>2017</v>
      </c>
      <c r="N6" s="83" t="s">
        <v>2017</v>
      </c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36"/>
      <c r="AA6" s="36"/>
      <c r="AB6" s="36"/>
      <c r="AC6" s="36"/>
      <c r="AD6" s="36"/>
      <c r="AE6" s="12"/>
      <c r="AF6" s="12"/>
      <c r="AG6" s="12"/>
      <c r="AH6" s="12"/>
    </row>
    <row r="7" spans="1:34" ht="15" customHeight="1">
      <c r="A7" s="82">
        <v>3</v>
      </c>
      <c r="B7" s="82"/>
      <c r="C7" s="36" t="s">
        <v>2049</v>
      </c>
      <c r="D7" s="36"/>
      <c r="E7" s="12"/>
      <c r="F7" s="12"/>
      <c r="G7" s="71" t="s">
        <v>2073</v>
      </c>
      <c r="H7" s="71" t="s">
        <v>2074</v>
      </c>
      <c r="I7" s="71" t="s">
        <v>2075</v>
      </c>
      <c r="J7" s="71" t="s">
        <v>2076</v>
      </c>
      <c r="K7" s="83" t="s">
        <v>2017</v>
      </c>
      <c r="L7" s="83" t="s">
        <v>2017</v>
      </c>
      <c r="M7" s="83" t="s">
        <v>2017</v>
      </c>
      <c r="N7" s="83" t="s">
        <v>2017</v>
      </c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36"/>
      <c r="AA7" s="36"/>
      <c r="AB7" s="36"/>
      <c r="AC7" s="36"/>
      <c r="AD7" s="36"/>
      <c r="AE7" s="36"/>
      <c r="AF7" s="36"/>
      <c r="AG7" s="36"/>
      <c r="AH7" s="36"/>
    </row>
    <row r="8" spans="1:34" ht="15" customHeight="1">
      <c r="A8" s="82">
        <v>4</v>
      </c>
      <c r="B8" s="82"/>
      <c r="C8" s="36" t="s">
        <v>2077</v>
      </c>
      <c r="D8" s="36"/>
      <c r="E8" s="36"/>
      <c r="F8" s="36"/>
      <c r="G8" s="12" t="s">
        <v>2050</v>
      </c>
      <c r="H8" s="12" t="s">
        <v>2059</v>
      </c>
      <c r="I8" s="12" t="s">
        <v>2060</v>
      </c>
      <c r="J8" s="83" t="s">
        <v>2017</v>
      </c>
      <c r="K8" s="83" t="s">
        <v>2017</v>
      </c>
      <c r="L8" s="83" t="s">
        <v>2017</v>
      </c>
      <c r="M8" s="83" t="s">
        <v>2017</v>
      </c>
      <c r="N8" s="83" t="s">
        <v>2017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</row>
    <row r="9" spans="1:34" ht="15" customHeight="1">
      <c r="A9" s="12">
        <v>5</v>
      </c>
      <c r="B9" s="12"/>
      <c r="C9" s="36" t="s">
        <v>2063</v>
      </c>
      <c r="D9" s="12"/>
      <c r="E9" s="12"/>
      <c r="F9" s="12"/>
      <c r="G9" s="12" t="s">
        <v>2078</v>
      </c>
      <c r="H9" s="12" t="s">
        <v>2283</v>
      </c>
      <c r="I9" s="78" t="s">
        <v>119</v>
      </c>
      <c r="J9" s="12" t="s">
        <v>2079</v>
      </c>
      <c r="K9" s="12" t="s">
        <v>2080</v>
      </c>
      <c r="L9" s="12" t="s">
        <v>2081</v>
      </c>
      <c r="M9" s="36" t="s">
        <v>2017</v>
      </c>
      <c r="N9" s="83" t="s">
        <v>2017</v>
      </c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15" customHeight="1">
      <c r="A10" s="12"/>
      <c r="B10" s="12"/>
      <c r="C10" s="36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</row>
    <row r="11" spans="1:34" ht="15" customHeight="1">
      <c r="A11" s="12"/>
      <c r="B11" s="12"/>
      <c r="C11" s="36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</row>
    <row r="12" spans="1:34" ht="15" customHeight="1">
      <c r="A12" s="12"/>
      <c r="B12" s="12"/>
      <c r="C12" s="36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</row>
    <row r="13" spans="1:34" ht="15" customHeight="1">
      <c r="A13" s="12"/>
      <c r="B13" s="12"/>
      <c r="C13" s="36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</row>
    <row r="14" spans="1:34" ht="15" customHeight="1">
      <c r="A14" s="12"/>
      <c r="B14" s="12"/>
      <c r="C14" s="36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</row>
    <row r="15" spans="1:34" ht="15" customHeight="1">
      <c r="A15" s="12"/>
      <c r="B15" s="12"/>
      <c r="C15" s="36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</row>
    <row r="16" spans="1:34" ht="15" customHeight="1">
      <c r="A16" s="12"/>
      <c r="B16" s="12"/>
      <c r="C16" s="36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</row>
    <row r="17" spans="1:34" ht="15" customHeight="1">
      <c r="A17" s="12"/>
      <c r="B17" s="12"/>
      <c r="C17" s="36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</row>
    <row r="18" spans="1:34" ht="15" customHeight="1">
      <c r="A18" s="12"/>
      <c r="B18" s="12"/>
      <c r="C18" s="36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</row>
    <row r="19" spans="1:34" ht="15" customHeight="1">
      <c r="A19" s="12"/>
      <c r="B19" s="12"/>
      <c r="C19" s="36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</row>
    <row r="20" spans="1:34" ht="15" customHeight="1">
      <c r="A20" s="12"/>
      <c r="B20" s="12"/>
      <c r="C20" s="36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</row>
    <row r="21" spans="1:34" ht="15" customHeight="1">
      <c r="A21" s="12"/>
      <c r="B21" s="12"/>
      <c r="C21" s="36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</row>
    <row r="22" spans="1:34" ht="15" customHeight="1">
      <c r="A22" s="12"/>
      <c r="B22" s="12"/>
      <c r="C22" s="36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</row>
    <row r="23" spans="1:34" ht="15" customHeight="1">
      <c r="A23" s="12"/>
      <c r="B23" s="12"/>
      <c r="C23" s="36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</row>
    <row r="24" spans="1:34" ht="15" customHeight="1">
      <c r="A24" s="12"/>
      <c r="B24" s="12"/>
      <c r="C24" s="36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</row>
    <row r="25" spans="1:34" ht="15" customHeight="1">
      <c r="A25" s="12"/>
      <c r="B25" s="12"/>
      <c r="C25" s="36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</row>
    <row r="26" spans="1:34" ht="15" customHeight="1">
      <c r="A26" s="12"/>
      <c r="B26" s="12"/>
      <c r="C26" s="36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</row>
    <row r="27" spans="1:34" ht="15" customHeight="1">
      <c r="A27" s="12"/>
      <c r="B27" s="12"/>
      <c r="C27" s="36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</row>
    <row r="28" spans="1:34" ht="15" customHeight="1">
      <c r="A28" s="12"/>
      <c r="B28" s="12"/>
      <c r="C28" s="36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</row>
    <row r="29" spans="1:34" ht="15" customHeight="1">
      <c r="A29" s="12"/>
      <c r="B29" s="12"/>
      <c r="C29" s="36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</row>
    <row r="30" spans="1:34" ht="15" customHeight="1">
      <c r="A30" s="12"/>
      <c r="B30" s="12"/>
      <c r="C30" s="36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</row>
    <row r="31" spans="1:34" ht="15" customHeight="1">
      <c r="A31" s="12"/>
      <c r="B31" s="12"/>
      <c r="C31" s="36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</row>
    <row r="32" spans="1:34" ht="15" customHeight="1">
      <c r="A32" s="12"/>
      <c r="B32" s="12"/>
      <c r="C32" s="36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</row>
    <row r="33" spans="1:34" ht="15" customHeight="1">
      <c r="A33" s="12"/>
      <c r="B33" s="12"/>
      <c r="C33" s="36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</row>
    <row r="34" spans="1:34" ht="15" customHeight="1">
      <c r="A34" s="12"/>
      <c r="B34" s="12"/>
      <c r="C34" s="36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</row>
    <row r="35" spans="1:34" ht="15" customHeight="1">
      <c r="A35" s="12"/>
      <c r="B35" s="12"/>
      <c r="C35" s="36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</row>
    <row r="36" spans="1:34" ht="15" customHeight="1">
      <c r="A36" s="12"/>
      <c r="B36" s="12"/>
      <c r="C36" s="36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</row>
    <row r="37" spans="1:34" ht="15" customHeight="1">
      <c r="A37" s="12"/>
      <c r="B37" s="12"/>
      <c r="C37" s="36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</row>
    <row r="38" spans="1:34" ht="15" customHeight="1">
      <c r="A38" s="12"/>
      <c r="B38" s="12"/>
      <c r="C38" s="36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</row>
    <row r="39" spans="1:34" ht="15" customHeight="1">
      <c r="A39" s="12"/>
      <c r="B39" s="12"/>
      <c r="C39" s="36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</row>
    <row r="40" spans="1:34" ht="15" customHeight="1">
      <c r="A40" s="12"/>
      <c r="B40" s="12"/>
      <c r="C40" s="36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</row>
    <row r="41" spans="1:34" ht="15" customHeight="1">
      <c r="A41" s="12"/>
      <c r="B41" s="12"/>
      <c r="C41" s="36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</row>
    <row r="42" spans="1:34" ht="15" customHeight="1">
      <c r="A42" s="12"/>
      <c r="B42" s="12"/>
      <c r="C42" s="36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</row>
    <row r="43" spans="1:34" ht="15" customHeight="1">
      <c r="A43" s="12"/>
      <c r="B43" s="12"/>
      <c r="C43" s="36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</row>
    <row r="44" spans="1:34" ht="15" customHeight="1">
      <c r="A44" s="12"/>
      <c r="B44" s="12"/>
      <c r="C44" s="36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</row>
    <row r="45" spans="1:34" ht="15" customHeight="1">
      <c r="A45" s="12"/>
      <c r="B45" s="12"/>
      <c r="C45" s="36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</row>
    <row r="46" spans="1:34" ht="15" customHeight="1">
      <c r="A46" s="12"/>
      <c r="B46" s="12"/>
      <c r="C46" s="36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</row>
    <row r="47" spans="1:34" ht="15" customHeight="1">
      <c r="A47" s="12"/>
      <c r="B47" s="12"/>
      <c r="C47" s="36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</row>
    <row r="48" spans="1:34" ht="15" customHeight="1">
      <c r="A48" s="12"/>
      <c r="B48" s="12"/>
      <c r="C48" s="36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</row>
    <row r="49" spans="1:34" ht="15" customHeight="1">
      <c r="A49" s="12"/>
      <c r="B49" s="12"/>
      <c r="C49" s="36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</row>
    <row r="50" spans="1:34" ht="15" customHeight="1">
      <c r="A50" s="12"/>
      <c r="B50" s="12"/>
      <c r="C50" s="36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</row>
    <row r="51" spans="1:34" ht="15" customHeight="1">
      <c r="A51" s="12"/>
      <c r="B51" s="12"/>
      <c r="C51" s="36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</row>
    <row r="52" spans="1:34" ht="15" customHeight="1">
      <c r="A52" s="12"/>
      <c r="B52" s="12"/>
      <c r="C52" s="36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</row>
    <row r="53" spans="1:34" ht="15" customHeight="1">
      <c r="A53" s="12"/>
      <c r="B53" s="12"/>
      <c r="C53" s="36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</row>
    <row r="54" spans="1:34" ht="15" customHeight="1">
      <c r="A54" s="12"/>
      <c r="B54" s="12"/>
      <c r="C54" s="36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</row>
    <row r="55" spans="1:34" ht="15" customHeight="1">
      <c r="A55" s="12"/>
      <c r="B55" s="12"/>
      <c r="C55" s="36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</row>
    <row r="56" spans="1:34" ht="15" customHeight="1">
      <c r="A56" s="12"/>
      <c r="B56" s="12"/>
      <c r="C56" s="36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</row>
    <row r="57" spans="1:34" ht="15" customHeight="1">
      <c r="A57" s="12"/>
      <c r="B57" s="12"/>
      <c r="C57" s="36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</row>
    <row r="58" spans="1:34" ht="15" customHeight="1">
      <c r="A58" s="12"/>
      <c r="B58" s="12"/>
      <c r="C58" s="36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</row>
    <row r="59" spans="1:34" ht="15" customHeight="1">
      <c r="A59" s="12"/>
      <c r="B59" s="12"/>
      <c r="C59" s="36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</row>
    <row r="60" spans="1:34" ht="15" customHeight="1">
      <c r="A60" s="12"/>
      <c r="B60" s="12"/>
      <c r="C60" s="3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</row>
    <row r="61" spans="1:34" ht="15" customHeight="1">
      <c r="A61" s="12"/>
      <c r="B61" s="12"/>
      <c r="C61" s="36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</row>
    <row r="62" spans="1:34" ht="15" customHeight="1">
      <c r="A62" s="12"/>
      <c r="B62" s="12"/>
      <c r="C62" s="36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</row>
    <row r="63" spans="1:34" ht="15" customHeight="1">
      <c r="A63" s="12"/>
      <c r="B63" s="12"/>
      <c r="C63" s="36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</row>
    <row r="64" spans="1:34" ht="15" customHeight="1">
      <c r="A64" s="12"/>
      <c r="B64" s="12"/>
      <c r="C64" s="36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</row>
    <row r="65" spans="1:34" ht="15" customHeight="1">
      <c r="A65" s="12"/>
      <c r="B65" s="12"/>
      <c r="C65" s="36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</row>
    <row r="66" spans="1:34" ht="15" customHeight="1">
      <c r="A66" s="12"/>
      <c r="B66" s="12"/>
      <c r="C66" s="36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</row>
    <row r="67" spans="1:34" ht="15" customHeight="1">
      <c r="A67" s="12"/>
      <c r="B67" s="12"/>
      <c r="C67" s="36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</row>
    <row r="68" spans="1:34" ht="15" customHeight="1">
      <c r="A68" s="12"/>
      <c r="B68" s="12"/>
      <c r="C68" s="36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</row>
    <row r="69" spans="1:34" ht="15" customHeight="1">
      <c r="A69" s="12"/>
      <c r="B69" s="12"/>
      <c r="C69" s="36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</row>
    <row r="70" spans="1:34" ht="15" customHeight="1">
      <c r="A70" s="12"/>
      <c r="B70" s="12"/>
      <c r="C70" s="36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</row>
    <row r="71" spans="1:34" ht="15" customHeight="1">
      <c r="A71" s="12"/>
      <c r="B71" s="12"/>
      <c r="C71" s="36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</row>
    <row r="72" spans="1:34" ht="15" customHeight="1">
      <c r="A72" s="12"/>
      <c r="B72" s="12"/>
      <c r="C72" s="36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</row>
    <row r="73" spans="1:34" ht="15" customHeight="1">
      <c r="A73" s="12"/>
      <c r="B73" s="12"/>
      <c r="C73" s="36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</row>
    <row r="74" spans="1:34" ht="15" customHeight="1">
      <c r="A74" s="12"/>
      <c r="B74" s="12"/>
      <c r="C74" s="36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</row>
    <row r="75" spans="1:34" ht="15" customHeight="1">
      <c r="A75" s="12"/>
      <c r="B75" s="12"/>
      <c r="C75" s="36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</row>
    <row r="76" spans="1:34" ht="15" customHeight="1">
      <c r="A76" s="12"/>
      <c r="B76" s="12"/>
      <c r="C76" s="36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</row>
    <row r="77" spans="1:34" ht="15" customHeight="1">
      <c r="A77" s="12"/>
      <c r="B77" s="12"/>
      <c r="C77" s="36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</row>
    <row r="78" spans="1:34" ht="15" customHeight="1">
      <c r="A78" s="12"/>
      <c r="B78" s="12"/>
      <c r="C78" s="36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</row>
    <row r="79" spans="1:34" ht="15" customHeight="1">
      <c r="A79" s="12"/>
      <c r="B79" s="12"/>
      <c r="C79" s="36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</row>
    <row r="80" spans="1:34" ht="15" customHeight="1">
      <c r="A80" s="12"/>
      <c r="B80" s="12"/>
      <c r="C80" s="36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</row>
    <row r="81" spans="1:34" ht="15" customHeight="1">
      <c r="A81" s="12"/>
      <c r="B81" s="12"/>
      <c r="C81" s="36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</row>
    <row r="82" spans="1:34" ht="15" customHeight="1">
      <c r="A82" s="12"/>
      <c r="B82" s="12"/>
      <c r="C82" s="36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</row>
    <row r="83" spans="1:34" ht="15" customHeight="1">
      <c r="A83" s="12"/>
      <c r="B83" s="12"/>
      <c r="C83" s="36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</row>
    <row r="84" spans="1:34" ht="15" customHeight="1">
      <c r="A84" s="12"/>
      <c r="B84" s="12"/>
      <c r="C84" s="36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</row>
    <row r="85" spans="1:34" ht="15" customHeight="1">
      <c r="A85" s="12"/>
      <c r="B85" s="12"/>
      <c r="C85" s="36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</row>
    <row r="86" spans="1:34" ht="15" customHeight="1">
      <c r="A86" s="12"/>
      <c r="B86" s="12"/>
      <c r="C86" s="36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</row>
    <row r="87" spans="1:34" ht="15" customHeight="1">
      <c r="A87" s="12"/>
      <c r="B87" s="12"/>
      <c r="C87" s="36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</row>
    <row r="88" spans="1:34" ht="15" customHeight="1">
      <c r="A88" s="12"/>
      <c r="B88" s="12"/>
      <c r="C88" s="36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</row>
    <row r="89" spans="1:34" ht="15" customHeight="1">
      <c r="A89" s="12"/>
      <c r="B89" s="12"/>
      <c r="C89" s="36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</row>
    <row r="90" spans="1:34" ht="15" customHeight="1">
      <c r="A90" s="12"/>
      <c r="B90" s="12"/>
      <c r="C90" s="36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</row>
    <row r="91" spans="1:34" ht="15" customHeight="1">
      <c r="A91" s="12"/>
      <c r="B91" s="12"/>
      <c r="C91" s="36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</row>
    <row r="92" spans="1:34" ht="15" customHeight="1">
      <c r="A92" s="12"/>
      <c r="B92" s="12"/>
      <c r="C92" s="36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</row>
    <row r="93" spans="1:34" ht="15" customHeight="1">
      <c r="A93" s="12"/>
      <c r="B93" s="12"/>
      <c r="C93" s="36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</row>
    <row r="94" spans="1:34" ht="15" customHeight="1">
      <c r="A94" s="12"/>
      <c r="B94" s="12"/>
      <c r="C94" s="36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</row>
    <row r="95" spans="1:34" ht="15" customHeight="1">
      <c r="A95" s="12"/>
      <c r="B95" s="12"/>
      <c r="C95" s="36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</row>
    <row r="96" spans="1:34" ht="15" customHeight="1">
      <c r="A96" s="12"/>
      <c r="B96" s="12"/>
      <c r="C96" s="36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</row>
    <row r="97" spans="1:34" ht="15" customHeight="1">
      <c r="A97" s="12"/>
      <c r="B97" s="12"/>
      <c r="C97" s="36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</row>
    <row r="98" spans="1:34" ht="15" customHeight="1">
      <c r="A98" s="12"/>
      <c r="B98" s="12"/>
      <c r="C98" s="36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</row>
    <row r="99" spans="1:34" ht="15" customHeight="1">
      <c r="A99" s="12"/>
      <c r="B99" s="12"/>
      <c r="C99" s="36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</row>
    <row r="100" spans="1:34" ht="15" customHeight="1">
      <c r="A100" s="12"/>
      <c r="B100" s="12"/>
      <c r="C100" s="36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</row>
    <row r="101" spans="1:34" ht="15" customHeight="1">
      <c r="A101" s="12"/>
      <c r="B101" s="12"/>
      <c r="C101" s="36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</row>
    <row r="102" spans="1:34" ht="15" customHeight="1">
      <c r="A102" s="12"/>
      <c r="B102" s="12"/>
      <c r="C102" s="36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</row>
    <row r="103" spans="1:34" ht="15" customHeight="1">
      <c r="A103" s="12"/>
      <c r="B103" s="12"/>
      <c r="C103" s="36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</row>
    <row r="104" spans="1:34" ht="15" customHeight="1">
      <c r="A104" s="12"/>
      <c r="B104" s="12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</row>
    <row r="105" spans="1:34" ht="15" customHeight="1">
      <c r="A105" s="12"/>
      <c r="B105" s="12"/>
      <c r="C105" s="36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</row>
    <row r="106" spans="1:34" ht="15" customHeight="1">
      <c r="A106" s="12"/>
      <c r="B106" s="12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</row>
    <row r="107" spans="1:34" ht="15" customHeight="1">
      <c r="A107" s="12"/>
      <c r="B107" s="12"/>
      <c r="C107" s="36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</row>
    <row r="108" spans="1:34" ht="15" customHeight="1">
      <c r="A108" s="12"/>
      <c r="B108" s="12"/>
      <c r="C108" s="36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</row>
    <row r="109" spans="1:34" ht="15" customHeight="1">
      <c r="A109" s="12"/>
      <c r="B109" s="12"/>
      <c r="C109" s="36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</row>
    <row r="110" spans="1:34" ht="15" customHeight="1">
      <c r="A110" s="12"/>
      <c r="B110" s="12"/>
      <c r="C110" s="36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</row>
    <row r="111" spans="1:34" ht="12.75" customHeight="1">
      <c r="A111" s="12"/>
      <c r="B111" s="12"/>
      <c r="C111" s="36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</row>
    <row r="112" spans="1:34" ht="12.75" customHeight="1">
      <c r="A112" s="12"/>
      <c r="B112" s="12"/>
      <c r="C112" s="36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</row>
    <row r="113" spans="1:34" ht="12.75" customHeight="1">
      <c r="A113" s="12"/>
      <c r="B113" s="12"/>
      <c r="C113" s="36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</row>
    <row r="114" spans="1:34" ht="12.75" customHeight="1">
      <c r="A114" s="12"/>
      <c r="B114" s="12"/>
      <c r="C114" s="36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</row>
    <row r="115" spans="1:34" ht="12.75" customHeight="1">
      <c r="A115" s="12"/>
      <c r="B115" s="12"/>
      <c r="C115" s="3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</row>
    <row r="116" spans="1:34" ht="12.75" customHeight="1">
      <c r="A116" s="12"/>
      <c r="B116" s="12"/>
      <c r="C116" s="36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</row>
    <row r="117" spans="1:34" ht="12.75" customHeight="1">
      <c r="A117" s="12"/>
      <c r="B117" s="12"/>
      <c r="C117" s="36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</row>
    <row r="118" spans="1:34" ht="12.75" customHeight="1">
      <c r="A118" s="12"/>
      <c r="B118" s="12"/>
      <c r="C118" s="36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</row>
    <row r="119" spans="1:34" ht="12.75" customHeight="1">
      <c r="A119" s="12"/>
      <c r="B119" s="12"/>
      <c r="C119" s="36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</row>
    <row r="120" spans="1:34" ht="12.75" customHeight="1">
      <c r="A120" s="12"/>
      <c r="B120" s="12"/>
      <c r="C120" s="36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</row>
    <row r="121" spans="1:34" ht="12.75" customHeight="1">
      <c r="A121" s="12"/>
      <c r="B121" s="12"/>
      <c r="C121" s="36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</row>
    <row r="122" spans="1:34" ht="12.75" customHeight="1">
      <c r="A122" s="12"/>
      <c r="B122" s="12"/>
      <c r="C122" s="36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</row>
    <row r="123" spans="1:34" ht="12.75" customHeight="1">
      <c r="A123" s="12"/>
      <c r="B123" s="12"/>
      <c r="C123" s="36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</row>
    <row r="124" spans="1:34" ht="12.75" customHeight="1">
      <c r="A124" s="12"/>
      <c r="B124" s="12"/>
      <c r="C124" s="36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</row>
    <row r="125" spans="1:34" ht="12.75" customHeight="1">
      <c r="A125" s="12"/>
      <c r="B125" s="12"/>
      <c r="C125" s="36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</row>
    <row r="126" spans="1:34" ht="12.75" customHeight="1">
      <c r="A126" s="12"/>
      <c r="B126" s="12"/>
      <c r="C126" s="36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</row>
    <row r="127" spans="1:34" ht="12.75" customHeight="1">
      <c r="A127" s="12"/>
      <c r="B127" s="12"/>
      <c r="C127" s="36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</row>
    <row r="128" spans="1:34" ht="12.75" customHeight="1">
      <c r="A128" s="12"/>
      <c r="B128" s="12"/>
      <c r="C128" s="36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</row>
    <row r="129" spans="1:34" ht="12.75" customHeight="1">
      <c r="A129" s="12"/>
      <c r="B129" s="12"/>
      <c r="C129" s="36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</row>
    <row r="130" spans="1:34" ht="12.75" customHeight="1">
      <c r="A130" s="12"/>
      <c r="B130" s="12"/>
      <c r="C130" s="36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</row>
    <row r="131" spans="1:34" ht="12.75" customHeight="1">
      <c r="A131" s="12"/>
      <c r="B131" s="12"/>
      <c r="C131" s="36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</row>
    <row r="132" spans="1:34" ht="12.75" customHeight="1">
      <c r="A132" s="12"/>
      <c r="B132" s="12"/>
      <c r="C132" s="36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</row>
    <row r="133" spans="1:34" ht="12.75" customHeight="1">
      <c r="A133" s="12"/>
      <c r="B133" s="12"/>
      <c r="C133" s="36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</row>
    <row r="134" spans="1:34" ht="12.75" customHeight="1">
      <c r="A134" s="12"/>
      <c r="B134" s="12"/>
      <c r="C134" s="36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</row>
    <row r="135" spans="1:34" ht="12.75" customHeight="1">
      <c r="A135" s="12"/>
      <c r="B135" s="12"/>
      <c r="C135" s="36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</row>
    <row r="136" spans="1:34" ht="12.75" customHeight="1">
      <c r="A136" s="12"/>
      <c r="B136" s="12"/>
      <c r="C136" s="36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</row>
    <row r="137" spans="1:34" ht="12.75" customHeight="1">
      <c r="A137" s="12"/>
      <c r="B137" s="12"/>
      <c r="C137" s="36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</row>
    <row r="138" spans="1:34" ht="12.75" customHeight="1">
      <c r="A138" s="12"/>
      <c r="B138" s="12"/>
      <c r="C138" s="36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</row>
    <row r="139" spans="1:34" ht="12.75" customHeight="1">
      <c r="A139" s="12"/>
      <c r="B139" s="12"/>
      <c r="C139" s="36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</row>
    <row r="140" spans="1:34" ht="12.75" customHeight="1">
      <c r="A140" s="12"/>
      <c r="B140" s="12"/>
      <c r="C140" s="36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</row>
    <row r="141" spans="1:34" ht="12.75" customHeight="1">
      <c r="A141" s="12"/>
      <c r="B141" s="12"/>
      <c r="C141" s="36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</row>
    <row r="142" spans="1:34" ht="12.75" customHeight="1">
      <c r="A142" s="12"/>
      <c r="B142" s="12"/>
      <c r="C142" s="36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</row>
    <row r="143" spans="1:34" ht="12.75" customHeight="1">
      <c r="A143" s="12"/>
      <c r="B143" s="12"/>
      <c r="C143" s="36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</row>
    <row r="144" spans="1:34" ht="12.75" customHeight="1">
      <c r="A144" s="12"/>
      <c r="B144" s="12"/>
      <c r="C144" s="36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</row>
    <row r="145" spans="1:34" ht="12.75" customHeight="1">
      <c r="A145" s="12"/>
      <c r="B145" s="12"/>
      <c r="C145" s="36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</row>
    <row r="146" spans="1:34" ht="12.75" customHeight="1">
      <c r="A146" s="12"/>
      <c r="B146" s="12"/>
      <c r="C146" s="36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</row>
    <row r="147" spans="1:34" ht="12.75" customHeight="1">
      <c r="A147" s="12"/>
      <c r="B147" s="12"/>
      <c r="C147" s="36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</row>
    <row r="148" spans="1:34" ht="12.75" customHeight="1">
      <c r="A148" s="12"/>
      <c r="B148" s="12"/>
      <c r="C148" s="36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</row>
    <row r="149" spans="1:34" ht="12.75" customHeight="1">
      <c r="A149" s="12"/>
      <c r="B149" s="12"/>
      <c r="C149" s="36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</row>
    <row r="150" spans="1:34" ht="12.75" customHeight="1">
      <c r="A150" s="12"/>
      <c r="B150" s="12"/>
      <c r="C150" s="36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</row>
    <row r="151" spans="1:34" ht="12.75" customHeight="1">
      <c r="A151" s="12"/>
      <c r="B151" s="12"/>
      <c r="C151" s="36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</row>
    <row r="152" spans="1:34" ht="12.75" customHeight="1">
      <c r="A152" s="12"/>
      <c r="B152" s="12"/>
      <c r="C152" s="36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</row>
    <row r="153" spans="1:34" ht="12.75" customHeight="1">
      <c r="A153" s="12"/>
      <c r="B153" s="12"/>
      <c r="C153" s="36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</row>
    <row r="154" spans="1:34" ht="12.75" customHeight="1">
      <c r="A154" s="12"/>
      <c r="B154" s="12"/>
      <c r="C154" s="36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</row>
    <row r="155" spans="1:34" ht="12.75" customHeight="1">
      <c r="A155" s="12"/>
      <c r="B155" s="12"/>
      <c r="C155" s="36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</row>
    <row r="156" spans="1:34" ht="12.75" customHeight="1">
      <c r="A156" s="12"/>
      <c r="B156" s="12"/>
      <c r="C156" s="36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</row>
    <row r="157" spans="1:34" ht="12.75" customHeight="1">
      <c r="A157" s="12"/>
      <c r="B157" s="12"/>
      <c r="C157" s="36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</row>
    <row r="158" spans="1:34" ht="12.75" customHeight="1">
      <c r="A158" s="12"/>
      <c r="B158" s="12"/>
      <c r="C158" s="36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</row>
    <row r="159" spans="1:34" ht="12.75" customHeight="1">
      <c r="A159" s="12"/>
      <c r="B159" s="12"/>
      <c r="C159" s="36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</row>
    <row r="160" spans="1:34" ht="12.75" customHeight="1">
      <c r="A160" s="12"/>
      <c r="B160" s="12"/>
      <c r="C160" s="36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</row>
    <row r="161" spans="1:34" ht="12.75" customHeight="1">
      <c r="A161" s="12"/>
      <c r="B161" s="12"/>
      <c r="C161" s="36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</row>
    <row r="162" spans="1:34" ht="12.75" customHeight="1">
      <c r="A162" s="12"/>
      <c r="B162" s="12"/>
      <c r="C162" s="36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</row>
    <row r="163" spans="1:34" ht="12.75" customHeight="1">
      <c r="A163" s="12"/>
      <c r="B163" s="12"/>
      <c r="C163" s="36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</row>
    <row r="164" spans="1:34" ht="12.75" customHeight="1">
      <c r="A164" s="12"/>
      <c r="B164" s="12"/>
      <c r="C164" s="36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</row>
    <row r="165" spans="1:34" ht="12.75" customHeight="1">
      <c r="A165" s="12"/>
      <c r="B165" s="12"/>
      <c r="C165" s="36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</row>
    <row r="166" spans="1:34" ht="12.75" customHeight="1">
      <c r="A166" s="12"/>
      <c r="B166" s="12"/>
      <c r="C166" s="36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</row>
    <row r="167" spans="1:34" ht="12.75" customHeight="1">
      <c r="A167" s="12"/>
      <c r="B167" s="12"/>
      <c r="C167" s="36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</row>
    <row r="168" spans="1:34" ht="12.75" customHeight="1">
      <c r="A168" s="12"/>
      <c r="B168" s="12"/>
      <c r="C168" s="36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</row>
    <row r="169" spans="1:34" ht="12.75" customHeight="1">
      <c r="A169" s="12"/>
      <c r="B169" s="12"/>
      <c r="C169" s="36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</row>
    <row r="170" spans="1:34" ht="12.75" customHeight="1">
      <c r="A170" s="12"/>
      <c r="B170" s="12"/>
      <c r="C170" s="36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</row>
    <row r="171" spans="1:34" ht="12.75" customHeight="1">
      <c r="A171" s="12"/>
      <c r="B171" s="12"/>
      <c r="C171" s="36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</row>
    <row r="172" spans="1:34" ht="12.75" customHeight="1">
      <c r="A172" s="12"/>
      <c r="B172" s="12"/>
      <c r="C172" s="36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</row>
    <row r="173" spans="1:34" ht="12.75" customHeight="1">
      <c r="A173" s="12"/>
      <c r="B173" s="12"/>
      <c r="C173" s="36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</row>
    <row r="174" spans="1:34" ht="12.75" customHeight="1">
      <c r="A174" s="12"/>
      <c r="B174" s="12"/>
      <c r="C174" s="36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</row>
    <row r="175" spans="1:34" ht="12.75" customHeight="1">
      <c r="A175" s="12"/>
      <c r="B175" s="12"/>
      <c r="C175" s="36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</row>
    <row r="176" spans="1:34" ht="12.75" customHeight="1">
      <c r="A176" s="12"/>
      <c r="B176" s="12"/>
      <c r="C176" s="36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</row>
    <row r="177" spans="1:34" ht="12.75" customHeight="1">
      <c r="A177" s="12"/>
      <c r="B177" s="12"/>
      <c r="C177" s="36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</row>
    <row r="178" spans="1:34" ht="12.75" customHeight="1">
      <c r="A178" s="12"/>
      <c r="B178" s="12"/>
      <c r="C178" s="36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</row>
    <row r="179" spans="1:34" ht="12.75" customHeight="1">
      <c r="A179" s="12"/>
      <c r="B179" s="12"/>
      <c r="C179" s="36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</row>
    <row r="180" spans="1:34" ht="12.75" customHeight="1">
      <c r="A180" s="12"/>
      <c r="B180" s="12"/>
      <c r="C180" s="36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</row>
    <row r="181" spans="1:34" ht="12.75" customHeight="1">
      <c r="A181" s="12"/>
      <c r="B181" s="12"/>
      <c r="C181" s="36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</row>
    <row r="182" spans="1:34" ht="12.75" customHeight="1">
      <c r="A182" s="12"/>
      <c r="B182" s="12"/>
      <c r="C182" s="36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</row>
    <row r="183" spans="1:34" ht="12.75" customHeight="1">
      <c r="A183" s="12"/>
      <c r="B183" s="12"/>
      <c r="C183" s="36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</row>
    <row r="184" spans="1:34" ht="12.75" customHeight="1">
      <c r="A184" s="12"/>
      <c r="B184" s="12"/>
      <c r="C184" s="36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</row>
    <row r="185" spans="1:34" ht="12.75" customHeight="1">
      <c r="A185" s="12"/>
      <c r="B185" s="12"/>
      <c r="C185" s="36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</row>
    <row r="186" spans="1:34" ht="12.75" customHeight="1">
      <c r="A186" s="12"/>
      <c r="B186" s="12"/>
      <c r="C186" s="36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</row>
    <row r="187" spans="1:34" ht="12.75" customHeight="1">
      <c r="A187" s="12"/>
      <c r="B187" s="12"/>
      <c r="C187" s="36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</row>
    <row r="188" spans="1:34" ht="12.75" customHeight="1">
      <c r="A188" s="12"/>
      <c r="B188" s="12"/>
      <c r="C188" s="36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</row>
    <row r="189" spans="1:34" ht="12.75" customHeight="1">
      <c r="A189" s="12"/>
      <c r="B189" s="12"/>
      <c r="C189" s="36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</row>
    <row r="190" spans="1:34" ht="12.75" customHeight="1">
      <c r="A190" s="12"/>
      <c r="B190" s="12"/>
      <c r="C190" s="36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</row>
    <row r="191" spans="1:34" ht="12.75" customHeight="1">
      <c r="A191" s="12"/>
      <c r="B191" s="12"/>
      <c r="C191" s="36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</row>
    <row r="192" spans="1:34" ht="12.75" customHeight="1">
      <c r="A192" s="12"/>
      <c r="B192" s="12"/>
      <c r="C192" s="36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</row>
    <row r="193" spans="1:34" ht="12.75" customHeight="1">
      <c r="A193" s="12"/>
      <c r="B193" s="12"/>
      <c r="C193" s="36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</row>
    <row r="194" spans="1:34" ht="12.75" customHeight="1">
      <c r="A194" s="12"/>
      <c r="B194" s="12"/>
      <c r="C194" s="36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</row>
    <row r="195" spans="1:34" ht="12.75" customHeight="1">
      <c r="A195" s="12"/>
      <c r="B195" s="12"/>
      <c r="C195" s="36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</row>
    <row r="196" spans="1:34" ht="12.75" customHeight="1">
      <c r="A196" s="12"/>
      <c r="B196" s="12"/>
      <c r="C196" s="36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</row>
    <row r="197" spans="1:34" ht="12.75" customHeight="1">
      <c r="A197" s="12"/>
      <c r="B197" s="12"/>
      <c r="C197" s="36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</row>
    <row r="198" spans="1:34" ht="12.75" customHeight="1">
      <c r="A198" s="12"/>
      <c r="B198" s="12"/>
      <c r="C198" s="36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</row>
    <row r="199" spans="1:34" ht="12.75" customHeight="1">
      <c r="A199" s="12"/>
      <c r="B199" s="12"/>
      <c r="C199" s="36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</row>
    <row r="200" spans="1:34" ht="12.75" customHeight="1">
      <c r="A200" s="12"/>
      <c r="B200" s="12"/>
      <c r="C200" s="36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</row>
    <row r="201" spans="1:34" ht="12.75" customHeight="1">
      <c r="A201" s="12"/>
      <c r="B201" s="12"/>
      <c r="C201" s="36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</row>
    <row r="202" spans="1:34" ht="12.75" customHeight="1">
      <c r="A202" s="12"/>
      <c r="B202" s="12"/>
      <c r="C202" s="36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</row>
    <row r="203" spans="1:34" ht="12.75" customHeight="1">
      <c r="A203" s="12"/>
      <c r="B203" s="12"/>
      <c r="C203" s="36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</row>
    <row r="204" spans="1:34" ht="12.75" customHeight="1">
      <c r="A204" s="12"/>
      <c r="B204" s="12"/>
      <c r="C204" s="36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</row>
    <row r="205" spans="1:34" ht="12.75" customHeight="1">
      <c r="A205" s="12"/>
      <c r="B205" s="12"/>
      <c r="C205" s="36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</row>
    <row r="206" spans="1:34" ht="12.75" customHeight="1">
      <c r="A206" s="12"/>
      <c r="B206" s="12"/>
      <c r="C206" s="36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</row>
    <row r="207" spans="1:34" ht="12.75" customHeight="1">
      <c r="A207" s="12"/>
      <c r="B207" s="12"/>
      <c r="C207" s="36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</row>
    <row r="208" spans="1:34" ht="12.75" customHeight="1">
      <c r="A208" s="12"/>
      <c r="B208" s="12"/>
      <c r="C208" s="36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</row>
    <row r="209" spans="1:34" ht="12.75" customHeight="1">
      <c r="A209" s="12"/>
      <c r="B209" s="12"/>
      <c r="C209" s="36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</row>
    <row r="210" spans="1:34" ht="12.75" customHeight="1">
      <c r="A210" s="12"/>
      <c r="B210" s="12"/>
      <c r="C210" s="36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</row>
    <row r="211" spans="1:34" ht="12.75" customHeight="1">
      <c r="A211" s="12"/>
      <c r="B211" s="12"/>
      <c r="C211" s="36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</row>
    <row r="212" spans="1:34" ht="12.75" customHeight="1">
      <c r="A212" s="12"/>
      <c r="B212" s="12"/>
      <c r="C212" s="36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</row>
    <row r="213" spans="1:34" ht="12.75" customHeight="1">
      <c r="A213" s="12"/>
      <c r="B213" s="12"/>
      <c r="C213" s="36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</row>
    <row r="214" spans="1:34" ht="12.75" customHeight="1">
      <c r="A214" s="12"/>
      <c r="B214" s="12"/>
      <c r="C214" s="36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</row>
    <row r="215" spans="1:34" ht="12.75" customHeight="1">
      <c r="A215" s="12"/>
      <c r="B215" s="12"/>
      <c r="C215" s="36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</row>
    <row r="216" spans="1:34" ht="12.75" customHeight="1">
      <c r="A216" s="12"/>
      <c r="B216" s="12"/>
      <c r="C216" s="36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</row>
    <row r="217" spans="1:34" ht="12.75" customHeight="1">
      <c r="A217" s="12"/>
      <c r="B217" s="12"/>
      <c r="C217" s="36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</row>
    <row r="218" spans="1:34" ht="12.75" customHeight="1">
      <c r="A218" s="12"/>
      <c r="B218" s="12"/>
      <c r="C218" s="36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</row>
    <row r="219" spans="1:34" ht="12.75" customHeight="1">
      <c r="A219" s="12"/>
      <c r="B219" s="12"/>
      <c r="C219" s="36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</row>
    <row r="220" spans="1:34" ht="12.75" customHeight="1">
      <c r="A220" s="12"/>
      <c r="B220" s="12"/>
      <c r="C220" s="36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</row>
    <row r="221" spans="1:34" ht="12.75" customHeight="1">
      <c r="A221" s="12"/>
      <c r="B221" s="12"/>
      <c r="C221" s="36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</row>
    <row r="222" spans="1:34" ht="12.75" customHeight="1">
      <c r="A222" s="12"/>
      <c r="B222" s="12"/>
      <c r="C222" s="36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</row>
    <row r="223" spans="1:34" ht="12.75" customHeight="1">
      <c r="A223" s="12"/>
      <c r="B223" s="12"/>
      <c r="C223" s="36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</row>
    <row r="224" spans="1:34" ht="12.75" customHeight="1">
      <c r="A224" s="12"/>
      <c r="B224" s="12"/>
      <c r="C224" s="36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</row>
    <row r="225" spans="1:34" ht="12.75" customHeight="1">
      <c r="A225" s="12"/>
      <c r="B225" s="12"/>
      <c r="C225" s="36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</row>
    <row r="226" spans="1:34" ht="12.75" customHeight="1">
      <c r="A226" s="12"/>
      <c r="B226" s="12"/>
      <c r="C226" s="36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</row>
    <row r="227" spans="1:34" ht="12.75" customHeight="1">
      <c r="A227" s="12"/>
      <c r="B227" s="12"/>
      <c r="C227" s="36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</row>
    <row r="228" spans="1:34" ht="12.75" customHeight="1">
      <c r="A228" s="12"/>
      <c r="B228" s="12"/>
      <c r="C228" s="36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</row>
    <row r="229" spans="1:34" ht="12.75" customHeight="1">
      <c r="A229" s="12"/>
      <c r="B229" s="12"/>
      <c r="C229" s="36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</row>
    <row r="230" spans="1:34" ht="12.75" customHeight="1">
      <c r="A230" s="12"/>
      <c r="B230" s="12"/>
      <c r="C230" s="36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</row>
    <row r="231" spans="1:34" ht="12.75" customHeight="1">
      <c r="A231" s="12"/>
      <c r="B231" s="12"/>
      <c r="C231" s="36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</row>
    <row r="232" spans="1:34" ht="12.75" customHeight="1">
      <c r="A232" s="12"/>
      <c r="B232" s="12"/>
      <c r="C232" s="36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</row>
    <row r="233" spans="1:34" ht="12.75" customHeight="1">
      <c r="A233" s="12"/>
      <c r="B233" s="12"/>
      <c r="C233" s="36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</row>
    <row r="234" spans="1:34" ht="12.75" customHeight="1">
      <c r="A234" s="12"/>
      <c r="B234" s="12"/>
      <c r="C234" s="36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:34" ht="12.75" customHeight="1">
      <c r="A235" s="12"/>
      <c r="B235" s="12"/>
      <c r="C235" s="36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:34" ht="12.75" customHeight="1">
      <c r="A236" s="12"/>
      <c r="B236" s="12"/>
      <c r="C236" s="36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pans="1:34" ht="12.75" customHeight="1">
      <c r="A237" s="12"/>
      <c r="B237" s="12"/>
      <c r="C237" s="36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pans="1:34" ht="12.75" customHeight="1">
      <c r="A238" s="12"/>
      <c r="B238" s="12"/>
      <c r="C238" s="36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</row>
    <row r="239" spans="1:34" ht="12.75" customHeight="1">
      <c r="A239" s="12"/>
      <c r="B239" s="12"/>
      <c r="C239" s="36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:34" ht="12.75" customHeight="1">
      <c r="A240" s="12"/>
      <c r="B240" s="12"/>
      <c r="C240" s="36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:34" ht="12.75" customHeight="1">
      <c r="A241" s="12"/>
      <c r="B241" s="12"/>
      <c r="C241" s="36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</row>
    <row r="242" spans="1:34" ht="12.75" customHeight="1">
      <c r="A242" s="12"/>
      <c r="B242" s="12"/>
      <c r="C242" s="36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</row>
    <row r="243" spans="1:34" ht="12.75" customHeight="1">
      <c r="A243" s="12"/>
      <c r="B243" s="12"/>
      <c r="C243" s="36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</row>
    <row r="244" spans="1:34" ht="12.75" customHeight="1">
      <c r="A244" s="12"/>
      <c r="B244" s="12"/>
      <c r="C244" s="36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</row>
    <row r="245" spans="1:34" ht="12.75" customHeight="1">
      <c r="A245" s="12"/>
      <c r="B245" s="12"/>
      <c r="C245" s="36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</row>
    <row r="246" spans="1:34" ht="12.75" customHeight="1">
      <c r="A246" s="12"/>
      <c r="B246" s="12"/>
      <c r="C246" s="36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</row>
    <row r="247" spans="1:34" ht="12.75" customHeight="1">
      <c r="A247" s="12"/>
      <c r="B247" s="12"/>
      <c r="C247" s="36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</row>
    <row r="248" spans="1:34" ht="12.75" customHeight="1">
      <c r="A248" s="12"/>
      <c r="B248" s="12"/>
      <c r="C248" s="36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</row>
    <row r="249" spans="1:34" ht="12.75" customHeight="1">
      <c r="A249" s="12"/>
      <c r="B249" s="12"/>
      <c r="C249" s="36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</row>
    <row r="250" spans="1:34" ht="12.75" customHeight="1">
      <c r="A250" s="12"/>
      <c r="B250" s="12"/>
      <c r="C250" s="36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</row>
    <row r="251" spans="1:34" ht="12.75" customHeight="1">
      <c r="A251" s="12"/>
      <c r="B251" s="12"/>
      <c r="C251" s="36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</row>
    <row r="252" spans="1:34" ht="12.75" customHeight="1">
      <c r="A252" s="12"/>
      <c r="B252" s="12"/>
      <c r="C252" s="36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</row>
    <row r="253" spans="1:34" ht="12.75" customHeight="1">
      <c r="A253" s="12"/>
      <c r="B253" s="12"/>
      <c r="C253" s="36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</row>
    <row r="254" spans="1:34" ht="12.75" customHeight="1">
      <c r="A254" s="12"/>
      <c r="B254" s="12"/>
      <c r="C254" s="36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</row>
    <row r="255" spans="1:34" ht="12.75" customHeight="1">
      <c r="A255" s="12"/>
      <c r="B255" s="12"/>
      <c r="C255" s="36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</row>
    <row r="256" spans="1:34" ht="12.75" customHeight="1">
      <c r="A256" s="12"/>
      <c r="B256" s="12"/>
      <c r="C256" s="36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</row>
    <row r="257" spans="1:34" ht="12.75" customHeight="1">
      <c r="A257" s="12"/>
      <c r="B257" s="12"/>
      <c r="C257" s="36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</row>
    <row r="258" spans="1:34" ht="12.75" customHeight="1">
      <c r="A258" s="12"/>
      <c r="B258" s="12"/>
      <c r="C258" s="36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</row>
    <row r="259" spans="1:34" ht="12.75" customHeight="1">
      <c r="A259" s="12"/>
      <c r="B259" s="12"/>
      <c r="C259" s="36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</row>
    <row r="260" spans="1:34" ht="12.75" customHeight="1">
      <c r="A260" s="12"/>
      <c r="B260" s="12"/>
      <c r="C260" s="36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</row>
    <row r="261" spans="1:34" ht="12.75" customHeight="1">
      <c r="A261" s="12"/>
      <c r="B261" s="12"/>
      <c r="C261" s="36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</row>
    <row r="262" spans="1:34" ht="12.75" customHeight="1">
      <c r="A262" s="12"/>
      <c r="B262" s="12"/>
      <c r="C262" s="36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</row>
    <row r="263" spans="1:34" ht="12.75" customHeight="1">
      <c r="A263" s="12"/>
      <c r="B263" s="12"/>
      <c r="C263" s="36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</row>
    <row r="264" spans="1:34" ht="12.75" customHeight="1">
      <c r="A264" s="12"/>
      <c r="B264" s="12"/>
      <c r="C264" s="36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</row>
    <row r="265" spans="1:34" ht="12.75" customHeight="1">
      <c r="A265" s="12"/>
      <c r="B265" s="12"/>
      <c r="C265" s="36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</row>
    <row r="266" spans="1:34" ht="12.75" customHeight="1">
      <c r="A266" s="12"/>
      <c r="B266" s="12"/>
      <c r="C266" s="36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</row>
    <row r="267" spans="1:34" ht="12.75" customHeight="1">
      <c r="A267" s="12"/>
      <c r="B267" s="12"/>
      <c r="C267" s="36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</row>
    <row r="268" spans="1:34" ht="12.75" customHeight="1">
      <c r="A268" s="12"/>
      <c r="B268" s="12"/>
      <c r="C268" s="36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</row>
    <row r="269" spans="1:34" ht="12.75" customHeight="1">
      <c r="A269" s="12"/>
      <c r="B269" s="12"/>
      <c r="C269" s="36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</row>
    <row r="270" spans="1:34" ht="12.75" customHeight="1">
      <c r="A270" s="12"/>
      <c r="B270" s="12"/>
      <c r="C270" s="36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</row>
    <row r="271" spans="1:34" ht="12.75" customHeight="1">
      <c r="A271" s="12"/>
      <c r="B271" s="12"/>
      <c r="C271" s="36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</row>
    <row r="272" spans="1:34" ht="12.75" customHeight="1">
      <c r="A272" s="12"/>
      <c r="B272" s="12"/>
      <c r="C272" s="36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</row>
    <row r="273" spans="1:34" ht="12.75" customHeight="1">
      <c r="A273" s="12"/>
      <c r="B273" s="12"/>
      <c r="C273" s="36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</row>
    <row r="274" spans="1:34" ht="12.75" customHeight="1">
      <c r="A274" s="12"/>
      <c r="B274" s="12"/>
      <c r="C274" s="36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</row>
    <row r="275" spans="1:34" ht="12.75" customHeight="1">
      <c r="A275" s="12"/>
      <c r="B275" s="12"/>
      <c r="C275" s="36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</row>
    <row r="276" spans="1:34" ht="12.75" customHeight="1">
      <c r="A276" s="12"/>
      <c r="B276" s="12"/>
      <c r="C276" s="36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</row>
    <row r="277" spans="1:34" ht="12.75" customHeight="1">
      <c r="A277" s="12"/>
      <c r="B277" s="12"/>
      <c r="C277" s="36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</row>
    <row r="278" spans="1:34" ht="12.75" customHeight="1">
      <c r="A278" s="12"/>
      <c r="B278" s="12"/>
      <c r="C278" s="36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</row>
    <row r="279" spans="1:34" ht="12.75" customHeight="1">
      <c r="A279" s="12"/>
      <c r="B279" s="12"/>
      <c r="C279" s="36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</row>
    <row r="280" spans="1:34" ht="12.75" customHeight="1">
      <c r="A280" s="12"/>
      <c r="B280" s="12"/>
      <c r="C280" s="36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</row>
    <row r="281" spans="1:34" ht="12.75" customHeight="1">
      <c r="A281" s="12"/>
      <c r="B281" s="12"/>
      <c r="C281" s="36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</row>
    <row r="282" spans="1:34" ht="12.75" customHeight="1">
      <c r="A282" s="12"/>
      <c r="B282" s="12"/>
      <c r="C282" s="36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</row>
    <row r="283" spans="1:34" ht="12.75" customHeight="1">
      <c r="A283" s="12"/>
      <c r="B283" s="12"/>
      <c r="C283" s="36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</row>
    <row r="284" spans="1:34" ht="12.75" customHeight="1">
      <c r="A284" s="12"/>
      <c r="B284" s="12"/>
      <c r="C284" s="36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</row>
    <row r="285" spans="1:34" ht="12.75" customHeight="1">
      <c r="A285" s="12"/>
      <c r="B285" s="12"/>
      <c r="C285" s="36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</row>
    <row r="286" spans="1:34" ht="12.75" customHeight="1">
      <c r="A286" s="12"/>
      <c r="B286" s="12"/>
      <c r="C286" s="36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</row>
    <row r="287" spans="1:34" ht="12.75" customHeight="1">
      <c r="A287" s="12"/>
      <c r="B287" s="12"/>
      <c r="C287" s="36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</row>
    <row r="288" spans="1:34" ht="12.75" customHeight="1">
      <c r="A288" s="12"/>
      <c r="B288" s="12"/>
      <c r="C288" s="36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</row>
    <row r="289" spans="1:34" ht="12.75" customHeight="1">
      <c r="A289" s="12"/>
      <c r="B289" s="12"/>
      <c r="C289" s="36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</row>
    <row r="290" spans="1:34" ht="12.75" customHeight="1">
      <c r="A290" s="12"/>
      <c r="B290" s="12"/>
      <c r="C290" s="36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</row>
    <row r="291" spans="1:34" ht="12.75" customHeight="1">
      <c r="A291" s="12"/>
      <c r="B291" s="12"/>
      <c r="C291" s="36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</row>
    <row r="292" spans="1:34" ht="12.75" customHeight="1">
      <c r="A292" s="12"/>
      <c r="B292" s="12"/>
      <c r="C292" s="36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</row>
    <row r="293" spans="1:34" ht="12.75" customHeight="1">
      <c r="A293" s="12"/>
      <c r="B293" s="12"/>
      <c r="C293" s="36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</row>
    <row r="294" spans="1:34" ht="12.75" customHeight="1">
      <c r="A294" s="12"/>
      <c r="B294" s="12"/>
      <c r="C294" s="36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</row>
    <row r="295" spans="1:34" ht="12.75" customHeight="1">
      <c r="A295" s="12"/>
      <c r="B295" s="12"/>
      <c r="C295" s="36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</row>
    <row r="296" spans="1:34" ht="12.75" customHeight="1">
      <c r="A296" s="12"/>
      <c r="B296" s="12"/>
      <c r="C296" s="36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</row>
    <row r="297" spans="1:34" ht="12.75" customHeight="1">
      <c r="A297" s="12"/>
      <c r="B297" s="12"/>
      <c r="C297" s="36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</row>
    <row r="298" spans="1:34" ht="12.75" customHeight="1">
      <c r="A298" s="12"/>
      <c r="B298" s="12"/>
      <c r="C298" s="36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</row>
    <row r="299" spans="1:34" ht="12.75" customHeight="1">
      <c r="A299" s="12"/>
      <c r="B299" s="12"/>
      <c r="C299" s="36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</row>
    <row r="300" spans="1:34" ht="12.75" customHeight="1">
      <c r="A300" s="12"/>
      <c r="B300" s="12"/>
      <c r="C300" s="36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</row>
    <row r="301" spans="1:34" ht="12.75" customHeight="1">
      <c r="A301" s="12"/>
      <c r="B301" s="12"/>
      <c r="C301" s="36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</row>
    <row r="302" spans="1:34" ht="12.75" customHeight="1">
      <c r="A302" s="12"/>
      <c r="B302" s="12"/>
      <c r="C302" s="36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</row>
    <row r="303" spans="1:34" ht="12.75" customHeight="1">
      <c r="A303" s="12"/>
      <c r="B303" s="12"/>
      <c r="C303" s="36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</row>
    <row r="304" spans="1:34" ht="12.75" customHeight="1">
      <c r="A304" s="12"/>
      <c r="B304" s="12"/>
      <c r="C304" s="36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</row>
    <row r="305" spans="1:34" ht="12.75" customHeight="1">
      <c r="A305" s="12"/>
      <c r="B305" s="12"/>
      <c r="C305" s="36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</row>
    <row r="306" spans="1:34" ht="12.75" customHeight="1">
      <c r="A306" s="12"/>
      <c r="B306" s="12"/>
      <c r="C306" s="36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</row>
    <row r="307" spans="1:34" ht="12.75" customHeight="1">
      <c r="A307" s="12"/>
      <c r="B307" s="12"/>
      <c r="C307" s="36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</row>
    <row r="308" spans="1:34" ht="12.75" customHeight="1">
      <c r="A308" s="12"/>
      <c r="B308" s="12"/>
      <c r="C308" s="36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</row>
    <row r="309" spans="1:34" ht="12.75" customHeight="1">
      <c r="A309" s="12"/>
      <c r="B309" s="12"/>
      <c r="C309" s="36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</row>
    <row r="310" spans="1:34" ht="12.75" customHeight="1">
      <c r="A310" s="12"/>
      <c r="B310" s="12"/>
      <c r="C310" s="36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</row>
    <row r="311" spans="1:34" ht="12.75" customHeight="1">
      <c r="A311" s="12"/>
      <c r="B311" s="12"/>
      <c r="C311" s="36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</row>
    <row r="312" spans="1:34" ht="12.75" customHeight="1">
      <c r="A312" s="12"/>
      <c r="B312" s="12"/>
      <c r="C312" s="36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</row>
    <row r="313" spans="1:34" ht="12.75" customHeight="1">
      <c r="A313" s="12"/>
      <c r="B313" s="12"/>
      <c r="C313" s="36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</row>
    <row r="314" spans="1:34" ht="12.75" customHeight="1">
      <c r="A314" s="12"/>
      <c r="B314" s="12"/>
      <c r="C314" s="36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</row>
    <row r="315" spans="1:34" ht="12.75" customHeight="1">
      <c r="A315" s="12"/>
      <c r="B315" s="12"/>
      <c r="C315" s="36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</row>
    <row r="316" spans="1:34" ht="12.75" customHeight="1">
      <c r="A316" s="12"/>
      <c r="B316" s="12"/>
      <c r="C316" s="36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</row>
    <row r="317" spans="1:34" ht="12.75" customHeight="1">
      <c r="A317" s="12"/>
      <c r="B317" s="12"/>
      <c r="C317" s="36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</row>
    <row r="318" spans="1:34" ht="12.75" customHeight="1">
      <c r="A318" s="12"/>
      <c r="B318" s="12"/>
      <c r="C318" s="36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</row>
    <row r="319" spans="1:34" ht="12.75" customHeight="1">
      <c r="A319" s="12"/>
      <c r="B319" s="12"/>
      <c r="C319" s="36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</row>
    <row r="320" spans="1:34" ht="12.75" customHeight="1">
      <c r="A320" s="12"/>
      <c r="B320" s="12"/>
      <c r="C320" s="36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</row>
    <row r="321" spans="1:34" ht="12.75" customHeight="1">
      <c r="A321" s="12"/>
      <c r="B321" s="12"/>
      <c r="C321" s="36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</row>
    <row r="322" spans="1:34" ht="12.75" customHeight="1">
      <c r="A322" s="12"/>
      <c r="B322" s="12"/>
      <c r="C322" s="36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</row>
    <row r="323" spans="1:34" ht="12.75" customHeight="1">
      <c r="A323" s="12"/>
      <c r="B323" s="12"/>
      <c r="C323" s="36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</row>
    <row r="324" spans="1:34" ht="12.75" customHeight="1">
      <c r="A324" s="12"/>
      <c r="B324" s="12"/>
      <c r="C324" s="36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</row>
    <row r="325" spans="1:34" ht="12.75" customHeight="1">
      <c r="A325" s="12"/>
      <c r="B325" s="12"/>
      <c r="C325" s="36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</row>
    <row r="326" spans="1:34" ht="12.75" customHeight="1">
      <c r="A326" s="12"/>
      <c r="B326" s="12"/>
      <c r="C326" s="36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</row>
    <row r="327" spans="1:34" ht="12.75" customHeight="1">
      <c r="A327" s="12"/>
      <c r="B327" s="12"/>
      <c r="C327" s="36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</row>
    <row r="328" spans="1:34" ht="12.75" customHeight="1">
      <c r="A328" s="12"/>
      <c r="B328" s="12"/>
      <c r="C328" s="36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</row>
    <row r="329" spans="1:34" ht="12.75" customHeight="1">
      <c r="A329" s="12"/>
      <c r="B329" s="12"/>
      <c r="C329" s="36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</row>
    <row r="330" spans="1:34" ht="12.75" customHeight="1">
      <c r="A330" s="12"/>
      <c r="B330" s="12"/>
      <c r="C330" s="36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</row>
    <row r="331" spans="1:34" ht="12.75" customHeight="1">
      <c r="A331" s="12"/>
      <c r="B331" s="12"/>
      <c r="C331" s="36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</row>
    <row r="332" spans="1:34" ht="12.75" customHeight="1">
      <c r="A332" s="12"/>
      <c r="B332" s="12"/>
      <c r="C332" s="36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</row>
    <row r="333" spans="1:34" ht="12.75" customHeight="1">
      <c r="A333" s="12"/>
      <c r="B333" s="12"/>
      <c r="C333" s="36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</row>
    <row r="334" spans="1:34" ht="12.75" customHeight="1">
      <c r="A334" s="12"/>
      <c r="B334" s="12"/>
      <c r="C334" s="36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</row>
    <row r="335" spans="1:34" ht="12.75" customHeight="1">
      <c r="A335" s="12"/>
      <c r="B335" s="12"/>
      <c r="C335" s="36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</row>
    <row r="336" spans="1:34" ht="12.75" customHeight="1">
      <c r="A336" s="12"/>
      <c r="B336" s="12"/>
      <c r="C336" s="36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</row>
    <row r="337" spans="1:34" ht="12.75" customHeight="1">
      <c r="A337" s="12"/>
      <c r="B337" s="12"/>
      <c r="C337" s="36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</row>
    <row r="338" spans="1:34" ht="12.75" customHeight="1">
      <c r="A338" s="12"/>
      <c r="B338" s="12"/>
      <c r="C338" s="36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</row>
    <row r="339" spans="1:34" ht="12.75" customHeight="1">
      <c r="A339" s="12"/>
      <c r="B339" s="12"/>
      <c r="C339" s="36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</row>
    <row r="340" spans="1:34" ht="12.75" customHeight="1">
      <c r="A340" s="12"/>
      <c r="B340" s="12"/>
      <c r="C340" s="36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</row>
    <row r="341" spans="1:34" ht="12.75" customHeight="1">
      <c r="A341" s="12"/>
      <c r="B341" s="12"/>
      <c r="C341" s="36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</row>
    <row r="342" spans="1:34" ht="12.75" customHeight="1">
      <c r="A342" s="12"/>
      <c r="B342" s="12"/>
      <c r="C342" s="36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</row>
    <row r="343" spans="1:34" ht="12.75" customHeight="1">
      <c r="A343" s="12"/>
      <c r="B343" s="12"/>
      <c r="C343" s="36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</row>
    <row r="344" spans="1:34" ht="12.75" customHeight="1">
      <c r="A344" s="12"/>
      <c r="B344" s="12"/>
      <c r="C344" s="36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</row>
    <row r="345" spans="1:34" ht="12.75" customHeight="1">
      <c r="A345" s="12"/>
      <c r="B345" s="12"/>
      <c r="C345" s="36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</row>
    <row r="346" spans="1:34" ht="12.75" customHeight="1">
      <c r="A346" s="12"/>
      <c r="B346" s="12"/>
      <c r="C346" s="36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</row>
    <row r="347" spans="1:34" ht="12.75" customHeight="1">
      <c r="A347" s="12"/>
      <c r="B347" s="12"/>
      <c r="C347" s="36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</row>
    <row r="348" spans="1:34" ht="12.75" customHeight="1">
      <c r="A348" s="12"/>
      <c r="B348" s="12"/>
      <c r="C348" s="36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</row>
    <row r="349" spans="1:34" ht="12.75" customHeight="1">
      <c r="A349" s="12"/>
      <c r="B349" s="12"/>
      <c r="C349" s="36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</row>
    <row r="350" spans="1:34" ht="12.75" customHeight="1">
      <c r="A350" s="12"/>
      <c r="B350" s="12"/>
      <c r="C350" s="36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</row>
    <row r="351" spans="1:34" ht="12.75" customHeight="1">
      <c r="A351" s="12"/>
      <c r="B351" s="12"/>
      <c r="C351" s="36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</row>
    <row r="352" spans="1:34" ht="12.75" customHeight="1">
      <c r="A352" s="12"/>
      <c r="B352" s="12"/>
      <c r="C352" s="36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</row>
    <row r="353" spans="1:34" ht="12.75" customHeight="1">
      <c r="A353" s="12"/>
      <c r="B353" s="12"/>
      <c r="C353" s="36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</row>
    <row r="354" spans="1:34" ht="12.75" customHeight="1">
      <c r="A354" s="12"/>
      <c r="B354" s="12"/>
      <c r="C354" s="36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</row>
    <row r="355" spans="1:34" ht="12.75" customHeight="1">
      <c r="A355" s="12"/>
      <c r="B355" s="12"/>
      <c r="C355" s="36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</row>
    <row r="356" spans="1:34" ht="12.75" customHeight="1">
      <c r="A356" s="12"/>
      <c r="B356" s="12"/>
      <c r="C356" s="36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</row>
    <row r="357" spans="1:34" ht="12.75" customHeight="1">
      <c r="A357" s="12"/>
      <c r="B357" s="12"/>
      <c r="C357" s="36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</row>
    <row r="358" spans="1:34" ht="12.75" customHeight="1">
      <c r="A358" s="12"/>
      <c r="B358" s="12"/>
      <c r="C358" s="36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</row>
    <row r="359" spans="1:34" ht="12.75" customHeight="1">
      <c r="A359" s="12"/>
      <c r="B359" s="12"/>
      <c r="C359" s="36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</row>
    <row r="360" spans="1:34" ht="12.75" customHeight="1">
      <c r="A360" s="12"/>
      <c r="B360" s="12"/>
      <c r="C360" s="36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</row>
    <row r="361" spans="1:34" ht="12.75" customHeight="1">
      <c r="A361" s="12"/>
      <c r="B361" s="12"/>
      <c r="C361" s="36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</row>
    <row r="362" spans="1:34" ht="12.75" customHeight="1">
      <c r="A362" s="12"/>
      <c r="B362" s="12"/>
      <c r="C362" s="36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</row>
    <row r="363" spans="1:34" ht="12.75" customHeight="1">
      <c r="A363" s="12"/>
      <c r="B363" s="12"/>
      <c r="C363" s="36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</row>
    <row r="364" spans="1:34" ht="12.75" customHeight="1">
      <c r="A364" s="12"/>
      <c r="B364" s="12"/>
      <c r="C364" s="36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</row>
    <row r="365" spans="1:34" ht="12.75" customHeight="1">
      <c r="A365" s="12"/>
      <c r="B365" s="12"/>
      <c r="C365" s="36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</row>
    <row r="366" spans="1:34" ht="12.75" customHeight="1">
      <c r="A366" s="12"/>
      <c r="B366" s="12"/>
      <c r="C366" s="36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</row>
    <row r="367" spans="1:34" ht="12.75" customHeight="1">
      <c r="A367" s="12"/>
      <c r="B367" s="12"/>
      <c r="C367" s="36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</row>
    <row r="368" spans="1:34" ht="12.75" customHeight="1">
      <c r="A368" s="12"/>
      <c r="B368" s="12"/>
      <c r="C368" s="36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</row>
    <row r="369" spans="1:34" ht="12.75" customHeight="1">
      <c r="A369" s="12"/>
      <c r="B369" s="12"/>
      <c r="C369" s="36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</row>
    <row r="370" spans="1:34" ht="12.75" customHeight="1">
      <c r="A370" s="12"/>
      <c r="B370" s="12"/>
      <c r="C370" s="36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</row>
    <row r="371" spans="1:34" ht="12.75" customHeight="1">
      <c r="A371" s="12"/>
      <c r="B371" s="12"/>
      <c r="C371" s="36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</row>
    <row r="372" spans="1:34" ht="12.75" customHeight="1">
      <c r="A372" s="12"/>
      <c r="B372" s="12"/>
      <c r="C372" s="36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</row>
    <row r="373" spans="1:34" ht="12.75" customHeight="1">
      <c r="A373" s="12"/>
      <c r="B373" s="12"/>
      <c r="C373" s="36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</row>
    <row r="374" spans="1:34" ht="12.75" customHeight="1">
      <c r="A374" s="12"/>
      <c r="B374" s="12"/>
      <c r="C374" s="36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</row>
    <row r="375" spans="1:34" ht="12.75" customHeight="1">
      <c r="A375" s="12"/>
      <c r="B375" s="12"/>
      <c r="C375" s="36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</row>
    <row r="376" spans="1:34" ht="12.75" customHeight="1">
      <c r="A376" s="12"/>
      <c r="B376" s="12"/>
      <c r="C376" s="36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</row>
    <row r="377" spans="1:34" ht="12.75" customHeight="1">
      <c r="A377" s="12"/>
      <c r="B377" s="12"/>
      <c r="C377" s="36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</row>
    <row r="378" spans="1:34" ht="12.75" customHeight="1">
      <c r="A378" s="12"/>
      <c r="B378" s="12"/>
      <c r="C378" s="36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</row>
    <row r="379" spans="1:34" ht="12.75" customHeight="1">
      <c r="A379" s="12"/>
      <c r="B379" s="12"/>
      <c r="C379" s="36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</row>
    <row r="380" spans="1:34" ht="12.75" customHeight="1">
      <c r="A380" s="12"/>
      <c r="B380" s="12"/>
      <c r="C380" s="36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</row>
    <row r="381" spans="1:34" ht="12.75" customHeight="1">
      <c r="A381" s="12"/>
      <c r="B381" s="12"/>
      <c r="C381" s="36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</row>
    <row r="382" spans="1:34" ht="12.75" customHeight="1">
      <c r="A382" s="12"/>
      <c r="B382" s="12"/>
      <c r="C382" s="36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</row>
    <row r="383" spans="1:34" ht="12.75" customHeight="1">
      <c r="A383" s="12"/>
      <c r="B383" s="12"/>
      <c r="C383" s="36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</row>
    <row r="384" spans="1:34" ht="12.75" customHeight="1">
      <c r="A384" s="12"/>
      <c r="B384" s="12"/>
      <c r="C384" s="36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</row>
    <row r="385" spans="1:34" ht="12.75" customHeight="1">
      <c r="A385" s="12"/>
      <c r="B385" s="12"/>
      <c r="C385" s="36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</row>
    <row r="386" spans="1:34" ht="12.75" customHeight="1">
      <c r="A386" s="12"/>
      <c r="B386" s="12"/>
      <c r="C386" s="36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</row>
    <row r="387" spans="1:34" ht="12.75" customHeight="1">
      <c r="A387" s="12"/>
      <c r="B387" s="12"/>
      <c r="C387" s="36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</row>
    <row r="388" spans="1:34" ht="12.75" customHeight="1">
      <c r="A388" s="12"/>
      <c r="B388" s="12"/>
      <c r="C388" s="36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</row>
    <row r="389" spans="1:34" ht="12.75" customHeight="1">
      <c r="A389" s="12"/>
      <c r="B389" s="12"/>
      <c r="C389" s="36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</row>
    <row r="390" spans="1:34" ht="12.75" customHeight="1">
      <c r="A390" s="12"/>
      <c r="B390" s="12"/>
      <c r="C390" s="36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</row>
    <row r="391" spans="1:34" ht="12.75" customHeight="1">
      <c r="A391" s="12"/>
      <c r="B391" s="12"/>
      <c r="C391" s="36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</row>
    <row r="392" spans="1:34" ht="12.75" customHeight="1">
      <c r="A392" s="12"/>
      <c r="B392" s="12"/>
      <c r="C392" s="36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</row>
    <row r="393" spans="1:34" ht="12.75" customHeight="1">
      <c r="A393" s="12"/>
      <c r="B393" s="12"/>
      <c r="C393" s="36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</row>
    <row r="394" spans="1:34" ht="12.75" customHeight="1">
      <c r="A394" s="12"/>
      <c r="B394" s="12"/>
      <c r="C394" s="36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</row>
    <row r="395" spans="1:34" ht="12.75" customHeight="1">
      <c r="A395" s="12"/>
      <c r="B395" s="12"/>
      <c r="C395" s="36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</row>
    <row r="396" spans="1:34" ht="12.75" customHeight="1">
      <c r="A396" s="12"/>
      <c r="B396" s="12"/>
      <c r="C396" s="36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</row>
    <row r="397" spans="1:34" ht="12.75" customHeight="1">
      <c r="A397" s="12"/>
      <c r="B397" s="12"/>
      <c r="C397" s="36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</row>
    <row r="398" spans="1:34" ht="12.75" customHeight="1">
      <c r="A398" s="12"/>
      <c r="B398" s="12"/>
      <c r="C398" s="36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</row>
    <row r="399" spans="1:34" ht="12.75" customHeight="1">
      <c r="A399" s="12"/>
      <c r="B399" s="12"/>
      <c r="C399" s="36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</row>
    <row r="400" spans="1:34" ht="12.75" customHeight="1">
      <c r="A400" s="12"/>
      <c r="B400" s="12"/>
      <c r="C400" s="36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</row>
    <row r="401" spans="1:34" ht="12.75" customHeight="1">
      <c r="A401" s="12"/>
      <c r="B401" s="12"/>
      <c r="C401" s="36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</row>
    <row r="402" spans="1:34" ht="12.75" customHeight="1">
      <c r="A402" s="12"/>
      <c r="B402" s="12"/>
      <c r="C402" s="36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</row>
    <row r="403" spans="1:34" ht="12.75" customHeight="1">
      <c r="A403" s="12"/>
      <c r="B403" s="12"/>
      <c r="C403" s="36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</row>
    <row r="404" spans="1:34" ht="12.75" customHeight="1">
      <c r="A404" s="12"/>
      <c r="B404" s="12"/>
      <c r="C404" s="36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</row>
    <row r="405" spans="1:34" ht="12.75" customHeight="1">
      <c r="A405" s="12"/>
      <c r="B405" s="12"/>
      <c r="C405" s="36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</row>
    <row r="406" spans="1:34" ht="12.75" customHeight="1">
      <c r="A406" s="12"/>
      <c r="B406" s="12"/>
      <c r="C406" s="36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</row>
    <row r="407" spans="1:34" ht="12.75" customHeight="1">
      <c r="A407" s="12"/>
      <c r="B407" s="12"/>
      <c r="C407" s="36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</row>
    <row r="408" spans="1:34" ht="12.75" customHeight="1">
      <c r="A408" s="12"/>
      <c r="B408" s="12"/>
      <c r="C408" s="36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</row>
    <row r="409" spans="1:34" ht="12.75" customHeight="1">
      <c r="A409" s="12"/>
      <c r="B409" s="12"/>
      <c r="C409" s="36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</row>
    <row r="410" spans="1:34" ht="12.75" customHeight="1">
      <c r="A410" s="12"/>
      <c r="B410" s="12"/>
      <c r="C410" s="36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</row>
    <row r="411" spans="1:34" ht="12.75" customHeight="1">
      <c r="A411" s="12"/>
      <c r="B411" s="12"/>
      <c r="C411" s="36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</row>
    <row r="412" spans="1:34" ht="12.75" customHeight="1">
      <c r="A412" s="12"/>
      <c r="B412" s="12"/>
      <c r="C412" s="36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</row>
    <row r="413" spans="1:34" ht="12.75" customHeight="1">
      <c r="A413" s="12"/>
      <c r="B413" s="12"/>
      <c r="C413" s="36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</row>
    <row r="414" spans="1:34" ht="12.75" customHeight="1">
      <c r="A414" s="12"/>
      <c r="B414" s="12"/>
      <c r="C414" s="36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</row>
    <row r="415" spans="1:34" ht="12.75" customHeight="1">
      <c r="A415" s="12"/>
      <c r="B415" s="12"/>
      <c r="C415" s="36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</row>
    <row r="416" spans="1:34" ht="12.75" customHeight="1">
      <c r="A416" s="12"/>
      <c r="B416" s="12"/>
      <c r="C416" s="36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</row>
    <row r="417" spans="1:34" ht="12.75" customHeight="1">
      <c r="A417" s="12"/>
      <c r="B417" s="12"/>
      <c r="C417" s="36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</row>
    <row r="418" spans="1:34" ht="12.75" customHeight="1">
      <c r="A418" s="12"/>
      <c r="B418" s="12"/>
      <c r="C418" s="36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</row>
    <row r="419" spans="1:34" ht="12.75" customHeight="1">
      <c r="A419" s="12"/>
      <c r="B419" s="12"/>
      <c r="C419" s="36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</row>
    <row r="420" spans="1:34" ht="12.75" customHeight="1">
      <c r="A420" s="12"/>
      <c r="B420" s="12"/>
      <c r="C420" s="36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</row>
    <row r="421" spans="1:34" ht="12.75" customHeight="1">
      <c r="A421" s="12"/>
      <c r="B421" s="12"/>
      <c r="C421" s="36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</row>
    <row r="422" spans="1:34" ht="12.75" customHeight="1">
      <c r="A422" s="12"/>
      <c r="B422" s="12"/>
      <c r="C422" s="36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</row>
    <row r="423" spans="1:34" ht="12.75" customHeight="1">
      <c r="A423" s="12"/>
      <c r="B423" s="12"/>
      <c r="C423" s="36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</row>
    <row r="424" spans="1:34" ht="12.75" customHeight="1">
      <c r="A424" s="12"/>
      <c r="B424" s="12"/>
      <c r="C424" s="36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</row>
    <row r="425" spans="1:34" ht="12.75" customHeight="1">
      <c r="A425" s="12"/>
      <c r="B425" s="12"/>
      <c r="C425" s="36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</row>
    <row r="426" spans="1:34" ht="12.75" customHeight="1">
      <c r="A426" s="12"/>
      <c r="B426" s="12"/>
      <c r="C426" s="36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</row>
    <row r="427" spans="1:34" ht="12.75" customHeight="1">
      <c r="A427" s="12"/>
      <c r="B427" s="12"/>
      <c r="C427" s="36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</row>
    <row r="428" spans="1:34" ht="12.75" customHeight="1">
      <c r="A428" s="12"/>
      <c r="B428" s="12"/>
      <c r="C428" s="36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</row>
    <row r="429" spans="1:34" ht="12.75" customHeight="1">
      <c r="A429" s="12"/>
      <c r="B429" s="12"/>
      <c r="C429" s="36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</row>
    <row r="430" spans="1:34" ht="12.75" customHeight="1">
      <c r="A430" s="12"/>
      <c r="B430" s="12"/>
      <c r="C430" s="36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</row>
    <row r="431" spans="1:34" ht="12.75" customHeight="1">
      <c r="A431" s="12"/>
      <c r="B431" s="12"/>
      <c r="C431" s="36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</row>
    <row r="432" spans="1:34" ht="12.75" customHeight="1">
      <c r="A432" s="12"/>
      <c r="B432" s="12"/>
      <c r="C432" s="36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</row>
    <row r="433" spans="1:34" ht="12.75" customHeight="1">
      <c r="A433" s="12"/>
      <c r="B433" s="12"/>
      <c r="C433" s="36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</row>
    <row r="434" spans="1:34" ht="12.75" customHeight="1">
      <c r="A434" s="12"/>
      <c r="B434" s="12"/>
      <c r="C434" s="36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</row>
    <row r="435" spans="1:34" ht="12.75" customHeight="1">
      <c r="A435" s="12"/>
      <c r="B435" s="12"/>
      <c r="C435" s="36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</row>
    <row r="436" spans="1:34" ht="12.75" customHeight="1">
      <c r="A436" s="12"/>
      <c r="B436" s="12"/>
      <c r="C436" s="36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</row>
    <row r="437" spans="1:34" ht="12.75" customHeight="1">
      <c r="A437" s="12"/>
      <c r="B437" s="12"/>
      <c r="C437" s="36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</row>
    <row r="438" spans="1:34" ht="12.75" customHeight="1">
      <c r="A438" s="12"/>
      <c r="B438" s="12"/>
      <c r="C438" s="36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</row>
    <row r="439" spans="1:34" ht="12.75" customHeight="1">
      <c r="A439" s="12"/>
      <c r="B439" s="12"/>
      <c r="C439" s="36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</row>
    <row r="440" spans="1:34" ht="12.75" customHeight="1">
      <c r="A440" s="12"/>
      <c r="B440" s="12"/>
      <c r="C440" s="36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</row>
    <row r="441" spans="1:34" ht="12.75" customHeight="1">
      <c r="A441" s="12"/>
      <c r="B441" s="12"/>
      <c r="C441" s="36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</row>
    <row r="442" spans="1:34" ht="12.75" customHeight="1">
      <c r="A442" s="12"/>
      <c r="B442" s="12"/>
      <c r="C442" s="36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</row>
    <row r="443" spans="1:34" ht="12.75" customHeight="1">
      <c r="A443" s="12"/>
      <c r="B443" s="12"/>
      <c r="C443" s="36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</row>
    <row r="444" spans="1:34" ht="12.75" customHeight="1">
      <c r="A444" s="12"/>
      <c r="B444" s="12"/>
      <c r="C444" s="36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</row>
    <row r="445" spans="1:34" ht="12.75" customHeight="1">
      <c r="A445" s="12"/>
      <c r="B445" s="12"/>
      <c r="C445" s="36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</row>
    <row r="446" spans="1:34" ht="12.75" customHeight="1">
      <c r="A446" s="12"/>
      <c r="B446" s="12"/>
      <c r="C446" s="36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</row>
    <row r="447" spans="1:34" ht="12.75" customHeight="1">
      <c r="A447" s="12"/>
      <c r="B447" s="12"/>
      <c r="C447" s="36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</row>
    <row r="448" spans="1:34" ht="12.75" customHeight="1">
      <c r="A448" s="12"/>
      <c r="B448" s="12"/>
      <c r="C448" s="36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</row>
    <row r="449" spans="1:34" ht="12.75" customHeight="1">
      <c r="A449" s="12"/>
      <c r="B449" s="12"/>
      <c r="C449" s="36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</row>
    <row r="450" spans="1:34" ht="12.75" customHeight="1">
      <c r="A450" s="12"/>
      <c r="B450" s="12"/>
      <c r="C450" s="36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</row>
    <row r="451" spans="1:34" ht="12.75" customHeight="1">
      <c r="A451" s="12"/>
      <c r="B451" s="12"/>
      <c r="C451" s="36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</row>
    <row r="452" spans="1:34" ht="12.75" customHeight="1">
      <c r="A452" s="12"/>
      <c r="B452" s="12"/>
      <c r="C452" s="36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</row>
    <row r="453" spans="1:34" ht="12.75" customHeight="1">
      <c r="A453" s="12"/>
      <c r="B453" s="12"/>
      <c r="C453" s="36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</row>
    <row r="454" spans="1:34" ht="12.75" customHeight="1">
      <c r="A454" s="12"/>
      <c r="B454" s="12"/>
      <c r="C454" s="36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</row>
    <row r="455" spans="1:34" ht="12.75" customHeight="1">
      <c r="A455" s="12"/>
      <c r="B455" s="12"/>
      <c r="C455" s="36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</row>
    <row r="456" spans="1:34" ht="12.75" customHeight="1">
      <c r="A456" s="12"/>
      <c r="B456" s="12"/>
      <c r="C456" s="36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</row>
    <row r="457" spans="1:34" ht="12.75" customHeight="1">
      <c r="A457" s="12"/>
      <c r="B457" s="12"/>
      <c r="C457" s="36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</row>
    <row r="458" spans="1:34" ht="12.75" customHeight="1">
      <c r="A458" s="12"/>
      <c r="B458" s="12"/>
      <c r="C458" s="36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</row>
    <row r="459" spans="1:34" ht="12.75" customHeight="1">
      <c r="A459" s="12"/>
      <c r="B459" s="12"/>
      <c r="C459" s="36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</row>
    <row r="460" spans="1:34" ht="12.75" customHeight="1">
      <c r="A460" s="12"/>
      <c r="B460" s="12"/>
      <c r="C460" s="36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</row>
    <row r="461" spans="1:34" ht="12.75" customHeight="1">
      <c r="A461" s="12"/>
      <c r="B461" s="12"/>
      <c r="C461" s="36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</row>
    <row r="462" spans="1:34" ht="12.75" customHeight="1">
      <c r="A462" s="12"/>
      <c r="B462" s="12"/>
      <c r="C462" s="36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</row>
    <row r="463" spans="1:34" ht="12.75" customHeight="1">
      <c r="A463" s="12"/>
      <c r="B463" s="12"/>
      <c r="C463" s="36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</row>
    <row r="464" spans="1:34" ht="12.75" customHeight="1">
      <c r="A464" s="12"/>
      <c r="B464" s="12"/>
      <c r="C464" s="36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</row>
    <row r="465" spans="1:34" ht="12.75" customHeight="1">
      <c r="A465" s="12"/>
      <c r="B465" s="12"/>
      <c r="C465" s="36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</row>
    <row r="466" spans="1:34" ht="12.75" customHeight="1">
      <c r="A466" s="12"/>
      <c r="B466" s="12"/>
      <c r="C466" s="36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</row>
    <row r="467" spans="1:34" ht="12.75" customHeight="1">
      <c r="A467" s="12"/>
      <c r="B467" s="12"/>
      <c r="C467" s="36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</row>
    <row r="468" spans="1:34" ht="12.75" customHeight="1">
      <c r="A468" s="12"/>
      <c r="B468" s="12"/>
      <c r="C468" s="36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</row>
    <row r="469" spans="1:34" ht="12.75" customHeight="1">
      <c r="A469" s="12"/>
      <c r="B469" s="12"/>
      <c r="C469" s="36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</row>
    <row r="470" spans="1:34" ht="12.75" customHeight="1">
      <c r="A470" s="12"/>
      <c r="B470" s="12"/>
      <c r="C470" s="36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</row>
    <row r="471" spans="1:34" ht="12.75" customHeight="1">
      <c r="A471" s="12"/>
      <c r="B471" s="12"/>
      <c r="C471" s="36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</row>
    <row r="472" spans="1:34" ht="12.75" customHeight="1">
      <c r="A472" s="12"/>
      <c r="B472" s="12"/>
      <c r="C472" s="36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</row>
    <row r="473" spans="1:34" ht="12.75" customHeight="1">
      <c r="A473" s="12"/>
      <c r="B473" s="12"/>
      <c r="C473" s="36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</row>
    <row r="474" spans="1:34" ht="12.75" customHeight="1">
      <c r="A474" s="12"/>
      <c r="B474" s="12"/>
      <c r="C474" s="36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</row>
    <row r="475" spans="1:34" ht="12.75" customHeight="1">
      <c r="A475" s="12"/>
      <c r="B475" s="12"/>
      <c r="C475" s="36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</row>
    <row r="476" spans="1:34" ht="12.75" customHeight="1">
      <c r="A476" s="12"/>
      <c r="B476" s="12"/>
      <c r="C476" s="36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</row>
    <row r="477" spans="1:34" ht="12.75" customHeight="1">
      <c r="A477" s="12"/>
      <c r="B477" s="12"/>
      <c r="C477" s="36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</row>
    <row r="478" spans="1:34" ht="12.75" customHeight="1">
      <c r="A478" s="12"/>
      <c r="B478" s="12"/>
      <c r="C478" s="36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</row>
    <row r="479" spans="1:34" ht="12.75" customHeight="1">
      <c r="A479" s="12"/>
      <c r="B479" s="12"/>
      <c r="C479" s="36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</row>
    <row r="480" spans="1:34" ht="12.75" customHeight="1">
      <c r="A480" s="12"/>
      <c r="B480" s="12"/>
      <c r="C480" s="36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</row>
    <row r="481" spans="1:34" ht="12.75" customHeight="1">
      <c r="A481" s="12"/>
      <c r="B481" s="12"/>
      <c r="C481" s="36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</row>
    <row r="482" spans="1:34" ht="12.75" customHeight="1">
      <c r="A482" s="12"/>
      <c r="B482" s="12"/>
      <c r="C482" s="36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</row>
    <row r="483" spans="1:34" ht="12.75" customHeight="1">
      <c r="A483" s="12"/>
      <c r="B483" s="12"/>
      <c r="C483" s="36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</row>
    <row r="484" spans="1:34" ht="12.75" customHeight="1">
      <c r="A484" s="12"/>
      <c r="B484" s="12"/>
      <c r="C484" s="36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</row>
    <row r="485" spans="1:34" ht="12.75" customHeight="1">
      <c r="A485" s="12"/>
      <c r="B485" s="12"/>
      <c r="C485" s="36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</row>
    <row r="486" spans="1:34" ht="12.75" customHeight="1">
      <c r="A486" s="12"/>
      <c r="B486" s="12"/>
      <c r="C486" s="36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</row>
    <row r="487" spans="1:34" ht="12.75" customHeight="1">
      <c r="A487" s="12"/>
      <c r="B487" s="12"/>
      <c r="C487" s="36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</row>
    <row r="488" spans="1:34" ht="12.75" customHeight="1">
      <c r="A488" s="12"/>
      <c r="B488" s="12"/>
      <c r="C488" s="36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</row>
    <row r="489" spans="1:34" ht="12.75" customHeight="1">
      <c r="A489" s="12"/>
      <c r="B489" s="12"/>
      <c r="C489" s="36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</row>
    <row r="490" spans="1:34" ht="12.75" customHeight="1">
      <c r="A490" s="12"/>
      <c r="B490" s="12"/>
      <c r="C490" s="36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</row>
    <row r="491" spans="1:34" ht="12.75" customHeight="1">
      <c r="A491" s="12"/>
      <c r="B491" s="12"/>
      <c r="C491" s="36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</row>
    <row r="492" spans="1:34" ht="12.75" customHeight="1">
      <c r="A492" s="12"/>
      <c r="B492" s="12"/>
      <c r="C492" s="36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</row>
    <row r="493" spans="1:34" ht="12.75" customHeight="1">
      <c r="A493" s="12"/>
      <c r="B493" s="12"/>
      <c r="C493" s="36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</row>
    <row r="494" spans="1:34" ht="12.75" customHeight="1">
      <c r="A494" s="12"/>
      <c r="B494" s="12"/>
      <c r="C494" s="36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</row>
    <row r="495" spans="1:34" ht="12.75" customHeight="1">
      <c r="A495" s="12"/>
      <c r="B495" s="12"/>
      <c r="C495" s="36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</row>
    <row r="496" spans="1:34" ht="12.75" customHeight="1">
      <c r="A496" s="12"/>
      <c r="B496" s="12"/>
      <c r="C496" s="36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</row>
    <row r="497" spans="1:34" ht="12.75" customHeight="1">
      <c r="A497" s="12"/>
      <c r="B497" s="12"/>
      <c r="C497" s="36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</row>
    <row r="498" spans="1:34" ht="12.75" customHeight="1">
      <c r="A498" s="12"/>
      <c r="B498" s="12"/>
      <c r="C498" s="36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</row>
    <row r="499" spans="1:34" ht="12.75" customHeight="1">
      <c r="A499" s="12"/>
      <c r="B499" s="12"/>
      <c r="C499" s="36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</row>
    <row r="500" spans="1:34" ht="12.75" customHeight="1">
      <c r="A500" s="12"/>
      <c r="B500" s="12"/>
      <c r="C500" s="36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</row>
    <row r="501" spans="1:34" ht="12.75" customHeight="1">
      <c r="A501" s="12"/>
      <c r="B501" s="12"/>
      <c r="C501" s="36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</row>
    <row r="502" spans="1:34" ht="12.75" customHeight="1">
      <c r="A502" s="12"/>
      <c r="B502" s="12"/>
      <c r="C502" s="36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</row>
    <row r="503" spans="1:34" ht="12.75" customHeight="1">
      <c r="A503" s="12"/>
      <c r="B503" s="12"/>
      <c r="C503" s="36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</row>
    <row r="504" spans="1:34" ht="12.75" customHeight="1">
      <c r="A504" s="12"/>
      <c r="B504" s="12"/>
      <c r="C504" s="36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</row>
    <row r="505" spans="1:34" ht="12.75" customHeight="1">
      <c r="A505" s="12"/>
      <c r="B505" s="12"/>
      <c r="C505" s="36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</row>
    <row r="506" spans="1:34" ht="12.75" customHeight="1">
      <c r="A506" s="12"/>
      <c r="B506" s="12"/>
      <c r="C506" s="36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</row>
    <row r="507" spans="1:34" ht="12.75" customHeight="1">
      <c r="A507" s="12"/>
      <c r="B507" s="12"/>
      <c r="C507" s="36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</row>
    <row r="508" spans="1:34" ht="12.75" customHeight="1">
      <c r="A508" s="12"/>
      <c r="B508" s="12"/>
      <c r="C508" s="36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</row>
    <row r="509" spans="1:34" ht="12.75" customHeight="1">
      <c r="A509" s="12"/>
      <c r="B509" s="12"/>
      <c r="C509" s="36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</row>
    <row r="510" spans="1:34" ht="12.75" customHeight="1">
      <c r="A510" s="12"/>
      <c r="B510" s="12"/>
      <c r="C510" s="36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</row>
    <row r="511" spans="1:34" ht="12.75" customHeight="1">
      <c r="A511" s="12"/>
      <c r="B511" s="12"/>
      <c r="C511" s="36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</row>
    <row r="512" spans="1:34" ht="12.75" customHeight="1">
      <c r="A512" s="12"/>
      <c r="B512" s="12"/>
      <c r="C512" s="36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</row>
    <row r="513" spans="1:34" ht="12.75" customHeight="1">
      <c r="A513" s="12"/>
      <c r="B513" s="12"/>
      <c r="C513" s="36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</row>
    <row r="514" spans="1:34" ht="12.75" customHeight="1">
      <c r="A514" s="12"/>
      <c r="B514" s="12"/>
      <c r="C514" s="36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</row>
    <row r="515" spans="1:34" ht="12.75" customHeight="1">
      <c r="A515" s="12"/>
      <c r="B515" s="12"/>
      <c r="C515" s="36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</row>
    <row r="516" spans="1:34" ht="12.75" customHeight="1">
      <c r="A516" s="12"/>
      <c r="B516" s="12"/>
      <c r="C516" s="36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</row>
    <row r="517" spans="1:34" ht="12.75" customHeight="1">
      <c r="A517" s="12"/>
      <c r="B517" s="12"/>
      <c r="C517" s="36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</row>
    <row r="518" spans="1:34" ht="12.75" customHeight="1">
      <c r="A518" s="12"/>
      <c r="B518" s="12"/>
      <c r="C518" s="36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</row>
    <row r="519" spans="1:34" ht="12.75" customHeight="1">
      <c r="A519" s="12"/>
      <c r="B519" s="12"/>
      <c r="C519" s="36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</row>
    <row r="520" spans="1:34" ht="12.75" customHeight="1">
      <c r="A520" s="12"/>
      <c r="B520" s="12"/>
      <c r="C520" s="36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</row>
    <row r="521" spans="1:34" ht="12.75" customHeight="1">
      <c r="A521" s="12"/>
      <c r="B521" s="12"/>
      <c r="C521" s="36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</row>
    <row r="522" spans="1:34" ht="12.75" customHeight="1">
      <c r="A522" s="12"/>
      <c r="B522" s="12"/>
      <c r="C522" s="36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</row>
    <row r="523" spans="1:34" ht="12.75" customHeight="1">
      <c r="A523" s="12"/>
      <c r="B523" s="12"/>
      <c r="C523" s="36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</row>
    <row r="524" spans="1:34" ht="12.75" customHeight="1">
      <c r="A524" s="12"/>
      <c r="B524" s="12"/>
      <c r="C524" s="36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</row>
    <row r="525" spans="1:34" ht="12.75" customHeight="1">
      <c r="A525" s="12"/>
      <c r="B525" s="12"/>
      <c r="C525" s="36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</row>
    <row r="526" spans="1:34" ht="12.75" customHeight="1">
      <c r="A526" s="12"/>
      <c r="B526" s="12"/>
      <c r="C526" s="36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</row>
    <row r="527" spans="1:34" ht="12.75" customHeight="1">
      <c r="A527" s="12"/>
      <c r="B527" s="12"/>
      <c r="C527" s="36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</row>
    <row r="528" spans="1:34" ht="12.75" customHeight="1">
      <c r="A528" s="12"/>
      <c r="B528" s="12"/>
      <c r="C528" s="36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</row>
    <row r="529" spans="1:34" ht="12.75" customHeight="1">
      <c r="A529" s="12"/>
      <c r="B529" s="12"/>
      <c r="C529" s="36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</row>
    <row r="530" spans="1:34" ht="12.75" customHeight="1">
      <c r="A530" s="12"/>
      <c r="B530" s="12"/>
      <c r="C530" s="36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</row>
    <row r="531" spans="1:34" ht="12.75" customHeight="1">
      <c r="A531" s="12"/>
      <c r="B531" s="12"/>
      <c r="C531" s="36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</row>
    <row r="532" spans="1:34" ht="12.75" customHeight="1">
      <c r="A532" s="12"/>
      <c r="B532" s="12"/>
      <c r="C532" s="36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</row>
    <row r="533" spans="1:34" ht="12.75" customHeight="1">
      <c r="A533" s="12"/>
      <c r="B533" s="12"/>
      <c r="C533" s="36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</row>
    <row r="534" spans="1:34" ht="12.75" customHeight="1">
      <c r="A534" s="12"/>
      <c r="B534" s="12"/>
      <c r="C534" s="36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</row>
    <row r="535" spans="1:34" ht="12.75" customHeight="1">
      <c r="A535" s="12"/>
      <c r="B535" s="12"/>
      <c r="C535" s="36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</row>
    <row r="536" spans="1:34" ht="12.75" customHeight="1">
      <c r="A536" s="12"/>
      <c r="B536" s="12"/>
      <c r="C536" s="36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</row>
    <row r="537" spans="1:34" ht="12.75" customHeight="1">
      <c r="A537" s="12"/>
      <c r="B537" s="12"/>
      <c r="C537" s="36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</row>
    <row r="538" spans="1:34" ht="12.75" customHeight="1">
      <c r="A538" s="12"/>
      <c r="B538" s="12"/>
      <c r="C538" s="36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</row>
    <row r="539" spans="1:34" ht="12.75" customHeight="1">
      <c r="A539" s="12"/>
      <c r="B539" s="12"/>
      <c r="C539" s="36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</row>
    <row r="540" spans="1:34" ht="12.75" customHeight="1">
      <c r="A540" s="12"/>
      <c r="B540" s="12"/>
      <c r="C540" s="36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</row>
    <row r="541" spans="1:34" ht="12.75" customHeight="1">
      <c r="A541" s="12"/>
      <c r="B541" s="12"/>
      <c r="C541" s="36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</row>
    <row r="542" spans="1:34" ht="12.75" customHeight="1">
      <c r="A542" s="12"/>
      <c r="B542" s="12"/>
      <c r="C542" s="36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</row>
    <row r="543" spans="1:34" ht="12.75" customHeight="1">
      <c r="A543" s="12"/>
      <c r="B543" s="12"/>
      <c r="C543" s="36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</row>
    <row r="544" spans="1:34" ht="12.75" customHeight="1">
      <c r="A544" s="12"/>
      <c r="B544" s="12"/>
      <c r="C544" s="36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</row>
    <row r="545" spans="1:34" ht="12.75" customHeight="1">
      <c r="A545" s="12"/>
      <c r="B545" s="12"/>
      <c r="C545" s="36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</row>
    <row r="546" spans="1:34" ht="12.75" customHeight="1">
      <c r="A546" s="12"/>
      <c r="B546" s="12"/>
      <c r="C546" s="36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</row>
    <row r="547" spans="1:34" ht="12.75" customHeight="1">
      <c r="A547" s="12"/>
      <c r="B547" s="12"/>
      <c r="C547" s="36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</row>
    <row r="548" spans="1:34" ht="12.75" customHeight="1">
      <c r="A548" s="12"/>
      <c r="B548" s="12"/>
      <c r="C548" s="36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</row>
    <row r="549" spans="1:34" ht="12.75" customHeight="1">
      <c r="A549" s="12"/>
      <c r="B549" s="12"/>
      <c r="C549" s="36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</row>
    <row r="550" spans="1:34" ht="12.75" customHeight="1">
      <c r="A550" s="12"/>
      <c r="B550" s="12"/>
      <c r="C550" s="36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</row>
    <row r="551" spans="1:34" ht="12.75" customHeight="1">
      <c r="A551" s="12"/>
      <c r="B551" s="12"/>
      <c r="C551" s="36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</row>
    <row r="552" spans="1:34" ht="12.75" customHeight="1">
      <c r="A552" s="12"/>
      <c r="B552" s="12"/>
      <c r="C552" s="36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</row>
    <row r="553" spans="1:34" ht="12.75" customHeight="1">
      <c r="A553" s="12"/>
      <c r="B553" s="12"/>
      <c r="C553" s="36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</row>
    <row r="554" spans="1:34" ht="12.75" customHeight="1">
      <c r="A554" s="12"/>
      <c r="B554" s="12"/>
      <c r="C554" s="36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</row>
    <row r="555" spans="1:34" ht="12.75" customHeight="1">
      <c r="A555" s="12"/>
      <c r="B555" s="12"/>
      <c r="C555" s="36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</row>
    <row r="556" spans="1:34" ht="12.75" customHeight="1">
      <c r="A556" s="12"/>
      <c r="B556" s="12"/>
      <c r="C556" s="36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</row>
    <row r="557" spans="1:34" ht="12.75" customHeight="1">
      <c r="A557" s="12"/>
      <c r="B557" s="12"/>
      <c r="C557" s="36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</row>
    <row r="558" spans="1:34" ht="12.75" customHeight="1">
      <c r="A558" s="12"/>
      <c r="B558" s="12"/>
      <c r="C558" s="36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</row>
    <row r="559" spans="1:34" ht="12.75" customHeight="1">
      <c r="A559" s="12"/>
      <c r="B559" s="12"/>
      <c r="C559" s="36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</row>
    <row r="560" spans="1:34" ht="12.75" customHeight="1">
      <c r="A560" s="12"/>
      <c r="B560" s="12"/>
      <c r="C560" s="36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</row>
    <row r="561" spans="1:34" ht="12.75" customHeight="1">
      <c r="A561" s="12"/>
      <c r="B561" s="12"/>
      <c r="C561" s="36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</row>
    <row r="562" spans="1:34" ht="12.75" customHeight="1">
      <c r="A562" s="12"/>
      <c r="B562" s="12"/>
      <c r="C562" s="36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</row>
    <row r="563" spans="1:34" ht="12.75" customHeight="1">
      <c r="A563" s="12"/>
      <c r="B563" s="12"/>
      <c r="C563" s="36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</row>
    <row r="564" spans="1:34" ht="12.75" customHeight="1">
      <c r="A564" s="12"/>
      <c r="B564" s="12"/>
      <c r="C564" s="36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</row>
    <row r="565" spans="1:34" ht="12.75" customHeight="1">
      <c r="A565" s="12"/>
      <c r="B565" s="12"/>
      <c r="C565" s="36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</row>
    <row r="566" spans="1:34" ht="12.75" customHeight="1">
      <c r="A566" s="12"/>
      <c r="B566" s="12"/>
      <c r="C566" s="36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</row>
    <row r="567" spans="1:34" ht="12.75" customHeight="1">
      <c r="A567" s="12"/>
      <c r="B567" s="12"/>
      <c r="C567" s="36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</row>
    <row r="568" spans="1:34" ht="12.75" customHeight="1">
      <c r="A568" s="12"/>
      <c r="B568" s="12"/>
      <c r="C568" s="36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</row>
    <row r="569" spans="1:34" ht="12.75" customHeight="1">
      <c r="A569" s="12"/>
      <c r="B569" s="12"/>
      <c r="C569" s="36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</row>
    <row r="570" spans="1:34" ht="12.75" customHeight="1">
      <c r="A570" s="12"/>
      <c r="B570" s="12"/>
      <c r="C570" s="36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</row>
    <row r="571" spans="1:34" ht="12.75" customHeight="1">
      <c r="A571" s="12"/>
      <c r="B571" s="12"/>
      <c r="C571" s="36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</row>
    <row r="572" spans="1:34" ht="12.75" customHeight="1">
      <c r="A572" s="12"/>
      <c r="B572" s="12"/>
      <c r="C572" s="36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</row>
    <row r="573" spans="1:34" ht="12.75" customHeight="1">
      <c r="A573" s="12"/>
      <c r="B573" s="12"/>
      <c r="C573" s="36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</row>
    <row r="574" spans="1:34" ht="12.75" customHeight="1">
      <c r="A574" s="12"/>
      <c r="B574" s="12"/>
      <c r="C574" s="36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</row>
    <row r="575" spans="1:34" ht="12.75" customHeight="1">
      <c r="A575" s="12"/>
      <c r="B575" s="12"/>
      <c r="C575" s="36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</row>
    <row r="576" spans="1:34" ht="12.75" customHeight="1">
      <c r="A576" s="12"/>
      <c r="B576" s="12"/>
      <c r="C576" s="36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</row>
    <row r="577" spans="1:34" ht="12.75" customHeight="1">
      <c r="A577" s="12"/>
      <c r="B577" s="12"/>
      <c r="C577" s="36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</row>
    <row r="578" spans="1:34" ht="12.75" customHeight="1">
      <c r="A578" s="12"/>
      <c r="B578" s="12"/>
      <c r="C578" s="36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</row>
    <row r="579" spans="1:34" ht="12.75" customHeight="1">
      <c r="A579" s="12"/>
      <c r="B579" s="12"/>
      <c r="C579" s="36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</row>
    <row r="580" spans="1:34" ht="12.75" customHeight="1">
      <c r="A580" s="12"/>
      <c r="B580" s="12"/>
      <c r="C580" s="36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</row>
    <row r="581" spans="1:34" ht="12.75" customHeight="1">
      <c r="A581" s="12"/>
      <c r="B581" s="12"/>
      <c r="C581" s="36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</row>
    <row r="582" spans="1:34" ht="12.75" customHeight="1">
      <c r="A582" s="12"/>
      <c r="B582" s="12"/>
      <c r="C582" s="36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</row>
    <row r="583" spans="1:34" ht="12.75" customHeight="1">
      <c r="A583" s="12"/>
      <c r="B583" s="12"/>
      <c r="C583" s="36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</row>
    <row r="584" spans="1:34" ht="12.75" customHeight="1">
      <c r="A584" s="12"/>
      <c r="B584" s="12"/>
      <c r="C584" s="36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</row>
    <row r="585" spans="1:34" ht="12.75" customHeight="1">
      <c r="A585" s="12"/>
      <c r="B585" s="12"/>
      <c r="C585" s="36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</row>
    <row r="586" spans="1:34" ht="12.75" customHeight="1">
      <c r="A586" s="12"/>
      <c r="B586" s="12"/>
      <c r="C586" s="36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</row>
    <row r="587" spans="1:34" ht="12.75" customHeight="1">
      <c r="A587" s="12"/>
      <c r="B587" s="12"/>
      <c r="C587" s="36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</row>
    <row r="588" spans="1:34" ht="12.75" customHeight="1">
      <c r="A588" s="12"/>
      <c r="B588" s="12"/>
      <c r="C588" s="36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</row>
    <row r="589" spans="1:34" ht="12.75" customHeight="1">
      <c r="A589" s="12"/>
      <c r="B589" s="12"/>
      <c r="C589" s="36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</row>
    <row r="590" spans="1:34" ht="12.75" customHeight="1">
      <c r="A590" s="12"/>
      <c r="B590" s="12"/>
      <c r="C590" s="36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</row>
    <row r="591" spans="1:34" ht="12.75" customHeight="1">
      <c r="A591" s="12"/>
      <c r="B591" s="12"/>
      <c r="C591" s="36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</row>
    <row r="592" spans="1:34" ht="12.75" customHeight="1">
      <c r="A592" s="12"/>
      <c r="B592" s="12"/>
      <c r="C592" s="36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</row>
    <row r="593" spans="1:34" ht="12.75" customHeight="1">
      <c r="A593" s="12"/>
      <c r="B593" s="12"/>
      <c r="C593" s="36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</row>
    <row r="594" spans="1:34" ht="12.75" customHeight="1">
      <c r="A594" s="12"/>
      <c r="B594" s="12"/>
      <c r="C594" s="36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</row>
    <row r="595" spans="1:34" ht="12.75" customHeight="1">
      <c r="A595" s="12"/>
      <c r="B595" s="12"/>
      <c r="C595" s="36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</row>
    <row r="596" spans="1:34" ht="12.75" customHeight="1">
      <c r="A596" s="12"/>
      <c r="B596" s="12"/>
      <c r="C596" s="36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</row>
    <row r="597" spans="1:34" ht="12.75" customHeight="1">
      <c r="A597" s="12"/>
      <c r="B597" s="12"/>
      <c r="C597" s="36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</row>
    <row r="598" spans="1:34" ht="12.75" customHeight="1">
      <c r="A598" s="12"/>
      <c r="B598" s="12"/>
      <c r="C598" s="36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</row>
    <row r="599" spans="1:34" ht="12.75" customHeight="1">
      <c r="A599" s="12"/>
      <c r="B599" s="12"/>
      <c r="C599" s="36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</row>
    <row r="600" spans="1:34" ht="12.75" customHeight="1">
      <c r="A600" s="12"/>
      <c r="B600" s="12"/>
      <c r="C600" s="36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</row>
    <row r="601" spans="1:34" ht="12.75" customHeight="1">
      <c r="A601" s="12"/>
      <c r="B601" s="12"/>
      <c r="C601" s="36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</row>
    <row r="602" spans="1:34" ht="12.75" customHeight="1">
      <c r="A602" s="12"/>
      <c r="B602" s="12"/>
      <c r="C602" s="36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</row>
    <row r="603" spans="1:34" ht="12.75" customHeight="1">
      <c r="A603" s="12"/>
      <c r="B603" s="12"/>
      <c r="C603" s="36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</row>
    <row r="604" spans="1:34" ht="12.75" customHeight="1">
      <c r="A604" s="12"/>
      <c r="B604" s="12"/>
      <c r="C604" s="36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</row>
    <row r="605" spans="1:34" ht="12.75" customHeight="1">
      <c r="A605" s="12"/>
      <c r="B605" s="12"/>
      <c r="C605" s="36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</row>
    <row r="606" spans="1:34" ht="12.75" customHeight="1">
      <c r="A606" s="12"/>
      <c r="B606" s="12"/>
      <c r="C606" s="36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</row>
    <row r="607" spans="1:34" ht="12.75" customHeight="1">
      <c r="A607" s="12"/>
      <c r="B607" s="12"/>
      <c r="C607" s="36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</row>
    <row r="608" spans="1:34" ht="12.75" customHeight="1">
      <c r="A608" s="12"/>
      <c r="B608" s="12"/>
      <c r="C608" s="36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</row>
    <row r="609" spans="1:34" ht="12.75" customHeight="1">
      <c r="A609" s="12"/>
      <c r="B609" s="12"/>
      <c r="C609" s="36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</row>
    <row r="610" spans="1:34" ht="12.75" customHeight="1">
      <c r="A610" s="12"/>
      <c r="B610" s="12"/>
      <c r="C610" s="36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</row>
    <row r="611" spans="1:34" ht="12.75" customHeight="1">
      <c r="A611" s="12"/>
      <c r="B611" s="12"/>
      <c r="C611" s="36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</row>
    <row r="612" spans="1:34" ht="12.75" customHeight="1">
      <c r="A612" s="12"/>
      <c r="B612" s="12"/>
      <c r="C612" s="36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</row>
    <row r="613" spans="1:34" ht="12.75" customHeight="1">
      <c r="A613" s="12"/>
      <c r="B613" s="12"/>
      <c r="C613" s="36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</row>
    <row r="614" spans="1:34" ht="12.75" customHeight="1">
      <c r="A614" s="12"/>
      <c r="B614" s="12"/>
      <c r="C614" s="36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</row>
    <row r="615" spans="1:34" ht="12.75" customHeight="1">
      <c r="A615" s="12"/>
      <c r="B615" s="12"/>
      <c r="C615" s="36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</row>
    <row r="616" spans="1:34" ht="12.75" customHeight="1">
      <c r="A616" s="12"/>
      <c r="B616" s="12"/>
      <c r="C616" s="36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</row>
    <row r="617" spans="1:34" ht="12.75" customHeight="1">
      <c r="A617" s="12"/>
      <c r="B617" s="12"/>
      <c r="C617" s="36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</row>
    <row r="618" spans="1:34" ht="12.75" customHeight="1">
      <c r="A618" s="12"/>
      <c r="B618" s="12"/>
      <c r="C618" s="36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</row>
    <row r="619" spans="1:34" ht="12.75" customHeight="1">
      <c r="A619" s="12"/>
      <c r="B619" s="12"/>
      <c r="C619" s="36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</row>
    <row r="620" spans="1:34" ht="12.75" customHeight="1">
      <c r="A620" s="12"/>
      <c r="B620" s="12"/>
      <c r="C620" s="36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</row>
    <row r="621" spans="1:34" ht="12.75" customHeight="1">
      <c r="A621" s="12"/>
      <c r="B621" s="12"/>
      <c r="C621" s="36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</row>
    <row r="622" spans="1:34" ht="12.75" customHeight="1">
      <c r="A622" s="12"/>
      <c r="B622" s="12"/>
      <c r="C622" s="36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</row>
    <row r="623" spans="1:34" ht="12.75" customHeight="1">
      <c r="A623" s="12"/>
      <c r="B623" s="12"/>
      <c r="C623" s="36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</row>
    <row r="624" spans="1:34" ht="12.75" customHeight="1">
      <c r="A624" s="12"/>
      <c r="B624" s="12"/>
      <c r="C624" s="36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</row>
    <row r="625" spans="1:34" ht="12.75" customHeight="1">
      <c r="A625" s="12"/>
      <c r="B625" s="12"/>
      <c r="C625" s="36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</row>
    <row r="626" spans="1:34" ht="12.75" customHeight="1">
      <c r="A626" s="12"/>
      <c r="B626" s="12"/>
      <c r="C626" s="36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</row>
    <row r="627" spans="1:34" ht="12.75" customHeight="1">
      <c r="A627" s="12"/>
      <c r="B627" s="12"/>
      <c r="C627" s="36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</row>
    <row r="628" spans="1:34" ht="12.75" customHeight="1">
      <c r="A628" s="12"/>
      <c r="B628" s="12"/>
      <c r="C628" s="36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</row>
    <row r="629" spans="1:34" ht="12.75" customHeight="1">
      <c r="A629" s="12"/>
      <c r="B629" s="12"/>
      <c r="C629" s="36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</row>
    <row r="630" spans="1:34" ht="12.75" customHeight="1">
      <c r="A630" s="12"/>
      <c r="B630" s="12"/>
      <c r="C630" s="36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</row>
    <row r="631" spans="1:34" ht="12.75" customHeight="1">
      <c r="A631" s="12"/>
      <c r="B631" s="12"/>
      <c r="C631" s="36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</row>
    <row r="632" spans="1:34" ht="12.75" customHeight="1">
      <c r="A632" s="12"/>
      <c r="B632" s="12"/>
      <c r="C632" s="36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</row>
    <row r="633" spans="1:34" ht="12.75" customHeight="1">
      <c r="A633" s="12"/>
      <c r="B633" s="12"/>
      <c r="C633" s="36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</row>
    <row r="634" spans="1:34" ht="12.75" customHeight="1">
      <c r="A634" s="12"/>
      <c r="B634" s="12"/>
      <c r="C634" s="36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</row>
    <row r="635" spans="1:34" ht="12.75" customHeight="1">
      <c r="A635" s="12"/>
      <c r="B635" s="12"/>
      <c r="C635" s="36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</row>
    <row r="636" spans="1:34" ht="12.75" customHeight="1">
      <c r="A636" s="12"/>
      <c r="B636" s="12"/>
      <c r="C636" s="36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</row>
    <row r="637" spans="1:34" ht="12.75" customHeight="1">
      <c r="A637" s="12"/>
      <c r="B637" s="12"/>
      <c r="C637" s="36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</row>
    <row r="638" spans="1:34" ht="12.75" customHeight="1">
      <c r="A638" s="12"/>
      <c r="B638" s="12"/>
      <c r="C638" s="36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</row>
    <row r="639" spans="1:34" ht="12.75" customHeight="1">
      <c r="A639" s="12"/>
      <c r="B639" s="12"/>
      <c r="C639" s="36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</row>
    <row r="640" spans="1:34" ht="12.75" customHeight="1">
      <c r="A640" s="12"/>
      <c r="B640" s="12"/>
      <c r="C640" s="36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</row>
    <row r="641" spans="1:34" ht="12.75" customHeight="1">
      <c r="A641" s="12"/>
      <c r="B641" s="12"/>
      <c r="C641" s="36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</row>
    <row r="642" spans="1:34" ht="12.75" customHeight="1">
      <c r="A642" s="12"/>
      <c r="B642" s="12"/>
      <c r="C642" s="36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</row>
    <row r="643" spans="1:34" ht="12.75" customHeight="1">
      <c r="A643" s="12"/>
      <c r="B643" s="12"/>
      <c r="C643" s="36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</row>
    <row r="644" spans="1:34" ht="12.75" customHeight="1">
      <c r="A644" s="12"/>
      <c r="B644" s="12"/>
      <c r="C644" s="36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</row>
    <row r="645" spans="1:34" ht="12.75" customHeight="1">
      <c r="A645" s="12"/>
      <c r="B645" s="12"/>
      <c r="C645" s="36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</row>
    <row r="646" spans="1:34" ht="12.75" customHeight="1">
      <c r="A646" s="12"/>
      <c r="B646" s="12"/>
      <c r="C646" s="36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</row>
    <row r="647" spans="1:34" ht="12.75" customHeight="1">
      <c r="A647" s="12"/>
      <c r="B647" s="12"/>
      <c r="C647" s="36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</row>
    <row r="648" spans="1:34" ht="12.75" customHeight="1">
      <c r="A648" s="12"/>
      <c r="B648" s="12"/>
      <c r="C648" s="36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</row>
    <row r="649" spans="1:34" ht="12.75" customHeight="1">
      <c r="A649" s="12"/>
      <c r="B649" s="12"/>
      <c r="C649" s="36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</row>
    <row r="650" spans="1:34" ht="12.75" customHeight="1">
      <c r="A650" s="12"/>
      <c r="B650" s="12"/>
      <c r="C650" s="36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</row>
    <row r="651" spans="1:34" ht="12.75" customHeight="1">
      <c r="A651" s="12"/>
      <c r="B651" s="12"/>
      <c r="C651" s="36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</row>
    <row r="652" spans="1:34" ht="12.75" customHeight="1">
      <c r="A652" s="12"/>
      <c r="B652" s="12"/>
      <c r="C652" s="36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</row>
    <row r="653" spans="1:34" ht="12.75" customHeight="1">
      <c r="A653" s="12"/>
      <c r="B653" s="12"/>
      <c r="C653" s="36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</row>
    <row r="654" spans="1:34" ht="12.75" customHeight="1">
      <c r="A654" s="12"/>
      <c r="B654" s="12"/>
      <c r="C654" s="36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</row>
    <row r="655" spans="1:34" ht="12.75" customHeight="1">
      <c r="A655" s="12"/>
      <c r="B655" s="12"/>
      <c r="C655" s="36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</row>
    <row r="656" spans="1:34" ht="12.75" customHeight="1">
      <c r="A656" s="12"/>
      <c r="B656" s="12"/>
      <c r="C656" s="36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</row>
    <row r="657" spans="1:34" ht="12.75" customHeight="1">
      <c r="A657" s="12"/>
      <c r="B657" s="12"/>
      <c r="C657" s="36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</row>
    <row r="658" spans="1:34" ht="12.75" customHeight="1">
      <c r="A658" s="12"/>
      <c r="B658" s="12"/>
      <c r="C658" s="36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</row>
    <row r="659" spans="1:34" ht="12.75" customHeight="1">
      <c r="A659" s="12"/>
      <c r="B659" s="12"/>
      <c r="C659" s="36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</row>
    <row r="660" spans="1:34" ht="12.75" customHeight="1">
      <c r="A660" s="12"/>
      <c r="B660" s="12"/>
      <c r="C660" s="36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</row>
    <row r="661" spans="1:34" ht="12.75" customHeight="1">
      <c r="A661" s="12"/>
      <c r="B661" s="12"/>
      <c r="C661" s="36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</row>
    <row r="662" spans="1:34" ht="12.75" customHeight="1">
      <c r="A662" s="12"/>
      <c r="B662" s="12"/>
      <c r="C662" s="36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</row>
    <row r="663" spans="1:34" ht="12.75" customHeight="1">
      <c r="A663" s="12"/>
      <c r="B663" s="12"/>
      <c r="C663" s="36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</row>
    <row r="664" spans="1:34" ht="12.75" customHeight="1">
      <c r="A664" s="12"/>
      <c r="B664" s="12"/>
      <c r="C664" s="36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</row>
    <row r="665" spans="1:34" ht="12.75" customHeight="1">
      <c r="A665" s="12"/>
      <c r="B665" s="12"/>
      <c r="C665" s="36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</row>
    <row r="666" spans="1:34" ht="12.75" customHeight="1">
      <c r="A666" s="12"/>
      <c r="B666" s="12"/>
      <c r="C666" s="36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</row>
    <row r="667" spans="1:34" ht="12.75" customHeight="1">
      <c r="A667" s="12"/>
      <c r="B667" s="12"/>
      <c r="C667" s="36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</row>
    <row r="668" spans="1:34" ht="12.75" customHeight="1">
      <c r="A668" s="12"/>
      <c r="B668" s="12"/>
      <c r="C668" s="36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</row>
    <row r="669" spans="1:34" ht="12.75" customHeight="1">
      <c r="A669" s="12"/>
      <c r="B669" s="12"/>
      <c r="C669" s="36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</row>
    <row r="670" spans="1:34" ht="12.75" customHeight="1">
      <c r="A670" s="12"/>
      <c r="B670" s="12"/>
      <c r="C670" s="36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</row>
    <row r="671" spans="1:34" ht="12.75" customHeight="1">
      <c r="A671" s="12"/>
      <c r="B671" s="12"/>
      <c r="C671" s="36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</row>
    <row r="672" spans="1:34" ht="12.75" customHeight="1">
      <c r="A672" s="12"/>
      <c r="B672" s="12"/>
      <c r="C672" s="36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</row>
    <row r="673" spans="1:34" ht="12.75" customHeight="1">
      <c r="A673" s="12"/>
      <c r="B673" s="12"/>
      <c r="C673" s="36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</row>
    <row r="674" spans="1:34" ht="12.75" customHeight="1">
      <c r="A674" s="12"/>
      <c r="B674" s="12"/>
      <c r="C674" s="36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</row>
    <row r="675" spans="1:34" ht="12.75" customHeight="1">
      <c r="A675" s="12"/>
      <c r="B675" s="12"/>
      <c r="C675" s="36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</row>
    <row r="676" spans="1:34" ht="12.75" customHeight="1">
      <c r="A676" s="12"/>
      <c r="B676" s="12"/>
      <c r="C676" s="36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</row>
    <row r="677" spans="1:34" ht="12.75" customHeight="1">
      <c r="A677" s="12"/>
      <c r="B677" s="12"/>
      <c r="C677" s="36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</row>
    <row r="678" spans="1:34" ht="12.75" customHeight="1">
      <c r="A678" s="12"/>
      <c r="B678" s="12"/>
      <c r="C678" s="36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</row>
    <row r="679" spans="1:34" ht="12.75" customHeight="1">
      <c r="A679" s="12"/>
      <c r="B679" s="12"/>
      <c r="C679" s="36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</row>
    <row r="680" spans="1:34" ht="12.75" customHeight="1">
      <c r="A680" s="12"/>
      <c r="B680" s="12"/>
      <c r="C680" s="36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</row>
    <row r="681" spans="1:34" ht="12.75" customHeight="1">
      <c r="A681" s="12"/>
      <c r="B681" s="12"/>
      <c r="C681" s="36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</row>
    <row r="682" spans="1:34" ht="12.75" customHeight="1">
      <c r="A682" s="12"/>
      <c r="B682" s="12"/>
      <c r="C682" s="36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</row>
    <row r="683" spans="1:34" ht="12.75" customHeight="1">
      <c r="A683" s="12"/>
      <c r="B683" s="12"/>
      <c r="C683" s="36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</row>
    <row r="684" spans="1:34" ht="12.75" customHeight="1">
      <c r="A684" s="12"/>
      <c r="B684" s="12"/>
      <c r="C684" s="36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</row>
    <row r="685" spans="1:34" ht="12.75" customHeight="1">
      <c r="A685" s="12"/>
      <c r="B685" s="12"/>
      <c r="C685" s="36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</row>
    <row r="686" spans="1:34" ht="12.75" customHeight="1">
      <c r="A686" s="12"/>
      <c r="B686" s="12"/>
      <c r="C686" s="36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</row>
    <row r="687" spans="1:34" ht="12.75" customHeight="1">
      <c r="A687" s="12"/>
      <c r="B687" s="12"/>
      <c r="C687" s="36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</row>
    <row r="688" spans="1:34" ht="12.75" customHeight="1">
      <c r="A688" s="12"/>
      <c r="B688" s="12"/>
      <c r="C688" s="36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</row>
    <row r="689" spans="1:34" ht="12.75" customHeight="1">
      <c r="A689" s="12"/>
      <c r="B689" s="12"/>
      <c r="C689" s="36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</row>
    <row r="690" spans="1:34" ht="12.75" customHeight="1">
      <c r="A690" s="12"/>
      <c r="B690" s="12"/>
      <c r="C690" s="36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</row>
    <row r="691" spans="1:34" ht="12.75" customHeight="1">
      <c r="A691" s="12"/>
      <c r="B691" s="12"/>
      <c r="C691" s="36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</row>
    <row r="692" spans="1:34" ht="12.75" customHeight="1">
      <c r="A692" s="12"/>
      <c r="B692" s="12"/>
      <c r="C692" s="36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</row>
    <row r="693" spans="1:34" ht="12.75" customHeight="1">
      <c r="A693" s="12"/>
      <c r="B693" s="12"/>
      <c r="C693" s="36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</row>
    <row r="694" spans="1:34" ht="12.75" customHeight="1">
      <c r="A694" s="12"/>
      <c r="B694" s="12"/>
      <c r="C694" s="36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</row>
    <row r="695" spans="1:34" ht="12.75" customHeight="1">
      <c r="A695" s="12"/>
      <c r="B695" s="12"/>
      <c r="C695" s="36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</row>
    <row r="696" spans="1:34" ht="12.75" customHeight="1">
      <c r="A696" s="12"/>
      <c r="B696" s="12"/>
      <c r="C696" s="36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</row>
    <row r="697" spans="1:34" ht="12.75" customHeight="1">
      <c r="A697" s="12"/>
      <c r="B697" s="12"/>
      <c r="C697" s="36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</row>
    <row r="698" spans="1:34" ht="12.75" customHeight="1">
      <c r="A698" s="12"/>
      <c r="B698" s="12"/>
      <c r="C698" s="36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</row>
    <row r="699" spans="1:34" ht="12.75" customHeight="1">
      <c r="A699" s="12"/>
      <c r="B699" s="12"/>
      <c r="C699" s="36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</row>
    <row r="700" spans="1:34" ht="12.75" customHeight="1">
      <c r="A700" s="12"/>
      <c r="B700" s="12"/>
      <c r="C700" s="36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</row>
    <row r="701" spans="1:34" ht="12.75" customHeight="1">
      <c r="A701" s="12"/>
      <c r="B701" s="12"/>
      <c r="C701" s="36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</row>
    <row r="702" spans="1:34" ht="12.75" customHeight="1">
      <c r="A702" s="12"/>
      <c r="B702" s="12"/>
      <c r="C702" s="36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</row>
    <row r="703" spans="1:34" ht="12.75" customHeight="1">
      <c r="A703" s="12"/>
      <c r="B703" s="12"/>
      <c r="C703" s="36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</row>
    <row r="704" spans="1:34" ht="12.75" customHeight="1">
      <c r="A704" s="12"/>
      <c r="B704" s="12"/>
      <c r="C704" s="36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</row>
    <row r="705" spans="1:34" ht="12.75" customHeight="1">
      <c r="A705" s="12"/>
      <c r="B705" s="12"/>
      <c r="C705" s="36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</row>
    <row r="706" spans="1:34" ht="12.75" customHeight="1">
      <c r="A706" s="12"/>
      <c r="B706" s="12"/>
      <c r="C706" s="36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</row>
    <row r="707" spans="1:34" ht="12.75" customHeight="1">
      <c r="A707" s="12"/>
      <c r="B707" s="12"/>
      <c r="C707" s="36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</row>
    <row r="708" spans="1:34" ht="12.75" customHeight="1">
      <c r="A708" s="12"/>
      <c r="B708" s="12"/>
      <c r="C708" s="36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</row>
    <row r="709" spans="1:34" ht="12.75" customHeight="1">
      <c r="A709" s="12"/>
      <c r="B709" s="12"/>
      <c r="C709" s="36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</row>
    <row r="710" spans="1:34" ht="12.75" customHeight="1">
      <c r="A710" s="12"/>
      <c r="B710" s="12"/>
      <c r="C710" s="36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</row>
    <row r="711" spans="1:34" ht="12.75" customHeight="1">
      <c r="A711" s="12"/>
      <c r="B711" s="12"/>
      <c r="C711" s="36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</row>
    <row r="712" spans="1:34" ht="12.75" customHeight="1">
      <c r="A712" s="12"/>
      <c r="B712" s="12"/>
      <c r="C712" s="36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</row>
    <row r="713" spans="1:34" ht="12.75" customHeight="1">
      <c r="A713" s="12"/>
      <c r="B713" s="12"/>
      <c r="C713" s="36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</row>
    <row r="714" spans="1:34" ht="12.75" customHeight="1">
      <c r="A714" s="12"/>
      <c r="B714" s="12"/>
      <c r="C714" s="36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</row>
    <row r="715" spans="1:34" ht="12.75" customHeight="1">
      <c r="A715" s="12"/>
      <c r="B715" s="12"/>
      <c r="C715" s="36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</row>
    <row r="716" spans="1:34" ht="12.75" customHeight="1">
      <c r="A716" s="12"/>
      <c r="B716" s="12"/>
      <c r="C716" s="36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</row>
    <row r="717" spans="1:34" ht="12.75" customHeight="1">
      <c r="A717" s="12"/>
      <c r="B717" s="12"/>
      <c r="C717" s="36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</row>
    <row r="718" spans="1:34" ht="12.75" customHeight="1">
      <c r="A718" s="12"/>
      <c r="B718" s="12"/>
      <c r="C718" s="36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</row>
    <row r="719" spans="1:34" ht="12.75" customHeight="1">
      <c r="A719" s="12"/>
      <c r="B719" s="12"/>
      <c r="C719" s="36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</row>
    <row r="720" spans="1:34" ht="12.75" customHeight="1">
      <c r="A720" s="12"/>
      <c r="B720" s="12"/>
      <c r="C720" s="36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</row>
    <row r="721" spans="1:34" ht="12.75" customHeight="1">
      <c r="A721" s="12"/>
      <c r="B721" s="12"/>
      <c r="C721" s="36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</row>
    <row r="722" spans="1:34" ht="12.75" customHeight="1">
      <c r="A722" s="12"/>
      <c r="B722" s="12"/>
      <c r="C722" s="36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</row>
    <row r="723" spans="1:34" ht="12.75" customHeight="1">
      <c r="A723" s="12"/>
      <c r="B723" s="12"/>
      <c r="C723" s="36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</row>
    <row r="724" spans="1:34" ht="12.75" customHeight="1">
      <c r="A724" s="12"/>
      <c r="B724" s="12"/>
      <c r="C724" s="36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</row>
    <row r="725" spans="1:34" ht="12.75" customHeight="1">
      <c r="A725" s="12"/>
      <c r="B725" s="12"/>
      <c r="C725" s="36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</row>
    <row r="726" spans="1:34" ht="12.75" customHeight="1">
      <c r="A726" s="12"/>
      <c r="B726" s="12"/>
      <c r="C726" s="36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</row>
    <row r="727" spans="1:34" ht="12.75" customHeight="1">
      <c r="A727" s="12"/>
      <c r="B727" s="12"/>
      <c r="C727" s="36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</row>
    <row r="728" spans="1:34" ht="12.75" customHeight="1">
      <c r="A728" s="12"/>
      <c r="B728" s="12"/>
      <c r="C728" s="36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</row>
    <row r="729" spans="1:34" ht="12.75" customHeight="1">
      <c r="A729" s="12"/>
      <c r="B729" s="12"/>
      <c r="C729" s="36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</row>
    <row r="730" spans="1:34" ht="12.75" customHeight="1">
      <c r="A730" s="12"/>
      <c r="B730" s="12"/>
      <c r="C730" s="36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</row>
    <row r="731" spans="1:34" ht="12.75" customHeight="1">
      <c r="A731" s="12"/>
      <c r="B731" s="12"/>
      <c r="C731" s="36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</row>
    <row r="732" spans="1:34" ht="12.75" customHeight="1">
      <c r="A732" s="12"/>
      <c r="B732" s="12"/>
      <c r="C732" s="36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</row>
    <row r="733" spans="1:34" ht="12.75" customHeight="1">
      <c r="A733" s="12"/>
      <c r="B733" s="12"/>
      <c r="C733" s="36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</row>
    <row r="734" spans="1:34" ht="12.75" customHeight="1">
      <c r="A734" s="12"/>
      <c r="B734" s="12"/>
      <c r="C734" s="36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</row>
    <row r="735" spans="1:34" ht="12.75" customHeight="1">
      <c r="A735" s="12"/>
      <c r="B735" s="12"/>
      <c r="C735" s="36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</row>
    <row r="736" spans="1:34" ht="12.75" customHeight="1">
      <c r="A736" s="12"/>
      <c r="B736" s="12"/>
      <c r="C736" s="36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</row>
    <row r="737" spans="1:34" ht="12.75" customHeight="1">
      <c r="A737" s="12"/>
      <c r="B737" s="12"/>
      <c r="C737" s="36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</row>
    <row r="738" spans="1:34" ht="12.75" customHeight="1">
      <c r="A738" s="12"/>
      <c r="B738" s="12"/>
      <c r="C738" s="36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</row>
    <row r="739" spans="1:34" ht="12.75" customHeight="1">
      <c r="A739" s="12"/>
      <c r="B739" s="12"/>
      <c r="C739" s="36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</row>
    <row r="740" spans="1:34" ht="12.75" customHeight="1">
      <c r="A740" s="12"/>
      <c r="B740" s="12"/>
      <c r="C740" s="36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</row>
    <row r="741" spans="1:34" ht="12.75" customHeight="1">
      <c r="A741" s="12"/>
      <c r="B741" s="12"/>
      <c r="C741" s="36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</row>
    <row r="742" spans="1:34" ht="12.75" customHeight="1">
      <c r="A742" s="12"/>
      <c r="B742" s="12"/>
      <c r="C742" s="36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</row>
    <row r="743" spans="1:34" ht="12.75" customHeight="1">
      <c r="A743" s="12"/>
      <c r="B743" s="12"/>
      <c r="C743" s="36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</row>
    <row r="744" spans="1:34" ht="12.75" customHeight="1">
      <c r="A744" s="12"/>
      <c r="B744" s="12"/>
      <c r="C744" s="36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</row>
    <row r="745" spans="1:34" ht="12.75" customHeight="1">
      <c r="A745" s="12"/>
      <c r="B745" s="12"/>
      <c r="C745" s="36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</row>
    <row r="746" spans="1:34" ht="12.75" customHeight="1">
      <c r="A746" s="12"/>
      <c r="B746" s="12"/>
      <c r="C746" s="36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</row>
    <row r="747" spans="1:34" ht="12.75" customHeight="1">
      <c r="A747" s="12"/>
      <c r="B747" s="12"/>
      <c r="C747" s="36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</row>
    <row r="748" spans="1:34" ht="12.75" customHeight="1">
      <c r="A748" s="12"/>
      <c r="B748" s="12"/>
      <c r="C748" s="36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</row>
    <row r="749" spans="1:34" ht="12.75" customHeight="1">
      <c r="A749" s="12"/>
      <c r="B749" s="12"/>
      <c r="C749" s="36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</row>
    <row r="750" spans="1:34" ht="12.75" customHeight="1">
      <c r="A750" s="12"/>
      <c r="B750" s="12"/>
      <c r="C750" s="36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</row>
    <row r="751" spans="1:34" ht="12.75" customHeight="1">
      <c r="A751" s="12"/>
      <c r="B751" s="12"/>
      <c r="C751" s="36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</row>
    <row r="752" spans="1:34" ht="12.75" customHeight="1">
      <c r="A752" s="12"/>
      <c r="B752" s="12"/>
      <c r="C752" s="36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</row>
    <row r="753" spans="1:34" ht="12.75" customHeight="1">
      <c r="A753" s="12"/>
      <c r="B753" s="12"/>
      <c r="C753" s="36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</row>
    <row r="754" spans="1:34" ht="12.75" customHeight="1">
      <c r="A754" s="12"/>
      <c r="B754" s="12"/>
      <c r="C754" s="36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</row>
    <row r="755" spans="1:34" ht="12.75" customHeight="1">
      <c r="A755" s="12"/>
      <c r="B755" s="12"/>
      <c r="C755" s="36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</row>
    <row r="756" spans="1:34" ht="12.75" customHeight="1">
      <c r="A756" s="12"/>
      <c r="B756" s="12"/>
      <c r="C756" s="36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</row>
    <row r="757" spans="1:34" ht="12.75" customHeight="1">
      <c r="A757" s="12"/>
      <c r="B757" s="12"/>
      <c r="C757" s="36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</row>
    <row r="758" spans="1:34" ht="12.75" customHeight="1">
      <c r="A758" s="12"/>
      <c r="B758" s="12"/>
      <c r="C758" s="36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</row>
    <row r="759" spans="1:34" ht="12.75" customHeight="1">
      <c r="A759" s="12"/>
      <c r="B759" s="12"/>
      <c r="C759" s="36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</row>
    <row r="760" spans="1:34" ht="12.75" customHeight="1">
      <c r="A760" s="12"/>
      <c r="B760" s="12"/>
      <c r="C760" s="36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</row>
    <row r="761" spans="1:34" ht="12.75" customHeight="1">
      <c r="A761" s="12"/>
      <c r="B761" s="12"/>
      <c r="C761" s="36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</row>
    <row r="762" spans="1:34" ht="12.75" customHeight="1">
      <c r="A762" s="12"/>
      <c r="B762" s="12"/>
      <c r="C762" s="36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</row>
    <row r="763" spans="1:34" ht="12.75" customHeight="1">
      <c r="A763" s="12"/>
      <c r="B763" s="12"/>
      <c r="C763" s="36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</row>
    <row r="764" spans="1:34" ht="12.75" customHeight="1">
      <c r="A764" s="12"/>
      <c r="B764" s="12"/>
      <c r="C764" s="36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</row>
    <row r="765" spans="1:34" ht="12.75" customHeight="1">
      <c r="A765" s="12"/>
      <c r="B765" s="12"/>
      <c r="C765" s="36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</row>
    <row r="766" spans="1:34" ht="12.75" customHeight="1">
      <c r="A766" s="12"/>
      <c r="B766" s="12"/>
      <c r="C766" s="36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</row>
    <row r="767" spans="1:34" ht="12.75" customHeight="1">
      <c r="A767" s="12"/>
      <c r="B767" s="12"/>
      <c r="C767" s="36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</row>
    <row r="768" spans="1:34" ht="12.75" customHeight="1">
      <c r="A768" s="12"/>
      <c r="B768" s="12"/>
      <c r="C768" s="36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</row>
    <row r="769" spans="1:34" ht="12.75" customHeight="1">
      <c r="A769" s="12"/>
      <c r="B769" s="12"/>
      <c r="C769" s="36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</row>
    <row r="770" spans="1:34" ht="12.75" customHeight="1">
      <c r="A770" s="12"/>
      <c r="B770" s="12"/>
      <c r="C770" s="36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</row>
    <row r="771" spans="1:34" ht="12.75" customHeight="1">
      <c r="A771" s="12"/>
      <c r="B771" s="12"/>
      <c r="C771" s="36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</row>
    <row r="772" spans="1:34" ht="12.75" customHeight="1">
      <c r="A772" s="12"/>
      <c r="B772" s="12"/>
      <c r="C772" s="36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</row>
    <row r="773" spans="1:34" ht="12.75" customHeight="1">
      <c r="A773" s="12"/>
      <c r="B773" s="12"/>
      <c r="C773" s="36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</row>
    <row r="774" spans="1:34" ht="12.75" customHeight="1">
      <c r="A774" s="12"/>
      <c r="B774" s="12"/>
      <c r="C774" s="36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</row>
    <row r="775" spans="1:34" ht="12.75" customHeight="1">
      <c r="A775" s="12"/>
      <c r="B775" s="12"/>
      <c r="C775" s="36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</row>
    <row r="776" spans="1:34" ht="12.75" customHeight="1">
      <c r="A776" s="12"/>
      <c r="B776" s="12"/>
      <c r="C776" s="36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</row>
    <row r="777" spans="1:34" ht="12.75" customHeight="1">
      <c r="A777" s="12"/>
      <c r="B777" s="12"/>
      <c r="C777" s="36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</row>
    <row r="778" spans="1:34" ht="12.75" customHeight="1">
      <c r="A778" s="12"/>
      <c r="B778" s="12"/>
      <c r="C778" s="36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</row>
    <row r="779" spans="1:34" ht="12.75" customHeight="1">
      <c r="A779" s="12"/>
      <c r="B779" s="12"/>
      <c r="C779" s="36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</row>
    <row r="780" spans="1:34" ht="12.75" customHeight="1">
      <c r="A780" s="12"/>
      <c r="B780" s="12"/>
      <c r="C780" s="36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</row>
    <row r="781" spans="1:34" ht="12.75" customHeight="1">
      <c r="A781" s="12"/>
      <c r="B781" s="12"/>
      <c r="C781" s="36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</row>
    <row r="782" spans="1:34" ht="12.75" customHeight="1">
      <c r="A782" s="12"/>
      <c r="B782" s="12"/>
      <c r="C782" s="36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</row>
    <row r="783" spans="1:34" ht="12.75" customHeight="1">
      <c r="A783" s="12"/>
      <c r="B783" s="12"/>
      <c r="C783" s="36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</row>
    <row r="784" spans="1:34" ht="12.75" customHeight="1">
      <c r="A784" s="12"/>
      <c r="B784" s="12"/>
      <c r="C784" s="36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</row>
    <row r="785" spans="1:34" ht="12.75" customHeight="1">
      <c r="A785" s="12"/>
      <c r="B785" s="12"/>
      <c r="C785" s="36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</row>
    <row r="786" spans="1:34" ht="12.75" customHeight="1">
      <c r="A786" s="12"/>
      <c r="B786" s="12"/>
      <c r="C786" s="36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</row>
    <row r="787" spans="1:34" ht="12.75" customHeight="1">
      <c r="A787" s="12"/>
      <c r="B787" s="12"/>
      <c r="C787" s="36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</row>
    <row r="788" spans="1:34" ht="12.75" customHeight="1">
      <c r="A788" s="12"/>
      <c r="B788" s="12"/>
      <c r="C788" s="36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</row>
    <row r="789" spans="1:34" ht="12.75" customHeight="1">
      <c r="A789" s="12"/>
      <c r="B789" s="12"/>
      <c r="C789" s="36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</row>
    <row r="790" spans="1:34" ht="12.75" customHeight="1">
      <c r="A790" s="12"/>
      <c r="B790" s="12"/>
      <c r="C790" s="36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</row>
    <row r="791" spans="1:34" ht="12.75" customHeight="1">
      <c r="A791" s="12"/>
      <c r="B791" s="12"/>
      <c r="C791" s="36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</row>
    <row r="792" spans="1:34" ht="12.75" customHeight="1">
      <c r="A792" s="12"/>
      <c r="B792" s="12"/>
      <c r="C792" s="36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</row>
    <row r="793" spans="1:34" ht="12.75" customHeight="1">
      <c r="A793" s="12"/>
      <c r="B793" s="12"/>
      <c r="C793" s="36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</row>
    <row r="794" spans="1:34" ht="12.75" customHeight="1">
      <c r="A794" s="12"/>
      <c r="B794" s="12"/>
      <c r="C794" s="36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</row>
    <row r="795" spans="1:34" ht="12.75" customHeight="1">
      <c r="A795" s="12"/>
      <c r="B795" s="12"/>
      <c r="C795" s="36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</row>
    <row r="796" spans="1:34" ht="12.75" customHeight="1">
      <c r="A796" s="12"/>
      <c r="B796" s="12"/>
      <c r="C796" s="36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</row>
    <row r="797" spans="1:34" ht="12.75" customHeight="1">
      <c r="A797" s="12"/>
      <c r="B797" s="12"/>
      <c r="C797" s="36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</row>
    <row r="798" spans="1:34" ht="12.75" customHeight="1">
      <c r="A798" s="12"/>
      <c r="B798" s="12"/>
      <c r="C798" s="36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</row>
    <row r="799" spans="1:34" ht="12.75" customHeight="1">
      <c r="A799" s="12"/>
      <c r="B799" s="12"/>
      <c r="C799" s="36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</row>
    <row r="800" spans="1:34" ht="12.75" customHeight="1">
      <c r="A800" s="12"/>
      <c r="B800" s="12"/>
      <c r="C800" s="36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</row>
    <row r="801" spans="1:34" ht="12.75" customHeight="1">
      <c r="A801" s="12"/>
      <c r="B801" s="12"/>
      <c r="C801" s="36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</row>
    <row r="802" spans="1:34" ht="12.75" customHeight="1">
      <c r="A802" s="12"/>
      <c r="B802" s="12"/>
      <c r="C802" s="36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</row>
    <row r="803" spans="1:34" ht="12.75" customHeight="1">
      <c r="A803" s="12"/>
      <c r="B803" s="12"/>
      <c r="C803" s="36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</row>
    <row r="804" spans="1:34" ht="12.75" customHeight="1">
      <c r="A804" s="12"/>
      <c r="B804" s="12"/>
      <c r="C804" s="36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</row>
    <row r="805" spans="1:34" ht="12.75" customHeight="1">
      <c r="A805" s="12"/>
      <c r="B805" s="12"/>
      <c r="C805" s="36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</row>
    <row r="806" spans="1:34" ht="12.75" customHeight="1">
      <c r="A806" s="12"/>
      <c r="B806" s="12"/>
      <c r="C806" s="36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</row>
    <row r="807" spans="1:34" ht="12.75" customHeight="1">
      <c r="A807" s="12"/>
      <c r="B807" s="12"/>
      <c r="C807" s="36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</row>
    <row r="808" spans="1:34" ht="12.75" customHeight="1">
      <c r="A808" s="12"/>
      <c r="B808" s="12"/>
      <c r="C808" s="36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</row>
    <row r="809" spans="1:34" ht="12.75" customHeight="1">
      <c r="A809" s="12"/>
      <c r="B809" s="12"/>
      <c r="C809" s="36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</row>
    <row r="810" spans="1:34" ht="12.75" customHeight="1">
      <c r="A810" s="12"/>
      <c r="B810" s="12"/>
      <c r="C810" s="36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</row>
    <row r="811" spans="1:34" ht="12.75" customHeight="1">
      <c r="A811" s="12"/>
      <c r="B811" s="12"/>
      <c r="C811" s="36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</row>
    <row r="812" spans="1:34" ht="12.75" customHeight="1">
      <c r="A812" s="12"/>
      <c r="B812" s="12"/>
      <c r="C812" s="36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</row>
    <row r="813" spans="1:34" ht="12.75" customHeight="1">
      <c r="A813" s="12"/>
      <c r="B813" s="12"/>
      <c r="C813" s="36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</row>
    <row r="814" spans="1:34" ht="12.75" customHeight="1">
      <c r="A814" s="12"/>
      <c r="B814" s="12"/>
      <c r="C814" s="36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</row>
    <row r="815" spans="1:34" ht="12.75" customHeight="1">
      <c r="A815" s="12"/>
      <c r="B815" s="12"/>
      <c r="C815" s="36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</row>
    <row r="816" spans="1:34" ht="12.75" customHeight="1">
      <c r="A816" s="12"/>
      <c r="B816" s="12"/>
      <c r="C816" s="36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</row>
    <row r="817" spans="1:34" ht="12.75" customHeight="1">
      <c r="A817" s="12"/>
      <c r="B817" s="12"/>
      <c r="C817" s="36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</row>
    <row r="818" spans="1:34" ht="12.75" customHeight="1">
      <c r="A818" s="12"/>
      <c r="B818" s="12"/>
      <c r="C818" s="36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</row>
    <row r="819" spans="1:34" ht="12.75" customHeight="1">
      <c r="A819" s="12"/>
      <c r="B819" s="12"/>
      <c r="C819" s="36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</row>
    <row r="820" spans="1:34" ht="12.75" customHeight="1">
      <c r="A820" s="12"/>
      <c r="B820" s="12"/>
      <c r="C820" s="36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</row>
    <row r="821" spans="1:34" ht="12.75" customHeight="1">
      <c r="A821" s="12"/>
      <c r="B821" s="12"/>
      <c r="C821" s="36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</row>
    <row r="822" spans="1:34" ht="12.75" customHeight="1">
      <c r="A822" s="12"/>
      <c r="B822" s="12"/>
      <c r="C822" s="36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</row>
    <row r="823" spans="1:34" ht="12.75" customHeight="1">
      <c r="A823" s="12"/>
      <c r="B823" s="12"/>
      <c r="C823" s="36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</row>
    <row r="824" spans="1:34" ht="12.75" customHeight="1">
      <c r="A824" s="12"/>
      <c r="B824" s="12"/>
      <c r="C824" s="36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</row>
    <row r="825" spans="1:34" ht="12.75" customHeight="1">
      <c r="A825" s="12"/>
      <c r="B825" s="12"/>
      <c r="C825" s="36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</row>
    <row r="826" spans="1:34" ht="12.75" customHeight="1">
      <c r="A826" s="12"/>
      <c r="B826" s="12"/>
      <c r="C826" s="36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</row>
    <row r="827" spans="1:34" ht="12.75" customHeight="1">
      <c r="A827" s="12"/>
      <c r="B827" s="12"/>
      <c r="C827" s="36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</row>
    <row r="828" spans="1:34" ht="12.75" customHeight="1">
      <c r="A828" s="12"/>
      <c r="B828" s="12"/>
      <c r="C828" s="36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</row>
    <row r="829" spans="1:34" ht="12.75" customHeight="1">
      <c r="A829" s="12"/>
      <c r="B829" s="12"/>
      <c r="C829" s="36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</row>
    <row r="830" spans="1:34" ht="12.75" customHeight="1">
      <c r="A830" s="12"/>
      <c r="B830" s="12"/>
      <c r="C830" s="36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</row>
    <row r="831" spans="1:34" ht="12.75" customHeight="1">
      <c r="A831" s="12"/>
      <c r="B831" s="12"/>
      <c r="C831" s="36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</row>
    <row r="832" spans="1:34" ht="12.75" customHeight="1">
      <c r="A832" s="12"/>
      <c r="B832" s="12"/>
      <c r="C832" s="36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</row>
    <row r="833" spans="1:34" ht="12.75" customHeight="1">
      <c r="A833" s="12"/>
      <c r="B833" s="12"/>
      <c r="C833" s="36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</row>
    <row r="834" spans="1:34" ht="12.75" customHeight="1">
      <c r="A834" s="12"/>
      <c r="B834" s="12"/>
      <c r="C834" s="36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</row>
    <row r="835" spans="1:34" ht="12.75" customHeight="1">
      <c r="A835" s="12"/>
      <c r="B835" s="12"/>
      <c r="C835" s="36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</row>
    <row r="836" spans="1:34" ht="12.75" customHeight="1">
      <c r="A836" s="12"/>
      <c r="B836" s="12"/>
      <c r="C836" s="36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</row>
    <row r="837" spans="1:34" ht="12.75" customHeight="1">
      <c r="A837" s="12"/>
      <c r="B837" s="12"/>
      <c r="C837" s="36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</row>
    <row r="838" spans="1:34" ht="12.75" customHeight="1">
      <c r="A838" s="12"/>
      <c r="B838" s="12"/>
      <c r="C838" s="36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</row>
    <row r="839" spans="1:34" ht="12.75" customHeight="1">
      <c r="A839" s="12"/>
      <c r="B839" s="12"/>
      <c r="C839" s="36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</row>
    <row r="840" spans="1:34" ht="12.75" customHeight="1">
      <c r="A840" s="12"/>
      <c r="B840" s="12"/>
      <c r="C840" s="36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</row>
    <row r="841" spans="1:34" ht="12.75" customHeight="1">
      <c r="A841" s="12"/>
      <c r="B841" s="12"/>
      <c r="C841" s="36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</row>
    <row r="842" spans="1:34" ht="12.75" customHeight="1">
      <c r="A842" s="12"/>
      <c r="B842" s="12"/>
      <c r="C842" s="36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</row>
    <row r="843" spans="1:34" ht="12.75" customHeight="1">
      <c r="A843" s="12"/>
      <c r="B843" s="12"/>
      <c r="C843" s="36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</row>
    <row r="844" spans="1:34" ht="12.75" customHeight="1">
      <c r="A844" s="12"/>
      <c r="B844" s="12"/>
      <c r="C844" s="36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</row>
    <row r="845" spans="1:34" ht="12.75" customHeight="1">
      <c r="A845" s="12"/>
      <c r="B845" s="12"/>
      <c r="C845" s="36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</row>
    <row r="846" spans="1:34" ht="12.75" customHeight="1">
      <c r="A846" s="12"/>
      <c r="B846" s="12"/>
      <c r="C846" s="36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</row>
    <row r="847" spans="1:34" ht="12.75" customHeight="1">
      <c r="A847" s="12"/>
      <c r="B847" s="12"/>
      <c r="C847" s="36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</row>
    <row r="848" spans="1:34" ht="12.75" customHeight="1">
      <c r="A848" s="12"/>
      <c r="B848" s="12"/>
      <c r="C848" s="36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</row>
    <row r="849" spans="1:34" ht="12.75" customHeight="1">
      <c r="A849" s="12"/>
      <c r="B849" s="12"/>
      <c r="C849" s="36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</row>
    <row r="850" spans="1:34" ht="12.75" customHeight="1">
      <c r="A850" s="12"/>
      <c r="B850" s="12"/>
      <c r="C850" s="36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</row>
    <row r="851" spans="1:34" ht="12.75" customHeight="1">
      <c r="A851" s="12"/>
      <c r="B851" s="12"/>
      <c r="C851" s="36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</row>
    <row r="852" spans="1:34" ht="12.75" customHeight="1">
      <c r="A852" s="12"/>
      <c r="B852" s="12"/>
      <c r="C852" s="36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</row>
    <row r="853" spans="1:34" ht="12.75" customHeight="1">
      <c r="A853" s="12"/>
      <c r="B853" s="12"/>
      <c r="C853" s="36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</row>
    <row r="854" spans="1:34" ht="12.75" customHeight="1">
      <c r="A854" s="12"/>
      <c r="B854" s="12"/>
      <c r="C854" s="36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</row>
    <row r="855" spans="1:34" ht="12.75" customHeight="1">
      <c r="A855" s="12"/>
      <c r="B855" s="12"/>
      <c r="C855" s="36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</row>
    <row r="856" spans="1:34" ht="12.75" customHeight="1">
      <c r="A856" s="12"/>
      <c r="B856" s="12"/>
      <c r="C856" s="36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</row>
    <row r="857" spans="1:34" ht="12.75" customHeight="1">
      <c r="A857" s="12"/>
      <c r="B857" s="12"/>
      <c r="C857" s="36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</row>
    <row r="858" spans="1:34" ht="12.75" customHeight="1">
      <c r="A858" s="12"/>
      <c r="B858" s="12"/>
      <c r="C858" s="36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</row>
    <row r="859" spans="1:34" ht="12.75" customHeight="1">
      <c r="A859" s="12"/>
      <c r="B859" s="12"/>
      <c r="C859" s="36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</row>
    <row r="860" spans="1:34" ht="12.75" customHeight="1">
      <c r="A860" s="12"/>
      <c r="B860" s="12"/>
      <c r="C860" s="36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</row>
    <row r="861" spans="1:34" ht="12.75" customHeight="1">
      <c r="A861" s="12"/>
      <c r="B861" s="12"/>
      <c r="C861" s="36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</row>
    <row r="862" spans="1:34" ht="12.75" customHeight="1">
      <c r="A862" s="12"/>
      <c r="B862" s="12"/>
      <c r="C862" s="36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</row>
    <row r="863" spans="1:34" ht="12.75" customHeight="1">
      <c r="A863" s="12"/>
      <c r="B863" s="12"/>
      <c r="C863" s="36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</row>
    <row r="864" spans="1:34" ht="12.75" customHeight="1">
      <c r="A864" s="12"/>
      <c r="B864" s="12"/>
      <c r="C864" s="36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</row>
    <row r="865" spans="1:34" ht="12.75" customHeight="1">
      <c r="A865" s="12"/>
      <c r="B865" s="12"/>
      <c r="C865" s="36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</row>
    <row r="866" spans="1:34" ht="12.75" customHeight="1">
      <c r="A866" s="12"/>
      <c r="B866" s="12"/>
      <c r="C866" s="36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</row>
    <row r="867" spans="1:34" ht="12.75" customHeight="1">
      <c r="A867" s="12"/>
      <c r="B867" s="12"/>
      <c r="C867" s="36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</row>
    <row r="868" spans="1:34" ht="12.75" customHeight="1">
      <c r="A868" s="12"/>
      <c r="B868" s="12"/>
      <c r="C868" s="36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</row>
    <row r="869" spans="1:34" ht="12.75" customHeight="1">
      <c r="A869" s="12"/>
      <c r="B869" s="12"/>
      <c r="C869" s="36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</row>
    <row r="870" spans="1:34" ht="12.75" customHeight="1">
      <c r="A870" s="12"/>
      <c r="B870" s="12"/>
      <c r="C870" s="36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</row>
    <row r="871" spans="1:34" ht="12.75" customHeight="1">
      <c r="A871" s="12"/>
      <c r="B871" s="12"/>
      <c r="C871" s="36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</row>
    <row r="872" spans="1:34" ht="12.75" customHeight="1">
      <c r="A872" s="12"/>
      <c r="B872" s="12"/>
      <c r="C872" s="36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</row>
    <row r="873" spans="1:34" ht="12.75" customHeight="1">
      <c r="A873" s="12"/>
      <c r="B873" s="12"/>
      <c r="C873" s="36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</row>
    <row r="874" spans="1:34" ht="12.75" customHeight="1">
      <c r="A874" s="12"/>
      <c r="B874" s="12"/>
      <c r="C874" s="36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</row>
    <row r="875" spans="1:34" ht="12.75" customHeight="1">
      <c r="A875" s="12"/>
      <c r="B875" s="12"/>
      <c r="C875" s="36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</row>
    <row r="876" spans="1:34" ht="12.75" customHeight="1">
      <c r="A876" s="12"/>
      <c r="B876" s="12"/>
      <c r="C876" s="36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</row>
    <row r="877" spans="1:34" ht="12.75" customHeight="1">
      <c r="A877" s="12"/>
      <c r="B877" s="12"/>
      <c r="C877" s="36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</row>
    <row r="878" spans="1:34" ht="12.75" customHeight="1">
      <c r="A878" s="12"/>
      <c r="B878" s="12"/>
      <c r="C878" s="36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</row>
    <row r="879" spans="1:34" ht="12.75" customHeight="1">
      <c r="A879" s="12"/>
      <c r="B879" s="12"/>
      <c r="C879" s="36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</row>
    <row r="880" spans="1:34" ht="12.75" customHeight="1">
      <c r="A880" s="12"/>
      <c r="B880" s="12"/>
      <c r="C880" s="36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</row>
    <row r="881" spans="1:34" ht="12.75" customHeight="1">
      <c r="A881" s="12"/>
      <c r="B881" s="12"/>
      <c r="C881" s="36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</row>
    <row r="882" spans="1:34" ht="12.75" customHeight="1">
      <c r="A882" s="12"/>
      <c r="B882" s="12"/>
      <c r="C882" s="36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</row>
    <row r="883" spans="1:34" ht="12.75" customHeight="1">
      <c r="A883" s="12"/>
      <c r="B883" s="12"/>
      <c r="C883" s="36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</row>
    <row r="884" spans="1:34" ht="12.75" customHeight="1">
      <c r="A884" s="12"/>
      <c r="B884" s="12"/>
      <c r="C884" s="36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</row>
    <row r="885" spans="1:34" ht="12.75" customHeight="1">
      <c r="A885" s="12"/>
      <c r="B885" s="12"/>
      <c r="C885" s="36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</row>
    <row r="886" spans="1:34" ht="12.75" customHeight="1">
      <c r="A886" s="12"/>
      <c r="B886" s="12"/>
      <c r="C886" s="36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</row>
    <row r="887" spans="1:34" ht="12.75" customHeight="1">
      <c r="A887" s="12"/>
      <c r="B887" s="12"/>
      <c r="C887" s="36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</row>
    <row r="888" spans="1:34" ht="12.75" customHeight="1">
      <c r="A888" s="12"/>
      <c r="B888" s="12"/>
      <c r="C888" s="36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</row>
    <row r="889" spans="1:34" ht="12.75" customHeight="1">
      <c r="A889" s="12"/>
      <c r="B889" s="12"/>
      <c r="C889" s="36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</row>
    <row r="890" spans="1:34" ht="12.75" customHeight="1">
      <c r="A890" s="12"/>
      <c r="B890" s="12"/>
      <c r="C890" s="36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</row>
    <row r="891" spans="1:34" ht="12.75" customHeight="1">
      <c r="A891" s="12"/>
      <c r="B891" s="12"/>
      <c r="C891" s="36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</row>
    <row r="892" spans="1:34" ht="12.75" customHeight="1">
      <c r="A892" s="12"/>
      <c r="B892" s="12"/>
      <c r="C892" s="36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</row>
    <row r="893" spans="1:34" ht="12.75" customHeight="1">
      <c r="A893" s="12"/>
      <c r="B893" s="12"/>
      <c r="C893" s="36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</row>
    <row r="894" spans="1:34" ht="12.75" customHeight="1">
      <c r="A894" s="12"/>
      <c r="B894" s="12"/>
      <c r="C894" s="36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</row>
    <row r="895" spans="1:34" ht="12.75" customHeight="1">
      <c r="A895" s="12"/>
      <c r="B895" s="12"/>
      <c r="C895" s="36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</row>
    <row r="896" spans="1:34" ht="12.75" customHeight="1">
      <c r="A896" s="12"/>
      <c r="B896" s="12"/>
      <c r="C896" s="36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</row>
    <row r="897" spans="1:34" ht="12.75" customHeight="1">
      <c r="A897" s="12"/>
      <c r="B897" s="12"/>
      <c r="C897" s="36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</row>
    <row r="898" spans="1:34" ht="12.75" customHeight="1">
      <c r="A898" s="12"/>
      <c r="B898" s="12"/>
      <c r="C898" s="36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</row>
    <row r="899" spans="1:34" ht="12.75" customHeight="1">
      <c r="A899" s="12"/>
      <c r="B899" s="12"/>
      <c r="C899" s="36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</row>
    <row r="900" spans="1:34" ht="12.75" customHeight="1">
      <c r="A900" s="12"/>
      <c r="B900" s="12"/>
      <c r="C900" s="36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</row>
    <row r="901" spans="1:34" ht="12.75" customHeight="1">
      <c r="A901" s="12"/>
      <c r="B901" s="12"/>
      <c r="C901" s="36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</row>
    <row r="902" spans="1:34" ht="12.75" customHeight="1">
      <c r="A902" s="12"/>
      <c r="B902" s="12"/>
      <c r="C902" s="36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</row>
    <row r="903" spans="1:34" ht="12.75" customHeight="1">
      <c r="A903" s="12"/>
      <c r="B903" s="12"/>
      <c r="C903" s="36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</row>
    <row r="904" spans="1:34" ht="12.75" customHeight="1">
      <c r="A904" s="12"/>
      <c r="B904" s="12"/>
      <c r="C904" s="36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</row>
    <row r="905" spans="1:34" ht="12.75" customHeight="1">
      <c r="A905" s="12"/>
      <c r="B905" s="12"/>
      <c r="C905" s="36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</row>
    <row r="906" spans="1:34" ht="12.75" customHeight="1">
      <c r="A906" s="12"/>
      <c r="B906" s="12"/>
      <c r="C906" s="36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</row>
    <row r="907" spans="1:34" ht="12.75" customHeight="1">
      <c r="A907" s="12"/>
      <c r="B907" s="12"/>
      <c r="C907" s="36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</row>
    <row r="908" spans="1:34" ht="12.75" customHeight="1">
      <c r="A908" s="12"/>
      <c r="B908" s="12"/>
      <c r="C908" s="36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</row>
    <row r="909" spans="1:34" ht="12.75" customHeight="1">
      <c r="A909" s="12"/>
      <c r="B909" s="12"/>
      <c r="C909" s="36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</row>
    <row r="910" spans="1:34" ht="12.75" customHeight="1">
      <c r="A910" s="12"/>
      <c r="B910" s="12"/>
      <c r="C910" s="36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</row>
    <row r="911" spans="1:34" ht="12.75" customHeight="1">
      <c r="A911" s="12"/>
      <c r="B911" s="12"/>
      <c r="C911" s="36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</row>
    <row r="912" spans="1:34" ht="12.75" customHeight="1">
      <c r="A912" s="12"/>
      <c r="B912" s="12"/>
      <c r="C912" s="36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</row>
    <row r="913" spans="1:34" ht="12.75" customHeight="1">
      <c r="A913" s="12"/>
      <c r="B913" s="12"/>
      <c r="C913" s="36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</row>
    <row r="914" spans="1:34" ht="12.75" customHeight="1">
      <c r="A914" s="12"/>
      <c r="B914" s="12"/>
      <c r="C914" s="36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</row>
    <row r="915" spans="1:34" ht="12.75" customHeight="1">
      <c r="A915" s="12"/>
      <c r="B915" s="12"/>
      <c r="C915" s="36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</row>
    <row r="916" spans="1:34" ht="12.75" customHeight="1">
      <c r="A916" s="12"/>
      <c r="B916" s="12"/>
      <c r="C916" s="36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</row>
    <row r="917" spans="1:34" ht="12.75" customHeight="1">
      <c r="A917" s="12"/>
      <c r="B917" s="12"/>
      <c r="C917" s="36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</row>
    <row r="918" spans="1:34" ht="12.75" customHeight="1">
      <c r="A918" s="12"/>
      <c r="B918" s="12"/>
      <c r="C918" s="36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</row>
    <row r="919" spans="1:34" ht="12.75" customHeight="1">
      <c r="A919" s="12"/>
      <c r="B919" s="12"/>
      <c r="C919" s="36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</row>
    <row r="920" spans="1:34" ht="12.75" customHeight="1">
      <c r="A920" s="12"/>
      <c r="B920" s="12"/>
      <c r="C920" s="36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</row>
    <row r="921" spans="1:34" ht="12.75" customHeight="1">
      <c r="A921" s="12"/>
      <c r="B921" s="12"/>
      <c r="C921" s="36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</row>
    <row r="922" spans="1:34" ht="12.75" customHeight="1">
      <c r="A922" s="12"/>
      <c r="B922" s="12"/>
      <c r="C922" s="36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</row>
    <row r="923" spans="1:34" ht="12.75" customHeight="1">
      <c r="A923" s="12"/>
      <c r="B923" s="12"/>
      <c r="C923" s="36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</row>
    <row r="924" spans="1:34" ht="12.75" customHeight="1">
      <c r="A924" s="12"/>
      <c r="B924" s="12"/>
      <c r="C924" s="36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</row>
    <row r="925" spans="1:34" ht="12.75" customHeight="1">
      <c r="A925" s="12"/>
      <c r="B925" s="12"/>
      <c r="C925" s="36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</row>
    <row r="926" spans="1:34" ht="12.75" customHeight="1">
      <c r="A926" s="12"/>
      <c r="B926" s="12"/>
      <c r="C926" s="36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</row>
    <row r="927" spans="1:34" ht="12.75" customHeight="1">
      <c r="A927" s="12"/>
      <c r="B927" s="12"/>
      <c r="C927" s="36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</row>
    <row r="928" spans="1:34" ht="12.75" customHeight="1">
      <c r="A928" s="12"/>
      <c r="B928" s="12"/>
      <c r="C928" s="36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</row>
    <row r="929" spans="1:34" ht="12.75" customHeight="1">
      <c r="A929" s="12"/>
      <c r="B929" s="12"/>
      <c r="C929" s="36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</row>
    <row r="930" spans="1:34" ht="12.75" customHeight="1">
      <c r="A930" s="12"/>
      <c r="B930" s="12"/>
      <c r="C930" s="36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</row>
    <row r="931" spans="1:34" ht="12.75" customHeight="1">
      <c r="A931" s="12"/>
      <c r="B931" s="12"/>
      <c r="C931" s="36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</row>
    <row r="932" spans="1:34" ht="12.75" customHeight="1">
      <c r="A932" s="12"/>
      <c r="B932" s="12"/>
      <c r="C932" s="36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</row>
    <row r="933" spans="1:34" ht="12.75" customHeight="1">
      <c r="A933" s="12"/>
      <c r="B933" s="12"/>
      <c r="C933" s="36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</row>
    <row r="934" spans="1:34" ht="12.75" customHeight="1">
      <c r="A934" s="12"/>
      <c r="B934" s="12"/>
      <c r="C934" s="36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</row>
    <row r="935" spans="1:34" ht="12.75" customHeight="1">
      <c r="A935" s="12"/>
      <c r="B935" s="12"/>
      <c r="C935" s="36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</row>
    <row r="936" spans="1:34" ht="12.75" customHeight="1">
      <c r="A936" s="12"/>
      <c r="B936" s="12"/>
      <c r="C936" s="36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</row>
    <row r="937" spans="1:34" ht="12.75" customHeight="1">
      <c r="A937" s="12"/>
      <c r="B937" s="12"/>
      <c r="C937" s="36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</row>
    <row r="938" spans="1:34" ht="12.75" customHeight="1">
      <c r="A938" s="12"/>
      <c r="B938" s="12"/>
      <c r="C938" s="36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</row>
    <row r="939" spans="1:34" ht="12.75" customHeight="1">
      <c r="A939" s="12"/>
      <c r="B939" s="12"/>
      <c r="C939" s="36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</row>
    <row r="940" spans="1:34" ht="12.75" customHeight="1">
      <c r="A940" s="12"/>
      <c r="B940" s="12"/>
      <c r="C940" s="36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</row>
    <row r="941" spans="1:34" ht="12.75" customHeight="1">
      <c r="A941" s="12"/>
      <c r="B941" s="12"/>
      <c r="C941" s="36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</row>
    <row r="942" spans="1:34" ht="12.75" customHeight="1">
      <c r="A942" s="12"/>
      <c r="B942" s="12"/>
      <c r="C942" s="36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</row>
    <row r="943" spans="1:34" ht="12.75" customHeight="1">
      <c r="A943" s="12"/>
      <c r="B943" s="12"/>
      <c r="C943" s="36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</row>
    <row r="944" spans="1:34" ht="12.75" customHeight="1">
      <c r="A944" s="12"/>
      <c r="B944" s="12"/>
      <c r="C944" s="36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</row>
    <row r="945" spans="1:34" ht="12.75" customHeight="1">
      <c r="A945" s="12"/>
      <c r="B945" s="12"/>
      <c r="C945" s="36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</row>
    <row r="946" spans="1:34" ht="12.75" customHeight="1">
      <c r="A946" s="12"/>
      <c r="B946" s="12"/>
      <c r="C946" s="36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</row>
    <row r="947" spans="1:34" ht="12.75" customHeight="1">
      <c r="A947" s="12"/>
      <c r="B947" s="12"/>
      <c r="C947" s="36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</row>
    <row r="948" spans="1:34" ht="12.75" customHeight="1">
      <c r="A948" s="12"/>
      <c r="B948" s="12"/>
      <c r="C948" s="36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</row>
    <row r="949" spans="1:34" ht="12.75" customHeight="1">
      <c r="A949" s="12"/>
      <c r="B949" s="12"/>
      <c r="C949" s="36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</row>
    <row r="950" spans="1:34" ht="12.75" customHeight="1">
      <c r="A950" s="12"/>
      <c r="B950" s="12"/>
      <c r="C950" s="36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</row>
    <row r="951" spans="1:34" ht="12.75" customHeight="1">
      <c r="A951" s="12"/>
      <c r="B951" s="12"/>
      <c r="C951" s="36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</row>
    <row r="952" spans="1:34" ht="12.75" customHeight="1">
      <c r="A952" s="12"/>
      <c r="B952" s="12"/>
      <c r="C952" s="36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</row>
    <row r="953" spans="1:34" ht="12.75" customHeight="1">
      <c r="A953" s="12"/>
      <c r="B953" s="12"/>
      <c r="C953" s="36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</row>
    <row r="954" spans="1:34" ht="12.75" customHeight="1">
      <c r="A954" s="12"/>
      <c r="B954" s="12"/>
      <c r="C954" s="36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</row>
    <row r="955" spans="1:34" ht="12.75" customHeight="1">
      <c r="A955" s="12"/>
      <c r="B955" s="12"/>
      <c r="C955" s="36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</row>
    <row r="956" spans="1:34" ht="12.75" customHeight="1">
      <c r="A956" s="12"/>
      <c r="B956" s="12"/>
      <c r="C956" s="36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</row>
    <row r="957" spans="1:34" ht="12.75" customHeight="1">
      <c r="A957" s="12"/>
      <c r="B957" s="12"/>
      <c r="C957" s="36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</row>
    <row r="958" spans="1:34" ht="12.75" customHeight="1">
      <c r="A958" s="12"/>
      <c r="B958" s="12"/>
      <c r="C958" s="36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</row>
    <row r="959" spans="1:34" ht="12.75" customHeight="1">
      <c r="A959" s="12"/>
      <c r="B959" s="12"/>
      <c r="C959" s="36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</row>
    <row r="960" spans="1:34" ht="12.75" customHeight="1">
      <c r="A960" s="12"/>
      <c r="B960" s="12"/>
      <c r="C960" s="36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</row>
    <row r="961" spans="1:34" ht="12.75" customHeight="1">
      <c r="A961" s="12"/>
      <c r="B961" s="12"/>
      <c r="C961" s="36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</row>
    <row r="962" spans="1:34" ht="12.75" customHeight="1">
      <c r="A962" s="12"/>
      <c r="B962" s="12"/>
      <c r="C962" s="36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</row>
    <row r="963" spans="1:34" ht="12.75" customHeight="1">
      <c r="A963" s="12"/>
      <c r="B963" s="12"/>
      <c r="C963" s="36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</row>
    <row r="964" spans="1:34" ht="12.75" customHeight="1">
      <c r="A964" s="12"/>
      <c r="B964" s="12"/>
      <c r="C964" s="36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</row>
    <row r="965" spans="1:34" ht="12.75" customHeight="1">
      <c r="A965" s="12"/>
      <c r="B965" s="12"/>
      <c r="C965" s="36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</row>
    <row r="966" spans="1:34" ht="12.75" customHeight="1">
      <c r="A966" s="12"/>
      <c r="B966" s="12"/>
      <c r="C966" s="36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</row>
    <row r="967" spans="1:34" ht="12.75" customHeight="1">
      <c r="A967" s="12"/>
      <c r="B967" s="12"/>
      <c r="C967" s="36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</row>
    <row r="968" spans="1:34" ht="12.75" customHeight="1">
      <c r="A968" s="12"/>
      <c r="B968" s="12"/>
      <c r="C968" s="36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</row>
    <row r="969" spans="1:34" ht="12.75" customHeight="1">
      <c r="A969" s="12"/>
      <c r="B969" s="12"/>
      <c r="C969" s="36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</row>
    <row r="970" spans="1:34" ht="12.75" customHeight="1">
      <c r="A970" s="12"/>
      <c r="B970" s="12"/>
      <c r="C970" s="36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</row>
    <row r="971" spans="1:34" ht="12.75" customHeight="1">
      <c r="A971" s="12"/>
      <c r="B971" s="12"/>
      <c r="C971" s="36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</row>
    <row r="972" spans="1:34" ht="12.75" customHeight="1">
      <c r="A972" s="12"/>
      <c r="B972" s="12"/>
      <c r="C972" s="36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</row>
    <row r="973" spans="1:34" ht="12.75" customHeight="1">
      <c r="A973" s="12"/>
      <c r="B973" s="12"/>
      <c r="C973" s="36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</row>
    <row r="974" spans="1:34" ht="12.75" customHeight="1">
      <c r="A974" s="12"/>
      <c r="B974" s="12"/>
      <c r="C974" s="36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</row>
    <row r="975" spans="1:34" ht="12.75" customHeight="1">
      <c r="A975" s="12"/>
      <c r="B975" s="12"/>
      <c r="C975" s="36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</row>
    <row r="976" spans="1:34" ht="12.75" customHeight="1">
      <c r="A976" s="12"/>
      <c r="B976" s="12"/>
      <c r="C976" s="36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</row>
    <row r="977" spans="1:34" ht="12.75" customHeight="1">
      <c r="A977" s="12"/>
      <c r="B977" s="12"/>
      <c r="C977" s="36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</row>
    <row r="978" spans="1:34" ht="12.75" customHeight="1">
      <c r="A978" s="12"/>
      <c r="B978" s="12"/>
      <c r="C978" s="36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</row>
    <row r="979" spans="1:34" ht="12.75" customHeight="1">
      <c r="A979" s="12"/>
      <c r="B979" s="12"/>
      <c r="C979" s="36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</row>
    <row r="980" spans="1:34" ht="12.75" customHeight="1">
      <c r="A980" s="12"/>
      <c r="B980" s="12"/>
      <c r="C980" s="36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</row>
    <row r="981" spans="1:34" ht="12.75" customHeight="1">
      <c r="A981" s="12"/>
      <c r="B981" s="12"/>
      <c r="C981" s="36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</row>
    <row r="982" spans="1:34" ht="12.75" customHeight="1">
      <c r="A982" s="12"/>
      <c r="B982" s="12"/>
      <c r="C982" s="36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</row>
    <row r="983" spans="1:34" ht="12.75" customHeight="1">
      <c r="A983" s="12"/>
      <c r="B983" s="12"/>
      <c r="C983" s="36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</row>
    <row r="984" spans="1:34" ht="12.75" customHeight="1">
      <c r="A984" s="12"/>
      <c r="B984" s="12"/>
      <c r="C984" s="36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</row>
    <row r="985" spans="1:34" ht="12.75" customHeight="1">
      <c r="A985" s="12"/>
      <c r="B985" s="12"/>
      <c r="C985" s="36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</row>
    <row r="986" spans="1:34" ht="12.75" customHeight="1">
      <c r="A986" s="12"/>
      <c r="B986" s="12"/>
      <c r="C986" s="36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</row>
    <row r="987" spans="1:34" ht="12.75" customHeight="1">
      <c r="A987" s="12"/>
      <c r="B987" s="12"/>
      <c r="C987" s="36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</row>
    <row r="988" spans="1:34" ht="12.75" customHeight="1">
      <c r="A988" s="12"/>
      <c r="B988" s="12"/>
      <c r="C988" s="36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</row>
    <row r="989" spans="1:34" ht="12.75" customHeight="1">
      <c r="A989" s="12"/>
      <c r="B989" s="12"/>
      <c r="C989" s="36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</row>
    <row r="990" spans="1:34" ht="12.75" customHeight="1">
      <c r="A990" s="12"/>
      <c r="B990" s="12"/>
      <c r="C990" s="36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</row>
    <row r="991" spans="1:34" ht="12.75" customHeight="1">
      <c r="A991" s="12"/>
      <c r="B991" s="12"/>
      <c r="C991" s="36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</row>
    <row r="992" spans="1:34" ht="12.75" customHeight="1">
      <c r="A992" s="12"/>
      <c r="B992" s="12"/>
      <c r="C992" s="36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</row>
    <row r="993" spans="1:34" ht="12.75" customHeight="1">
      <c r="A993" s="12"/>
      <c r="B993" s="12"/>
      <c r="C993" s="36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</row>
    <row r="994" spans="1:34" ht="12.75" customHeight="1">
      <c r="A994" s="12"/>
      <c r="B994" s="12"/>
      <c r="C994" s="36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</row>
    <row r="995" spans="1:34" ht="12.75" customHeight="1">
      <c r="A995" s="12"/>
      <c r="B995" s="12"/>
      <c r="C995" s="36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</row>
    <row r="996" spans="1:34" ht="12.75" customHeight="1">
      <c r="A996" s="12"/>
      <c r="B996" s="12"/>
      <c r="C996" s="36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</row>
    <row r="997" spans="1:34" ht="12.75" customHeight="1">
      <c r="A997" s="12"/>
      <c r="B997" s="12"/>
      <c r="C997" s="36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</row>
    <row r="998" spans="1:34" ht="12.75" customHeight="1">
      <c r="A998" s="12"/>
      <c r="B998" s="12"/>
      <c r="C998" s="36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</row>
    <row r="999" spans="1:34" ht="12.75" customHeight="1">
      <c r="A999" s="12"/>
      <c r="B999" s="12"/>
      <c r="C999" s="36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</row>
    <row r="1000" spans="1:34" ht="12.75" customHeight="1">
      <c r="A1000" s="12"/>
      <c r="B1000" s="12"/>
      <c r="C1000" s="36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</row>
  </sheetData>
  <sheetProtection algorithmName="SHA-512" hashValue="tcJ56lnFJFcXatT7IllUoI3KEdYOhZ/rfc62QdsNVi2l4jThNOvq465nanWmeSWAqF1fe4etqW03uHnkIxV7+Q==" saltValue="OEzk9aj5HMOl1AQ0t17Hew==" spinCount="100000" sheet="1" objects="1" scenarios="1"/>
  <phoneticPr fontId="41"/>
  <pageMargins left="0.7" right="0.7" top="0.75" bottom="0.75" header="0" footer="0"/>
  <pageSetup paperSize="9" orientation="landscape" r:id="rId1"/>
  <rowBreaks count="1" manualBreakCount="1">
    <brk id="4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12"/>
      <c r="B1" s="55"/>
      <c r="C1" s="255"/>
      <c r="D1" s="203"/>
      <c r="E1" s="36"/>
      <c r="F1" s="56"/>
      <c r="G1" s="65"/>
      <c r="H1" s="65"/>
      <c r="I1" s="65"/>
      <c r="J1" s="65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12.75" customHeight="1">
      <c r="A2" s="12"/>
      <c r="B2" s="57"/>
      <c r="C2" s="36" t="s">
        <v>65</v>
      </c>
      <c r="D2" s="12"/>
      <c r="E2" s="36"/>
      <c r="F2" s="56"/>
      <c r="G2" s="65"/>
      <c r="H2" s="65"/>
      <c r="I2" s="65"/>
      <c r="J2" s="65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20.25" customHeight="1">
      <c r="A3" s="12"/>
      <c r="B3" s="36"/>
      <c r="C3" s="36" t="s">
        <v>66</v>
      </c>
      <c r="D3" s="12" t="s">
        <v>67</v>
      </c>
      <c r="E3" s="59"/>
      <c r="F3" s="59"/>
      <c r="G3" s="65"/>
      <c r="H3" s="65"/>
      <c r="I3" s="65"/>
      <c r="J3" s="65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5" customHeight="1">
      <c r="A4" s="78">
        <v>12</v>
      </c>
      <c r="B4" s="36" t="s">
        <v>68</v>
      </c>
      <c r="C4" s="36">
        <v>1240</v>
      </c>
      <c r="D4" s="78" t="s">
        <v>83</v>
      </c>
      <c r="E4" s="36" t="s">
        <v>75</v>
      </c>
      <c r="F4" s="63"/>
      <c r="G4" s="65" t="s">
        <v>2082</v>
      </c>
      <c r="H4" s="65" t="s">
        <v>2083</v>
      </c>
      <c r="I4" s="65" t="s">
        <v>2084</v>
      </c>
      <c r="J4" s="65" t="s">
        <v>2085</v>
      </c>
      <c r="K4" s="64"/>
      <c r="L4" s="64"/>
      <c r="M4" s="64"/>
      <c r="N4" s="64"/>
      <c r="O4" s="64"/>
      <c r="P4" s="64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</row>
    <row r="5" spans="1:30" ht="15" customHeight="1">
      <c r="A5" s="78">
        <v>18</v>
      </c>
      <c r="B5" s="36" t="s">
        <v>68</v>
      </c>
      <c r="C5" s="36">
        <v>1540</v>
      </c>
      <c r="D5" s="78" t="s">
        <v>89</v>
      </c>
      <c r="E5" s="36" t="s">
        <v>75</v>
      </c>
      <c r="F5" s="63"/>
      <c r="G5" s="65" t="s">
        <v>2082</v>
      </c>
      <c r="H5" s="65" t="s">
        <v>2083</v>
      </c>
      <c r="I5" s="65" t="s">
        <v>2084</v>
      </c>
      <c r="J5" s="65" t="s">
        <v>2085</v>
      </c>
      <c r="K5" s="64"/>
      <c r="L5" s="64"/>
      <c r="M5" s="64"/>
      <c r="N5" s="64"/>
      <c r="O5" s="64"/>
      <c r="P5" s="64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</row>
    <row r="6" spans="1:30" ht="15" customHeight="1">
      <c r="A6" s="78">
        <v>24</v>
      </c>
      <c r="B6" s="36" t="s">
        <v>68</v>
      </c>
      <c r="C6" s="36">
        <v>1640</v>
      </c>
      <c r="D6" s="78" t="s">
        <v>94</v>
      </c>
      <c r="E6" s="36" t="s">
        <v>75</v>
      </c>
      <c r="F6" s="63"/>
      <c r="G6" s="65" t="s">
        <v>2082</v>
      </c>
      <c r="H6" s="65" t="s">
        <v>2083</v>
      </c>
      <c r="I6" s="65" t="s">
        <v>2084</v>
      </c>
      <c r="J6" s="65" t="s">
        <v>2085</v>
      </c>
      <c r="K6" s="64"/>
      <c r="L6" s="64"/>
      <c r="M6" s="64"/>
      <c r="N6" s="64"/>
      <c r="O6" s="64"/>
      <c r="P6" s="64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</row>
    <row r="7" spans="1:30" ht="15" customHeight="1">
      <c r="A7" s="78">
        <v>32</v>
      </c>
      <c r="B7" s="36" t="s">
        <v>96</v>
      </c>
      <c r="C7" s="36">
        <v>2060</v>
      </c>
      <c r="D7" s="78" t="s">
        <v>102</v>
      </c>
      <c r="E7" s="36" t="s">
        <v>75</v>
      </c>
      <c r="F7" s="63"/>
      <c r="G7" s="65" t="s">
        <v>2082</v>
      </c>
      <c r="H7" s="65" t="s">
        <v>2083</v>
      </c>
      <c r="I7" s="65" t="s">
        <v>2084</v>
      </c>
      <c r="J7" s="65" t="s">
        <v>2085</v>
      </c>
      <c r="K7" s="64"/>
      <c r="L7" s="64"/>
      <c r="M7" s="64"/>
      <c r="N7" s="64"/>
      <c r="O7" s="64"/>
      <c r="P7" s="64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</row>
    <row r="8" spans="1:30" ht="15" customHeight="1">
      <c r="A8" s="78">
        <v>40</v>
      </c>
      <c r="B8" s="36" t="s">
        <v>96</v>
      </c>
      <c r="C8" s="36">
        <v>2190</v>
      </c>
      <c r="D8" s="78" t="s">
        <v>110</v>
      </c>
      <c r="E8" s="36" t="s">
        <v>75</v>
      </c>
      <c r="F8" s="63"/>
      <c r="G8" s="65" t="s">
        <v>2082</v>
      </c>
      <c r="H8" s="65" t="s">
        <v>2083</v>
      </c>
      <c r="I8" s="65" t="s">
        <v>2084</v>
      </c>
      <c r="J8" s="65" t="s">
        <v>2085</v>
      </c>
      <c r="K8" s="64"/>
      <c r="L8" s="64"/>
      <c r="M8" s="64"/>
      <c r="N8" s="64"/>
      <c r="O8" s="64"/>
      <c r="P8" s="64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</row>
    <row r="9" spans="1:30" ht="15" customHeight="1">
      <c r="A9" s="12"/>
      <c r="B9" s="36"/>
      <c r="C9" s="36"/>
      <c r="D9" s="12"/>
      <c r="E9" s="36"/>
      <c r="F9" s="66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</row>
    <row r="10" spans="1:30" ht="15" customHeight="1">
      <c r="A10" s="12"/>
      <c r="B10" s="36"/>
      <c r="C10" s="36"/>
      <c r="D10" s="12"/>
      <c r="E10" s="36"/>
      <c r="F10" s="56"/>
      <c r="G10" s="65"/>
      <c r="H10" s="65"/>
      <c r="I10" s="65"/>
      <c r="J10" s="65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5" customHeight="1">
      <c r="A11" s="12"/>
      <c r="B11" s="36"/>
      <c r="C11" s="36"/>
      <c r="D11" s="12"/>
      <c r="E11" s="36"/>
      <c r="F11" s="56"/>
      <c r="G11" s="65"/>
      <c r="H11" s="65"/>
      <c r="I11" s="65"/>
      <c r="J11" s="65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5" customHeight="1">
      <c r="A12" s="12"/>
      <c r="B12" s="36"/>
      <c r="C12" s="36"/>
      <c r="D12" s="12"/>
      <c r="E12" s="36"/>
      <c r="F12" s="56"/>
      <c r="G12" s="65"/>
      <c r="H12" s="65"/>
      <c r="I12" s="65"/>
      <c r="J12" s="65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5" customHeight="1">
      <c r="A13" s="12"/>
      <c r="B13" s="36"/>
      <c r="C13" s="36"/>
      <c r="D13" s="12"/>
      <c r="E13" s="36"/>
      <c r="F13" s="56"/>
      <c r="G13" s="65"/>
      <c r="H13" s="65"/>
      <c r="I13" s="65"/>
      <c r="J13" s="65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5" customHeight="1">
      <c r="A14" s="12"/>
      <c r="B14" s="36"/>
      <c r="C14" s="36"/>
      <c r="D14" s="12"/>
      <c r="E14" s="36"/>
      <c r="F14" s="56"/>
      <c r="G14" s="65"/>
      <c r="H14" s="65"/>
      <c r="I14" s="65"/>
      <c r="J14" s="65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5" customHeight="1">
      <c r="A15" s="12"/>
      <c r="B15" s="36"/>
      <c r="C15" s="36"/>
      <c r="D15" s="12"/>
      <c r="E15" s="36"/>
      <c r="F15" s="56"/>
      <c r="G15" s="65"/>
      <c r="H15" s="65"/>
      <c r="I15" s="65"/>
      <c r="J15" s="65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5" customHeight="1">
      <c r="A16" s="12"/>
      <c r="B16" s="36"/>
      <c r="C16" s="36"/>
      <c r="D16" s="12"/>
      <c r="E16" s="36"/>
      <c r="F16" s="56"/>
      <c r="G16" s="65"/>
      <c r="H16" s="65"/>
      <c r="I16" s="65"/>
      <c r="J16" s="65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5" customHeight="1">
      <c r="A17" s="12"/>
      <c r="B17" s="36"/>
      <c r="C17" s="36"/>
      <c r="D17" s="12"/>
      <c r="E17" s="36"/>
      <c r="F17" s="56"/>
      <c r="G17" s="65"/>
      <c r="H17" s="65"/>
      <c r="I17" s="65"/>
      <c r="J17" s="65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2.75" customHeight="1">
      <c r="A18" s="12"/>
      <c r="B18" s="36"/>
      <c r="C18" s="36"/>
      <c r="D18" s="12"/>
      <c r="E18" s="36"/>
      <c r="F18" s="56"/>
      <c r="G18" s="65"/>
      <c r="H18" s="65"/>
      <c r="I18" s="65"/>
      <c r="J18" s="65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2.75" customHeight="1">
      <c r="A19" s="12"/>
      <c r="B19" s="36"/>
      <c r="C19" s="36"/>
      <c r="D19" s="12"/>
      <c r="E19" s="36"/>
      <c r="F19" s="56"/>
      <c r="G19" s="65"/>
      <c r="H19" s="65"/>
      <c r="I19" s="65"/>
      <c r="J19" s="65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2.75" customHeight="1">
      <c r="A20" s="12"/>
      <c r="B20" s="36"/>
      <c r="C20" s="36"/>
      <c r="D20" s="12"/>
      <c r="E20" s="36"/>
      <c r="F20" s="56"/>
      <c r="G20" s="65"/>
      <c r="H20" s="65"/>
      <c r="I20" s="65"/>
      <c r="J20" s="65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2.75" customHeight="1">
      <c r="A21" s="12"/>
      <c r="B21" s="36"/>
      <c r="C21" s="36"/>
      <c r="D21" s="12"/>
      <c r="E21" s="36"/>
      <c r="F21" s="56"/>
      <c r="G21" s="65"/>
      <c r="H21" s="65"/>
      <c r="I21" s="65"/>
      <c r="J21" s="65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2.75" customHeight="1">
      <c r="A22" s="12"/>
      <c r="B22" s="36"/>
      <c r="C22" s="36"/>
      <c r="D22" s="12"/>
      <c r="E22" s="36"/>
      <c r="F22" s="56"/>
      <c r="G22" s="65"/>
      <c r="H22" s="65"/>
      <c r="I22" s="65"/>
      <c r="J22" s="65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2.75" customHeight="1">
      <c r="A23" s="12"/>
      <c r="B23" s="36"/>
      <c r="C23" s="36"/>
      <c r="D23" s="12"/>
      <c r="E23" s="36"/>
      <c r="F23" s="56"/>
      <c r="G23" s="65"/>
      <c r="H23" s="65"/>
      <c r="I23" s="65"/>
      <c r="J23" s="65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2.75" customHeight="1">
      <c r="A24" s="12"/>
      <c r="B24" s="36"/>
      <c r="C24" s="36"/>
      <c r="D24" s="12"/>
      <c r="E24" s="36"/>
      <c r="F24" s="56"/>
      <c r="G24" s="65"/>
      <c r="H24" s="65"/>
      <c r="I24" s="65"/>
      <c r="J24" s="65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2.75" customHeight="1">
      <c r="A25" s="12"/>
      <c r="B25" s="36"/>
      <c r="C25" s="36"/>
      <c r="D25" s="12"/>
      <c r="E25" s="36"/>
      <c r="F25" s="56"/>
      <c r="G25" s="65"/>
      <c r="H25" s="65"/>
      <c r="I25" s="65"/>
      <c r="J25" s="65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2.75" customHeight="1">
      <c r="A26" s="12"/>
      <c r="B26" s="36"/>
      <c r="C26" s="36"/>
      <c r="D26" s="12"/>
      <c r="E26" s="36"/>
      <c r="F26" s="56"/>
      <c r="G26" s="65"/>
      <c r="H26" s="65"/>
      <c r="I26" s="65"/>
      <c r="J26" s="65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2.75" customHeight="1">
      <c r="A27" s="12"/>
      <c r="B27" s="36"/>
      <c r="C27" s="36"/>
      <c r="D27" s="12"/>
      <c r="E27" s="36"/>
      <c r="F27" s="56"/>
      <c r="G27" s="65"/>
      <c r="H27" s="65"/>
      <c r="I27" s="65"/>
      <c r="J27" s="65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2.75" customHeight="1">
      <c r="A28" s="12"/>
      <c r="B28" s="36"/>
      <c r="C28" s="36"/>
      <c r="D28" s="12"/>
      <c r="E28" s="36"/>
      <c r="F28" s="56"/>
      <c r="G28" s="65"/>
      <c r="H28" s="65"/>
      <c r="I28" s="65"/>
      <c r="J28" s="65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2.75" customHeight="1">
      <c r="A29" s="12"/>
      <c r="B29" s="36"/>
      <c r="C29" s="36"/>
      <c r="D29" s="12"/>
      <c r="E29" s="36"/>
      <c r="F29" s="56"/>
      <c r="G29" s="65"/>
      <c r="H29" s="65"/>
      <c r="I29" s="65"/>
      <c r="J29" s="65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2.75" customHeight="1">
      <c r="A30" s="12"/>
      <c r="B30" s="36"/>
      <c r="C30" s="36"/>
      <c r="D30" s="12"/>
      <c r="E30" s="36"/>
      <c r="F30" s="56"/>
      <c r="G30" s="65"/>
      <c r="H30" s="65"/>
      <c r="I30" s="65"/>
      <c r="J30" s="65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2.75" customHeight="1">
      <c r="A31" s="12"/>
      <c r="B31" s="36"/>
      <c r="C31" s="36"/>
      <c r="D31" s="12"/>
      <c r="E31" s="36"/>
      <c r="F31" s="56"/>
      <c r="G31" s="65"/>
      <c r="H31" s="65"/>
      <c r="I31" s="65"/>
      <c r="J31" s="65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2.75" customHeight="1">
      <c r="A32" s="12"/>
      <c r="B32" s="36"/>
      <c r="C32" s="36"/>
      <c r="D32" s="12"/>
      <c r="E32" s="36"/>
      <c r="F32" s="56"/>
      <c r="G32" s="65"/>
      <c r="H32" s="65"/>
      <c r="I32" s="65"/>
      <c r="J32" s="65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2.75" customHeight="1">
      <c r="A33" s="12"/>
      <c r="B33" s="36"/>
      <c r="C33" s="36"/>
      <c r="D33" s="12"/>
      <c r="E33" s="36"/>
      <c r="F33" s="56"/>
      <c r="G33" s="65"/>
      <c r="H33" s="65"/>
      <c r="I33" s="65"/>
      <c r="J33" s="65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2.75" customHeight="1">
      <c r="A34" s="12"/>
      <c r="B34" s="36"/>
      <c r="C34" s="36"/>
      <c r="D34" s="12"/>
      <c r="E34" s="36"/>
      <c r="F34" s="56"/>
      <c r="G34" s="65"/>
      <c r="H34" s="65"/>
      <c r="I34" s="65"/>
      <c r="J34" s="65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2.75" customHeight="1">
      <c r="A35" s="12"/>
      <c r="B35" s="36"/>
      <c r="C35" s="36"/>
      <c r="D35" s="12"/>
      <c r="E35" s="36"/>
      <c r="F35" s="56"/>
      <c r="G35" s="65"/>
      <c r="H35" s="65"/>
      <c r="I35" s="65"/>
      <c r="J35" s="65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2.75" customHeight="1">
      <c r="A36" s="12"/>
      <c r="B36" s="36"/>
      <c r="C36" s="36"/>
      <c r="D36" s="12"/>
      <c r="E36" s="36"/>
      <c r="F36" s="56"/>
      <c r="G36" s="65"/>
      <c r="H36" s="65"/>
      <c r="I36" s="65"/>
      <c r="J36" s="65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2.75" customHeight="1">
      <c r="A37" s="12"/>
      <c r="B37" s="36"/>
      <c r="C37" s="36"/>
      <c r="D37" s="12"/>
      <c r="E37" s="36"/>
      <c r="F37" s="56"/>
      <c r="G37" s="65"/>
      <c r="H37" s="65"/>
      <c r="I37" s="65"/>
      <c r="J37" s="65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2.75" customHeight="1">
      <c r="A38" s="12"/>
      <c r="B38" s="36"/>
      <c r="C38" s="36"/>
      <c r="D38" s="12"/>
      <c r="E38" s="36"/>
      <c r="F38" s="56"/>
      <c r="G38" s="65"/>
      <c r="H38" s="65"/>
      <c r="I38" s="65"/>
      <c r="J38" s="65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2.75" customHeight="1">
      <c r="A39" s="12"/>
      <c r="B39" s="36"/>
      <c r="C39" s="36"/>
      <c r="D39" s="12"/>
      <c r="E39" s="36"/>
      <c r="F39" s="56"/>
      <c r="G39" s="65"/>
      <c r="H39" s="65"/>
      <c r="I39" s="65"/>
      <c r="J39" s="65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2.75" customHeight="1">
      <c r="A40" s="12"/>
      <c r="B40" s="36"/>
      <c r="C40" s="36"/>
      <c r="D40" s="12"/>
      <c r="E40" s="36"/>
      <c r="F40" s="56"/>
      <c r="G40" s="65"/>
      <c r="H40" s="65"/>
      <c r="I40" s="65"/>
      <c r="J40" s="65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2.75" customHeight="1">
      <c r="A41" s="12"/>
      <c r="B41" s="36"/>
      <c r="C41" s="36"/>
      <c r="D41" s="12"/>
      <c r="E41" s="36"/>
      <c r="F41" s="56"/>
      <c r="G41" s="65"/>
      <c r="H41" s="65"/>
      <c r="I41" s="65"/>
      <c r="J41" s="65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2.75" customHeight="1">
      <c r="A42" s="12"/>
      <c r="B42" s="36"/>
      <c r="C42" s="36"/>
      <c r="D42" s="12"/>
      <c r="E42" s="36"/>
      <c r="F42" s="56"/>
      <c r="G42" s="65"/>
      <c r="H42" s="65"/>
      <c r="I42" s="65"/>
      <c r="J42" s="65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2.75" customHeight="1">
      <c r="A43" s="12"/>
      <c r="B43" s="36"/>
      <c r="C43" s="36"/>
      <c r="D43" s="12"/>
      <c r="E43" s="36"/>
      <c r="F43" s="56"/>
      <c r="G43" s="65"/>
      <c r="H43" s="65"/>
      <c r="I43" s="65"/>
      <c r="J43" s="65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2.75" customHeight="1">
      <c r="A44" s="12"/>
      <c r="B44" s="36"/>
      <c r="C44" s="36"/>
      <c r="D44" s="12"/>
      <c r="E44" s="36"/>
      <c r="F44" s="56"/>
      <c r="G44" s="65"/>
      <c r="H44" s="65"/>
      <c r="I44" s="65"/>
      <c r="J44" s="65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2.75" customHeight="1">
      <c r="A45" s="12"/>
      <c r="B45" s="36"/>
      <c r="C45" s="36"/>
      <c r="D45" s="12"/>
      <c r="E45" s="36"/>
      <c r="F45" s="56"/>
      <c r="G45" s="65"/>
      <c r="H45" s="65"/>
      <c r="I45" s="65"/>
      <c r="J45" s="65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2.75" customHeight="1">
      <c r="A46" s="12"/>
      <c r="B46" s="36"/>
      <c r="C46" s="36"/>
      <c r="D46" s="12"/>
      <c r="E46" s="36"/>
      <c r="F46" s="56"/>
      <c r="G46" s="65"/>
      <c r="H46" s="65"/>
      <c r="I46" s="65"/>
      <c r="J46" s="65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2.75" customHeight="1">
      <c r="A47" s="12"/>
      <c r="B47" s="36"/>
      <c r="C47" s="36"/>
      <c r="D47" s="12"/>
      <c r="E47" s="36"/>
      <c r="F47" s="56"/>
      <c r="G47" s="65"/>
      <c r="H47" s="65"/>
      <c r="I47" s="65"/>
      <c r="J47" s="65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2.75" customHeight="1">
      <c r="A48" s="12"/>
      <c r="B48" s="36"/>
      <c r="C48" s="36"/>
      <c r="D48" s="12"/>
      <c r="E48" s="36"/>
      <c r="F48" s="56"/>
      <c r="G48" s="65"/>
      <c r="H48" s="65"/>
      <c r="I48" s="65"/>
      <c r="J48" s="65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 ht="12.75" customHeight="1">
      <c r="A49" s="12"/>
      <c r="B49" s="36"/>
      <c r="C49" s="36"/>
      <c r="D49" s="12"/>
      <c r="E49" s="36"/>
      <c r="F49" s="56"/>
      <c r="G49" s="65"/>
      <c r="H49" s="65"/>
      <c r="I49" s="65"/>
      <c r="J49" s="65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 ht="12.75" customHeight="1">
      <c r="A50" s="12"/>
      <c r="B50" s="36"/>
      <c r="C50" s="36"/>
      <c r="D50" s="12"/>
      <c r="E50" s="36"/>
      <c r="F50" s="56"/>
      <c r="G50" s="65"/>
      <c r="H50" s="65"/>
      <c r="I50" s="65"/>
      <c r="J50" s="65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 ht="12.75" customHeight="1">
      <c r="A51" s="12"/>
      <c r="B51" s="36"/>
      <c r="C51" s="36"/>
      <c r="D51" s="12"/>
      <c r="E51" s="36"/>
      <c r="F51" s="56"/>
      <c r="G51" s="65"/>
      <c r="H51" s="65"/>
      <c r="I51" s="65"/>
      <c r="J51" s="65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 ht="12.75" customHeight="1">
      <c r="A52" s="12"/>
      <c r="B52" s="36"/>
      <c r="C52" s="36"/>
      <c r="D52" s="12"/>
      <c r="E52" s="36"/>
      <c r="F52" s="56"/>
      <c r="G52" s="65"/>
      <c r="H52" s="65"/>
      <c r="I52" s="65"/>
      <c r="J52" s="65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 ht="12.75" customHeight="1">
      <c r="A53" s="12"/>
      <c r="B53" s="36"/>
      <c r="C53" s="36"/>
      <c r="D53" s="12"/>
      <c r="E53" s="36"/>
      <c r="F53" s="56"/>
      <c r="G53" s="65"/>
      <c r="H53" s="65"/>
      <c r="I53" s="65"/>
      <c r="J53" s="65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 ht="12.75" customHeight="1">
      <c r="A54" s="12"/>
      <c r="B54" s="36"/>
      <c r="C54" s="36"/>
      <c r="D54" s="12"/>
      <c r="E54" s="36"/>
      <c r="F54" s="56"/>
      <c r="G54" s="65"/>
      <c r="H54" s="65"/>
      <c r="I54" s="65"/>
      <c r="J54" s="65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 ht="12.75" customHeight="1">
      <c r="A55" s="12"/>
      <c r="B55" s="36"/>
      <c r="C55" s="36"/>
      <c r="D55" s="12"/>
      <c r="E55" s="36"/>
      <c r="F55" s="56"/>
      <c r="G55" s="65"/>
      <c r="H55" s="65"/>
      <c r="I55" s="65"/>
      <c r="J55" s="65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 ht="12.75" customHeight="1">
      <c r="A56" s="12"/>
      <c r="B56" s="36"/>
      <c r="C56" s="36"/>
      <c r="D56" s="12"/>
      <c r="E56" s="36"/>
      <c r="F56" s="56"/>
      <c r="G56" s="65"/>
      <c r="H56" s="65"/>
      <c r="I56" s="65"/>
      <c r="J56" s="65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 ht="12.75" customHeight="1">
      <c r="A57" s="12"/>
      <c r="B57" s="36"/>
      <c r="C57" s="36"/>
      <c r="D57" s="12"/>
      <c r="E57" s="36"/>
      <c r="F57" s="56"/>
      <c r="G57" s="65"/>
      <c r="H57" s="65"/>
      <c r="I57" s="65"/>
      <c r="J57" s="65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 ht="12.75" customHeight="1">
      <c r="A58" s="12"/>
      <c r="B58" s="36"/>
      <c r="C58" s="36"/>
      <c r="D58" s="12"/>
      <c r="E58" s="36"/>
      <c r="F58" s="56"/>
      <c r="G58" s="65"/>
      <c r="H58" s="65"/>
      <c r="I58" s="65"/>
      <c r="J58" s="65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 ht="12.75" customHeight="1">
      <c r="A59" s="12"/>
      <c r="B59" s="36"/>
      <c r="C59" s="36"/>
      <c r="D59" s="12"/>
      <c r="E59" s="36"/>
      <c r="F59" s="56"/>
      <c r="G59" s="65"/>
      <c r="H59" s="65"/>
      <c r="I59" s="65"/>
      <c r="J59" s="65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 ht="12.75" customHeight="1">
      <c r="A60" s="12"/>
      <c r="B60" s="36"/>
      <c r="C60" s="36"/>
      <c r="D60" s="12"/>
      <c r="E60" s="36"/>
      <c r="F60" s="56"/>
      <c r="G60" s="65"/>
      <c r="H60" s="65"/>
      <c r="I60" s="65"/>
      <c r="J60" s="65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 ht="12.75" customHeight="1">
      <c r="A61" s="12"/>
      <c r="B61" s="36"/>
      <c r="C61" s="36"/>
      <c r="D61" s="12"/>
      <c r="E61" s="36"/>
      <c r="F61" s="56"/>
      <c r="G61" s="65"/>
      <c r="H61" s="65"/>
      <c r="I61" s="65"/>
      <c r="J61" s="65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 ht="12.75" customHeight="1">
      <c r="A62" s="12"/>
      <c r="B62" s="36"/>
      <c r="C62" s="36"/>
      <c r="D62" s="12"/>
      <c r="E62" s="36"/>
      <c r="F62" s="56"/>
      <c r="G62" s="65"/>
      <c r="H62" s="65"/>
      <c r="I62" s="65"/>
      <c r="J62" s="65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 ht="12.75" customHeight="1">
      <c r="A63" s="12"/>
      <c r="B63" s="36"/>
      <c r="C63" s="36"/>
      <c r="D63" s="12"/>
      <c r="E63" s="36"/>
      <c r="F63" s="56"/>
      <c r="G63" s="65"/>
      <c r="H63" s="65"/>
      <c r="I63" s="65"/>
      <c r="J63" s="65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 ht="12.75" customHeight="1">
      <c r="A64" s="12"/>
      <c r="B64" s="36"/>
      <c r="C64" s="36"/>
      <c r="D64" s="12"/>
      <c r="E64" s="36"/>
      <c r="F64" s="56"/>
      <c r="G64" s="65"/>
      <c r="H64" s="65"/>
      <c r="I64" s="65"/>
      <c r="J64" s="65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 ht="12.75" customHeight="1">
      <c r="A65" s="12"/>
      <c r="B65" s="36"/>
      <c r="C65" s="36"/>
      <c r="D65" s="12"/>
      <c r="E65" s="36"/>
      <c r="F65" s="56"/>
      <c r="G65" s="65"/>
      <c r="H65" s="65"/>
      <c r="I65" s="65"/>
      <c r="J65" s="65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 ht="12.75" customHeight="1">
      <c r="A66" s="12"/>
      <c r="B66" s="36"/>
      <c r="C66" s="36"/>
      <c r="D66" s="12"/>
      <c r="E66" s="36"/>
      <c r="F66" s="56"/>
      <c r="G66" s="65"/>
      <c r="H66" s="65"/>
      <c r="I66" s="65"/>
      <c r="J66" s="65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 ht="12.75" customHeight="1">
      <c r="A67" s="12"/>
      <c r="B67" s="36"/>
      <c r="C67" s="36"/>
      <c r="D67" s="12"/>
      <c r="E67" s="36"/>
      <c r="F67" s="56"/>
      <c r="G67" s="65"/>
      <c r="H67" s="65"/>
      <c r="I67" s="65"/>
      <c r="J67" s="65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 ht="12.75" customHeight="1">
      <c r="A68" s="12"/>
      <c r="B68" s="36"/>
      <c r="C68" s="36"/>
      <c r="D68" s="12"/>
      <c r="E68" s="36"/>
      <c r="F68" s="56"/>
      <c r="G68" s="65"/>
      <c r="H68" s="65"/>
      <c r="I68" s="65"/>
      <c r="J68" s="65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 ht="12.75" customHeight="1">
      <c r="A69" s="12"/>
      <c r="B69" s="36"/>
      <c r="C69" s="36"/>
      <c r="D69" s="12"/>
      <c r="E69" s="36"/>
      <c r="F69" s="56"/>
      <c r="G69" s="65"/>
      <c r="H69" s="65"/>
      <c r="I69" s="65"/>
      <c r="J69" s="65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 ht="12.75" customHeight="1">
      <c r="A70" s="12"/>
      <c r="B70" s="36"/>
      <c r="C70" s="36"/>
      <c r="D70" s="12"/>
      <c r="E70" s="36"/>
      <c r="F70" s="56"/>
      <c r="G70" s="65"/>
      <c r="H70" s="65"/>
      <c r="I70" s="65"/>
      <c r="J70" s="65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 ht="12.75" customHeight="1">
      <c r="A71" s="12"/>
      <c r="B71" s="36"/>
      <c r="C71" s="36"/>
      <c r="D71" s="12"/>
      <c r="E71" s="36"/>
      <c r="F71" s="56"/>
      <c r="G71" s="65"/>
      <c r="H71" s="65"/>
      <c r="I71" s="65"/>
      <c r="J71" s="65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  <row r="72" spans="1:30" ht="12.75" customHeight="1">
      <c r="A72" s="12"/>
      <c r="B72" s="36"/>
      <c r="C72" s="36"/>
      <c r="D72" s="12"/>
      <c r="E72" s="36"/>
      <c r="F72" s="56"/>
      <c r="G72" s="65"/>
      <c r="H72" s="65"/>
      <c r="I72" s="65"/>
      <c r="J72" s="65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</row>
    <row r="73" spans="1:30" ht="12.75" customHeight="1">
      <c r="A73" s="12"/>
      <c r="B73" s="36"/>
      <c r="C73" s="36"/>
      <c r="D73" s="12"/>
      <c r="E73" s="36"/>
      <c r="F73" s="56"/>
      <c r="G73" s="65"/>
      <c r="H73" s="65"/>
      <c r="I73" s="65"/>
      <c r="J73" s="65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</row>
    <row r="74" spans="1:30" ht="12.75" customHeight="1">
      <c r="A74" s="12"/>
      <c r="B74" s="36"/>
      <c r="C74" s="36"/>
      <c r="D74" s="12"/>
      <c r="E74" s="36"/>
      <c r="F74" s="56"/>
      <c r="G74" s="65"/>
      <c r="H74" s="65"/>
      <c r="I74" s="65"/>
      <c r="J74" s="65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</row>
    <row r="75" spans="1:30" ht="12.75" customHeight="1">
      <c r="A75" s="12"/>
      <c r="B75" s="36"/>
      <c r="C75" s="36"/>
      <c r="D75" s="12"/>
      <c r="E75" s="36"/>
      <c r="F75" s="56"/>
      <c r="G75" s="65"/>
      <c r="H75" s="65"/>
      <c r="I75" s="65"/>
      <c r="J75" s="65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 ht="12.75" customHeight="1">
      <c r="A76" s="12"/>
      <c r="B76" s="36"/>
      <c r="C76" s="36"/>
      <c r="D76" s="12"/>
      <c r="E76" s="36"/>
      <c r="F76" s="56"/>
      <c r="G76" s="65"/>
      <c r="H76" s="65"/>
      <c r="I76" s="65"/>
      <c r="J76" s="65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</row>
    <row r="77" spans="1:30" ht="12.75" customHeight="1">
      <c r="A77" s="12"/>
      <c r="B77" s="36"/>
      <c r="C77" s="36"/>
      <c r="D77" s="12"/>
      <c r="E77" s="36"/>
      <c r="F77" s="56"/>
      <c r="G77" s="65"/>
      <c r="H77" s="65"/>
      <c r="I77" s="65"/>
      <c r="J77" s="65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</row>
    <row r="78" spans="1:30" ht="12.75" customHeight="1">
      <c r="A78" s="12"/>
      <c r="B78" s="36"/>
      <c r="C78" s="36"/>
      <c r="D78" s="12"/>
      <c r="E78" s="36"/>
      <c r="F78" s="56"/>
      <c r="G78" s="65"/>
      <c r="H78" s="65"/>
      <c r="I78" s="65"/>
      <c r="J78" s="65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</row>
    <row r="79" spans="1:30" ht="12.75" customHeight="1">
      <c r="A79" s="12"/>
      <c r="B79" s="36"/>
      <c r="C79" s="36"/>
      <c r="D79" s="12"/>
      <c r="E79" s="36"/>
      <c r="F79" s="56"/>
      <c r="G79" s="65"/>
      <c r="H79" s="65"/>
      <c r="I79" s="65"/>
      <c r="J79" s="65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</row>
    <row r="80" spans="1:30" ht="12.75" customHeight="1">
      <c r="A80" s="12"/>
      <c r="B80" s="36"/>
      <c r="C80" s="36"/>
      <c r="D80" s="12"/>
      <c r="E80" s="36"/>
      <c r="F80" s="56"/>
      <c r="G80" s="65"/>
      <c r="H80" s="65"/>
      <c r="I80" s="65"/>
      <c r="J80" s="65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</row>
    <row r="81" spans="1:30" ht="12.75" customHeight="1">
      <c r="A81" s="12"/>
      <c r="B81" s="36"/>
      <c r="C81" s="36"/>
      <c r="D81" s="12"/>
      <c r="E81" s="36"/>
      <c r="F81" s="56"/>
      <c r="G81" s="65"/>
      <c r="H81" s="65"/>
      <c r="I81" s="65"/>
      <c r="J81" s="65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</row>
    <row r="82" spans="1:30" ht="12.75" customHeight="1">
      <c r="A82" s="12"/>
      <c r="B82" s="36"/>
      <c r="C82" s="36"/>
      <c r="D82" s="12"/>
      <c r="E82" s="36"/>
      <c r="F82" s="56"/>
      <c r="G82" s="65"/>
      <c r="H82" s="65"/>
      <c r="I82" s="65"/>
      <c r="J82" s="65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</row>
    <row r="83" spans="1:30" ht="12.75" customHeight="1">
      <c r="A83" s="12"/>
      <c r="B83" s="36"/>
      <c r="C83" s="36"/>
      <c r="D83" s="12"/>
      <c r="E83" s="36"/>
      <c r="F83" s="56"/>
      <c r="G83" s="65"/>
      <c r="H83" s="65"/>
      <c r="I83" s="65"/>
      <c r="J83" s="65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</row>
    <row r="84" spans="1:30" ht="12.75" customHeight="1">
      <c r="A84" s="12"/>
      <c r="B84" s="36"/>
      <c r="C84" s="36"/>
      <c r="D84" s="12"/>
      <c r="E84" s="36"/>
      <c r="F84" s="56"/>
      <c r="G84" s="65"/>
      <c r="H84" s="65"/>
      <c r="I84" s="65"/>
      <c r="J84" s="65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</row>
    <row r="85" spans="1:30" ht="12.75" customHeight="1">
      <c r="A85" s="12"/>
      <c r="B85" s="36"/>
      <c r="C85" s="36"/>
      <c r="D85" s="12"/>
      <c r="E85" s="36"/>
      <c r="F85" s="56"/>
      <c r="G85" s="65"/>
      <c r="H85" s="65"/>
      <c r="I85" s="65"/>
      <c r="J85" s="65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</row>
    <row r="86" spans="1:30" ht="12.75" customHeight="1">
      <c r="A86" s="12"/>
      <c r="B86" s="36"/>
      <c r="C86" s="36"/>
      <c r="D86" s="12"/>
      <c r="E86" s="36"/>
      <c r="F86" s="56"/>
      <c r="G86" s="65"/>
      <c r="H86" s="65"/>
      <c r="I86" s="65"/>
      <c r="J86" s="65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</row>
    <row r="87" spans="1:30" ht="12.75" customHeight="1">
      <c r="A87" s="12"/>
      <c r="B87" s="36"/>
      <c r="C87" s="36"/>
      <c r="D87" s="12"/>
      <c r="E87" s="36"/>
      <c r="F87" s="56"/>
      <c r="G87" s="65"/>
      <c r="H87" s="65"/>
      <c r="I87" s="65"/>
      <c r="J87" s="65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</row>
    <row r="88" spans="1:30" ht="12.75" customHeight="1">
      <c r="A88" s="12"/>
      <c r="B88" s="36"/>
      <c r="C88" s="36"/>
      <c r="D88" s="12"/>
      <c r="E88" s="36"/>
      <c r="F88" s="56"/>
      <c r="G88" s="65"/>
      <c r="H88" s="65"/>
      <c r="I88" s="65"/>
      <c r="J88" s="65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</row>
    <row r="89" spans="1:30" ht="12.75" customHeight="1">
      <c r="A89" s="12"/>
      <c r="B89" s="36"/>
      <c r="C89" s="36"/>
      <c r="D89" s="12"/>
      <c r="E89" s="36"/>
      <c r="F89" s="56"/>
      <c r="G89" s="65"/>
      <c r="H89" s="65"/>
      <c r="I89" s="65"/>
      <c r="J89" s="65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</row>
    <row r="90" spans="1:30" ht="12.75" customHeight="1">
      <c r="A90" s="12"/>
      <c r="B90" s="36"/>
      <c r="C90" s="36"/>
      <c r="D90" s="12"/>
      <c r="E90" s="36"/>
      <c r="F90" s="56"/>
      <c r="G90" s="65"/>
      <c r="H90" s="65"/>
      <c r="I90" s="65"/>
      <c r="J90" s="65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</row>
    <row r="91" spans="1:30" ht="12.75" customHeight="1">
      <c r="A91" s="12"/>
      <c r="B91" s="36"/>
      <c r="C91" s="36"/>
      <c r="D91" s="12"/>
      <c r="E91" s="36"/>
      <c r="F91" s="56"/>
      <c r="G91" s="65"/>
      <c r="H91" s="65"/>
      <c r="I91" s="65"/>
      <c r="J91" s="65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</row>
    <row r="92" spans="1:30" ht="12.75" customHeight="1">
      <c r="A92" s="12"/>
      <c r="B92" s="36"/>
      <c r="C92" s="36"/>
      <c r="D92" s="12"/>
      <c r="E92" s="36"/>
      <c r="F92" s="56"/>
      <c r="G92" s="65"/>
      <c r="H92" s="65"/>
      <c r="I92" s="65"/>
      <c r="J92" s="65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</row>
    <row r="93" spans="1:30" ht="12.75" customHeight="1">
      <c r="A93" s="12"/>
      <c r="B93" s="36"/>
      <c r="C93" s="36"/>
      <c r="D93" s="12"/>
      <c r="E93" s="36"/>
      <c r="F93" s="56"/>
      <c r="G93" s="65"/>
      <c r="H93" s="65"/>
      <c r="I93" s="65"/>
      <c r="J93" s="65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</row>
    <row r="94" spans="1:30" ht="12.75" customHeight="1">
      <c r="A94" s="12"/>
      <c r="B94" s="36"/>
      <c r="C94" s="36"/>
      <c r="D94" s="12"/>
      <c r="E94" s="36"/>
      <c r="F94" s="56"/>
      <c r="G94" s="65"/>
      <c r="H94" s="65"/>
      <c r="I94" s="65"/>
      <c r="J94" s="65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</row>
    <row r="95" spans="1:30" ht="12.75" customHeight="1">
      <c r="A95" s="12"/>
      <c r="B95" s="36"/>
      <c r="C95" s="36"/>
      <c r="D95" s="12"/>
      <c r="E95" s="36"/>
      <c r="F95" s="56"/>
      <c r="G95" s="65"/>
      <c r="H95" s="65"/>
      <c r="I95" s="65"/>
      <c r="J95" s="65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</row>
    <row r="96" spans="1:30" ht="12.75" customHeight="1">
      <c r="A96" s="12"/>
      <c r="B96" s="36"/>
      <c r="C96" s="36"/>
      <c r="D96" s="12"/>
      <c r="E96" s="36"/>
      <c r="F96" s="56"/>
      <c r="G96" s="65"/>
      <c r="H96" s="65"/>
      <c r="I96" s="65"/>
      <c r="J96" s="65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</row>
    <row r="97" spans="1:30" ht="12.75" customHeight="1">
      <c r="A97" s="12"/>
      <c r="B97" s="36"/>
      <c r="C97" s="36"/>
      <c r="D97" s="12"/>
      <c r="E97" s="36"/>
      <c r="F97" s="56"/>
      <c r="G97" s="65"/>
      <c r="H97" s="65"/>
      <c r="I97" s="65"/>
      <c r="J97" s="65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</row>
    <row r="98" spans="1:30" ht="12.75" customHeight="1">
      <c r="A98" s="12"/>
      <c r="B98" s="36"/>
      <c r="C98" s="36"/>
      <c r="D98" s="12"/>
      <c r="E98" s="36"/>
      <c r="F98" s="56"/>
      <c r="G98" s="65"/>
      <c r="H98" s="65"/>
      <c r="I98" s="65"/>
      <c r="J98" s="65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</row>
    <row r="99" spans="1:30" ht="12.75" customHeight="1">
      <c r="A99" s="12"/>
      <c r="B99" s="36"/>
      <c r="C99" s="36"/>
      <c r="D99" s="12"/>
      <c r="E99" s="36"/>
      <c r="F99" s="56"/>
      <c r="G99" s="65"/>
      <c r="H99" s="65"/>
      <c r="I99" s="65"/>
      <c r="J99" s="65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</row>
    <row r="100" spans="1:30" ht="12.75" customHeight="1">
      <c r="A100" s="12"/>
      <c r="B100" s="36"/>
      <c r="C100" s="36"/>
      <c r="D100" s="12"/>
      <c r="E100" s="36"/>
      <c r="F100" s="56"/>
      <c r="G100" s="65"/>
      <c r="H100" s="65"/>
      <c r="I100" s="65"/>
      <c r="J100" s="65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</row>
    <row r="101" spans="1:30" ht="12.75" customHeight="1">
      <c r="A101" s="12"/>
      <c r="B101" s="36"/>
      <c r="C101" s="36"/>
      <c r="D101" s="12"/>
      <c r="E101" s="36"/>
      <c r="F101" s="56"/>
      <c r="G101" s="65"/>
      <c r="H101" s="65"/>
      <c r="I101" s="65"/>
      <c r="J101" s="65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</row>
    <row r="102" spans="1:30" ht="12.75" customHeight="1">
      <c r="A102" s="12"/>
      <c r="B102" s="36"/>
      <c r="C102" s="36"/>
      <c r="D102" s="12"/>
      <c r="E102" s="36"/>
      <c r="F102" s="56"/>
      <c r="G102" s="65"/>
      <c r="H102" s="65"/>
      <c r="I102" s="65"/>
      <c r="J102" s="65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</row>
    <row r="103" spans="1:30" ht="12.75" customHeight="1">
      <c r="A103" s="12"/>
      <c r="B103" s="36"/>
      <c r="C103" s="36"/>
      <c r="D103" s="12"/>
      <c r="E103" s="36"/>
      <c r="F103" s="56"/>
      <c r="G103" s="65"/>
      <c r="H103" s="65"/>
      <c r="I103" s="65"/>
      <c r="J103" s="65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</row>
    <row r="104" spans="1:30" ht="12.75" customHeight="1">
      <c r="A104" s="12"/>
      <c r="B104" s="36"/>
      <c r="C104" s="36"/>
      <c r="D104" s="12"/>
      <c r="E104" s="36"/>
      <c r="F104" s="56"/>
      <c r="G104" s="65"/>
      <c r="H104" s="65"/>
      <c r="I104" s="65"/>
      <c r="J104" s="65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</row>
    <row r="105" spans="1:30" ht="12.75" customHeight="1">
      <c r="A105" s="12"/>
      <c r="B105" s="36"/>
      <c r="C105" s="36"/>
      <c r="D105" s="12"/>
      <c r="E105" s="36"/>
      <c r="F105" s="56"/>
      <c r="G105" s="65"/>
      <c r="H105" s="65"/>
      <c r="I105" s="65"/>
      <c r="J105" s="65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</row>
    <row r="106" spans="1:30" ht="12.75" customHeight="1">
      <c r="A106" s="12"/>
      <c r="B106" s="36"/>
      <c r="C106" s="36"/>
      <c r="D106" s="12"/>
      <c r="E106" s="36"/>
      <c r="F106" s="56"/>
      <c r="G106" s="65"/>
      <c r="H106" s="65"/>
      <c r="I106" s="65"/>
      <c r="J106" s="65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</row>
    <row r="107" spans="1:30" ht="12.75" customHeight="1">
      <c r="A107" s="12"/>
      <c r="B107" s="36"/>
      <c r="C107" s="36"/>
      <c r="D107" s="12"/>
      <c r="E107" s="36"/>
      <c r="F107" s="56"/>
      <c r="G107" s="65"/>
      <c r="H107" s="65"/>
      <c r="I107" s="65"/>
      <c r="J107" s="65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</row>
    <row r="108" spans="1:30" ht="12.75" customHeight="1">
      <c r="A108" s="12"/>
      <c r="B108" s="36"/>
      <c r="C108" s="36"/>
      <c r="D108" s="12"/>
      <c r="E108" s="36"/>
      <c r="F108" s="56"/>
      <c r="G108" s="65"/>
      <c r="H108" s="65"/>
      <c r="I108" s="65"/>
      <c r="J108" s="65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</row>
    <row r="109" spans="1:30" ht="12.75" customHeight="1">
      <c r="A109" s="12"/>
      <c r="B109" s="36"/>
      <c r="C109" s="36"/>
      <c r="D109" s="12"/>
      <c r="E109" s="36"/>
      <c r="F109" s="56"/>
      <c r="G109" s="65"/>
      <c r="H109" s="65"/>
      <c r="I109" s="65"/>
      <c r="J109" s="65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</row>
    <row r="110" spans="1:30" ht="12.75" customHeight="1">
      <c r="A110" s="12"/>
      <c r="B110" s="36"/>
      <c r="C110" s="36"/>
      <c r="D110" s="12"/>
      <c r="E110" s="36"/>
      <c r="F110" s="56"/>
      <c r="G110" s="65"/>
      <c r="H110" s="65"/>
      <c r="I110" s="65"/>
      <c r="J110" s="65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</row>
    <row r="111" spans="1:30" ht="12.75" customHeight="1">
      <c r="A111" s="12"/>
      <c r="B111" s="36"/>
      <c r="C111" s="36"/>
      <c r="D111" s="12"/>
      <c r="E111" s="36"/>
      <c r="F111" s="56"/>
      <c r="G111" s="65"/>
      <c r="H111" s="65"/>
      <c r="I111" s="65"/>
      <c r="J111" s="65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</row>
    <row r="112" spans="1:30" ht="12.75" customHeight="1">
      <c r="A112" s="12"/>
      <c r="B112" s="36"/>
      <c r="C112" s="36"/>
      <c r="D112" s="12"/>
      <c r="E112" s="36"/>
      <c r="F112" s="56"/>
      <c r="G112" s="65"/>
      <c r="H112" s="65"/>
      <c r="I112" s="65"/>
      <c r="J112" s="65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</row>
    <row r="113" spans="1:30" ht="12.75" customHeight="1">
      <c r="A113" s="12"/>
      <c r="B113" s="36"/>
      <c r="C113" s="36"/>
      <c r="D113" s="12"/>
      <c r="E113" s="36"/>
      <c r="F113" s="56"/>
      <c r="G113" s="65"/>
      <c r="H113" s="65"/>
      <c r="I113" s="65"/>
      <c r="J113" s="65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</row>
    <row r="114" spans="1:30" ht="12.75" customHeight="1">
      <c r="A114" s="12"/>
      <c r="B114" s="36"/>
      <c r="C114" s="36"/>
      <c r="D114" s="12"/>
      <c r="E114" s="36"/>
      <c r="F114" s="56"/>
      <c r="G114" s="65"/>
      <c r="H114" s="65"/>
      <c r="I114" s="65"/>
      <c r="J114" s="65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</row>
    <row r="115" spans="1:30" ht="12.75" customHeight="1">
      <c r="A115" s="12"/>
      <c r="B115" s="36"/>
      <c r="C115" s="36"/>
      <c r="D115" s="12"/>
      <c r="E115" s="36"/>
      <c r="F115" s="56"/>
      <c r="G115" s="65"/>
      <c r="H115" s="65"/>
      <c r="I115" s="65"/>
      <c r="J115" s="65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</row>
    <row r="116" spans="1:30" ht="12.75" customHeight="1">
      <c r="A116" s="12"/>
      <c r="B116" s="36"/>
      <c r="C116" s="36"/>
      <c r="D116" s="12"/>
      <c r="E116" s="36"/>
      <c r="F116" s="56"/>
      <c r="G116" s="65"/>
      <c r="H116" s="65"/>
      <c r="I116" s="65"/>
      <c r="J116" s="65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</row>
    <row r="117" spans="1:30" ht="12.75" customHeight="1">
      <c r="A117" s="12"/>
      <c r="B117" s="36"/>
      <c r="C117" s="36"/>
      <c r="D117" s="12"/>
      <c r="E117" s="36"/>
      <c r="F117" s="56"/>
      <c r="G117" s="65"/>
      <c r="H117" s="65"/>
      <c r="I117" s="65"/>
      <c r="J117" s="65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</row>
    <row r="118" spans="1:30" ht="12.75" customHeight="1">
      <c r="A118" s="12"/>
      <c r="B118" s="36"/>
      <c r="C118" s="36"/>
      <c r="D118" s="12"/>
      <c r="E118" s="36"/>
      <c r="F118" s="56"/>
      <c r="G118" s="65"/>
      <c r="H118" s="65"/>
      <c r="I118" s="65"/>
      <c r="J118" s="65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</row>
    <row r="119" spans="1:30" ht="12.75" customHeight="1">
      <c r="A119" s="12"/>
      <c r="B119" s="36"/>
      <c r="C119" s="36"/>
      <c r="D119" s="12"/>
      <c r="E119" s="36"/>
      <c r="F119" s="56"/>
      <c r="G119" s="65"/>
      <c r="H119" s="65"/>
      <c r="I119" s="65"/>
      <c r="J119" s="65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</row>
    <row r="120" spans="1:30" ht="12.75" customHeight="1">
      <c r="A120" s="12"/>
      <c r="B120" s="36"/>
      <c r="C120" s="36"/>
      <c r="D120" s="12"/>
      <c r="E120" s="36"/>
      <c r="F120" s="56"/>
      <c r="G120" s="65"/>
      <c r="H120" s="65"/>
      <c r="I120" s="65"/>
      <c r="J120" s="65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</row>
    <row r="121" spans="1:30" ht="12.75" customHeight="1">
      <c r="A121" s="12"/>
      <c r="B121" s="36"/>
      <c r="C121" s="36"/>
      <c r="D121" s="12"/>
      <c r="E121" s="36"/>
      <c r="F121" s="56"/>
      <c r="G121" s="65"/>
      <c r="H121" s="65"/>
      <c r="I121" s="65"/>
      <c r="J121" s="65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</row>
    <row r="122" spans="1:30" ht="12.75" customHeight="1">
      <c r="A122" s="12"/>
      <c r="B122" s="36"/>
      <c r="C122" s="36"/>
      <c r="D122" s="12"/>
      <c r="E122" s="36"/>
      <c r="F122" s="56"/>
      <c r="G122" s="65"/>
      <c r="H122" s="65"/>
      <c r="I122" s="65"/>
      <c r="J122" s="65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</row>
    <row r="123" spans="1:30" ht="12.75" customHeight="1">
      <c r="A123" s="12"/>
      <c r="B123" s="36"/>
      <c r="C123" s="36"/>
      <c r="D123" s="12"/>
      <c r="E123" s="36"/>
      <c r="F123" s="56"/>
      <c r="G123" s="65"/>
      <c r="H123" s="65"/>
      <c r="I123" s="65"/>
      <c r="J123" s="65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</row>
    <row r="124" spans="1:30" ht="12.75" customHeight="1">
      <c r="A124" s="12"/>
      <c r="B124" s="36"/>
      <c r="C124" s="36"/>
      <c r="D124" s="12"/>
      <c r="E124" s="36"/>
      <c r="F124" s="56"/>
      <c r="G124" s="65"/>
      <c r="H124" s="65"/>
      <c r="I124" s="65"/>
      <c r="J124" s="65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</row>
    <row r="125" spans="1:30" ht="12.75" customHeight="1">
      <c r="A125" s="12"/>
      <c r="B125" s="36"/>
      <c r="C125" s="36"/>
      <c r="D125" s="12"/>
      <c r="E125" s="36"/>
      <c r="F125" s="56"/>
      <c r="G125" s="65"/>
      <c r="H125" s="65"/>
      <c r="I125" s="65"/>
      <c r="J125" s="65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</row>
    <row r="126" spans="1:30" ht="12.75" customHeight="1">
      <c r="A126" s="12"/>
      <c r="B126" s="36"/>
      <c r="C126" s="36"/>
      <c r="D126" s="12"/>
      <c r="E126" s="36"/>
      <c r="F126" s="56"/>
      <c r="G126" s="65"/>
      <c r="H126" s="65"/>
      <c r="I126" s="65"/>
      <c r="J126" s="65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</row>
    <row r="127" spans="1:30" ht="12.75" customHeight="1">
      <c r="A127" s="12"/>
      <c r="B127" s="36"/>
      <c r="C127" s="36"/>
      <c r="D127" s="12"/>
      <c r="E127" s="36"/>
      <c r="F127" s="56"/>
      <c r="G127" s="65"/>
      <c r="H127" s="65"/>
      <c r="I127" s="65"/>
      <c r="J127" s="65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</row>
    <row r="128" spans="1:30" ht="12.75" customHeight="1">
      <c r="A128" s="12"/>
      <c r="B128" s="36"/>
      <c r="C128" s="36"/>
      <c r="D128" s="12"/>
      <c r="E128" s="36"/>
      <c r="F128" s="56"/>
      <c r="G128" s="65"/>
      <c r="H128" s="65"/>
      <c r="I128" s="65"/>
      <c r="J128" s="65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</row>
    <row r="129" spans="1:30" ht="12.75" customHeight="1">
      <c r="A129" s="12"/>
      <c r="B129" s="36"/>
      <c r="C129" s="36"/>
      <c r="D129" s="12"/>
      <c r="E129" s="36"/>
      <c r="F129" s="56"/>
      <c r="G129" s="65"/>
      <c r="H129" s="65"/>
      <c r="I129" s="65"/>
      <c r="J129" s="65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</row>
    <row r="130" spans="1:30" ht="12.75" customHeight="1">
      <c r="A130" s="12"/>
      <c r="B130" s="36"/>
      <c r="C130" s="36"/>
      <c r="D130" s="12"/>
      <c r="E130" s="36"/>
      <c r="F130" s="56"/>
      <c r="G130" s="65"/>
      <c r="H130" s="65"/>
      <c r="I130" s="65"/>
      <c r="J130" s="65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</row>
    <row r="131" spans="1:30" ht="12.75" customHeight="1">
      <c r="A131" s="12"/>
      <c r="B131" s="36"/>
      <c r="C131" s="36"/>
      <c r="D131" s="12"/>
      <c r="E131" s="36"/>
      <c r="F131" s="56"/>
      <c r="G131" s="65"/>
      <c r="H131" s="65"/>
      <c r="I131" s="65"/>
      <c r="J131" s="65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</row>
    <row r="132" spans="1:30" ht="12.75" customHeight="1">
      <c r="A132" s="12"/>
      <c r="B132" s="36"/>
      <c r="C132" s="36"/>
      <c r="D132" s="12"/>
      <c r="E132" s="36"/>
      <c r="F132" s="56"/>
      <c r="G132" s="65"/>
      <c r="H132" s="65"/>
      <c r="I132" s="65"/>
      <c r="J132" s="65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</row>
    <row r="133" spans="1:30" ht="12.75" customHeight="1">
      <c r="A133" s="12"/>
      <c r="B133" s="36"/>
      <c r="C133" s="36"/>
      <c r="D133" s="12"/>
      <c r="E133" s="36"/>
      <c r="F133" s="56"/>
      <c r="G133" s="65"/>
      <c r="H133" s="65"/>
      <c r="I133" s="65"/>
      <c r="J133" s="65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</row>
    <row r="134" spans="1:30" ht="12.75" customHeight="1">
      <c r="A134" s="12"/>
      <c r="B134" s="36"/>
      <c r="C134" s="36"/>
      <c r="D134" s="12"/>
      <c r="E134" s="36"/>
      <c r="F134" s="56"/>
      <c r="G134" s="65"/>
      <c r="H134" s="65"/>
      <c r="I134" s="65"/>
      <c r="J134" s="65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</row>
    <row r="135" spans="1:30" ht="12.75" customHeight="1">
      <c r="A135" s="12"/>
      <c r="B135" s="36"/>
      <c r="C135" s="36"/>
      <c r="D135" s="12"/>
      <c r="E135" s="36"/>
      <c r="F135" s="56"/>
      <c r="G135" s="65"/>
      <c r="H135" s="65"/>
      <c r="I135" s="65"/>
      <c r="J135" s="65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</row>
    <row r="136" spans="1:30" ht="12.75" customHeight="1">
      <c r="A136" s="12"/>
      <c r="B136" s="36"/>
      <c r="C136" s="36"/>
      <c r="D136" s="12"/>
      <c r="E136" s="36"/>
      <c r="F136" s="56"/>
      <c r="G136" s="65"/>
      <c r="H136" s="65"/>
      <c r="I136" s="65"/>
      <c r="J136" s="65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</row>
    <row r="137" spans="1:30" ht="12.75" customHeight="1">
      <c r="A137" s="12"/>
      <c r="B137" s="36"/>
      <c r="C137" s="36"/>
      <c r="D137" s="12"/>
      <c r="E137" s="36"/>
      <c r="F137" s="56"/>
      <c r="G137" s="65"/>
      <c r="H137" s="65"/>
      <c r="I137" s="65"/>
      <c r="J137" s="65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</row>
    <row r="138" spans="1:30" ht="12.75" customHeight="1">
      <c r="A138" s="12"/>
      <c r="B138" s="36"/>
      <c r="C138" s="36"/>
      <c r="D138" s="12"/>
      <c r="E138" s="36"/>
      <c r="F138" s="56"/>
      <c r="G138" s="65"/>
      <c r="H138" s="65"/>
      <c r="I138" s="65"/>
      <c r="J138" s="65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</row>
    <row r="139" spans="1:30" ht="12.75" customHeight="1">
      <c r="A139" s="12"/>
      <c r="B139" s="36"/>
      <c r="C139" s="36"/>
      <c r="D139" s="12"/>
      <c r="E139" s="36"/>
      <c r="F139" s="56"/>
      <c r="G139" s="65"/>
      <c r="H139" s="65"/>
      <c r="I139" s="65"/>
      <c r="J139" s="65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</row>
    <row r="140" spans="1:30" ht="12.75" customHeight="1">
      <c r="A140" s="12"/>
      <c r="B140" s="36"/>
      <c r="C140" s="36"/>
      <c r="D140" s="12"/>
      <c r="E140" s="36"/>
      <c r="F140" s="56"/>
      <c r="G140" s="65"/>
      <c r="H140" s="65"/>
      <c r="I140" s="65"/>
      <c r="J140" s="65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</row>
    <row r="141" spans="1:30" ht="12.75" customHeight="1">
      <c r="A141" s="12"/>
      <c r="B141" s="36"/>
      <c r="C141" s="36"/>
      <c r="D141" s="12"/>
      <c r="E141" s="36"/>
      <c r="F141" s="56"/>
      <c r="G141" s="65"/>
      <c r="H141" s="65"/>
      <c r="I141" s="65"/>
      <c r="J141" s="65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</row>
    <row r="142" spans="1:30" ht="12.75" customHeight="1">
      <c r="A142" s="12"/>
      <c r="B142" s="36"/>
      <c r="C142" s="36"/>
      <c r="D142" s="12"/>
      <c r="E142" s="36"/>
      <c r="F142" s="56"/>
      <c r="G142" s="65"/>
      <c r="H142" s="65"/>
      <c r="I142" s="65"/>
      <c r="J142" s="65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</row>
    <row r="143" spans="1:30" ht="12.75" customHeight="1">
      <c r="A143" s="12"/>
      <c r="B143" s="36"/>
      <c r="C143" s="36"/>
      <c r="D143" s="12"/>
      <c r="E143" s="36"/>
      <c r="F143" s="56"/>
      <c r="G143" s="65"/>
      <c r="H143" s="65"/>
      <c r="I143" s="65"/>
      <c r="J143" s="65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</row>
    <row r="144" spans="1:30" ht="12.75" customHeight="1">
      <c r="A144" s="12"/>
      <c r="B144" s="36"/>
      <c r="C144" s="36"/>
      <c r="D144" s="12"/>
      <c r="E144" s="36"/>
      <c r="F144" s="56"/>
      <c r="G144" s="65"/>
      <c r="H144" s="65"/>
      <c r="I144" s="65"/>
      <c r="J144" s="65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</row>
    <row r="145" spans="1:30" ht="12.75" customHeight="1">
      <c r="A145" s="12"/>
      <c r="B145" s="36"/>
      <c r="C145" s="36"/>
      <c r="D145" s="12"/>
      <c r="E145" s="36"/>
      <c r="F145" s="56"/>
      <c r="G145" s="65"/>
      <c r="H145" s="65"/>
      <c r="I145" s="65"/>
      <c r="J145" s="65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</row>
    <row r="146" spans="1:30" ht="12.75" customHeight="1">
      <c r="A146" s="12"/>
      <c r="B146" s="36"/>
      <c r="C146" s="36"/>
      <c r="D146" s="12"/>
      <c r="E146" s="36"/>
      <c r="F146" s="56"/>
      <c r="G146" s="65"/>
      <c r="H146" s="65"/>
      <c r="I146" s="65"/>
      <c r="J146" s="65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</row>
    <row r="147" spans="1:30" ht="12.75" customHeight="1">
      <c r="A147" s="12"/>
      <c r="B147" s="36"/>
      <c r="C147" s="36"/>
      <c r="D147" s="12"/>
      <c r="E147" s="36"/>
      <c r="F147" s="56"/>
      <c r="G147" s="65"/>
      <c r="H147" s="65"/>
      <c r="I147" s="65"/>
      <c r="J147" s="65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</row>
    <row r="148" spans="1:30" ht="12.75" customHeight="1">
      <c r="A148" s="12"/>
      <c r="B148" s="36"/>
      <c r="C148" s="36"/>
      <c r="D148" s="12"/>
      <c r="E148" s="36"/>
      <c r="F148" s="56"/>
      <c r="G148" s="65"/>
      <c r="H148" s="65"/>
      <c r="I148" s="65"/>
      <c r="J148" s="65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</row>
    <row r="149" spans="1:30" ht="12.75" customHeight="1">
      <c r="A149" s="12"/>
      <c r="B149" s="36"/>
      <c r="C149" s="36"/>
      <c r="D149" s="12"/>
      <c r="E149" s="36"/>
      <c r="F149" s="56"/>
      <c r="G149" s="65"/>
      <c r="H149" s="65"/>
      <c r="I149" s="65"/>
      <c r="J149" s="65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</row>
    <row r="150" spans="1:30" ht="12.75" customHeight="1">
      <c r="A150" s="12"/>
      <c r="B150" s="36"/>
      <c r="C150" s="36"/>
      <c r="D150" s="12"/>
      <c r="E150" s="36"/>
      <c r="F150" s="56"/>
      <c r="G150" s="65"/>
      <c r="H150" s="65"/>
      <c r="I150" s="65"/>
      <c r="J150" s="65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</row>
    <row r="151" spans="1:30" ht="12.75" customHeight="1">
      <c r="A151" s="12"/>
      <c r="B151" s="36"/>
      <c r="C151" s="36"/>
      <c r="D151" s="12"/>
      <c r="E151" s="36"/>
      <c r="F151" s="56"/>
      <c r="G151" s="65"/>
      <c r="H151" s="65"/>
      <c r="I151" s="65"/>
      <c r="J151" s="65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</row>
    <row r="152" spans="1:30" ht="12.75" customHeight="1">
      <c r="A152" s="12"/>
      <c r="B152" s="36"/>
      <c r="C152" s="36"/>
      <c r="D152" s="12"/>
      <c r="E152" s="36"/>
      <c r="F152" s="56"/>
      <c r="G152" s="65"/>
      <c r="H152" s="65"/>
      <c r="I152" s="65"/>
      <c r="J152" s="65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</row>
    <row r="153" spans="1:30" ht="12.75" customHeight="1">
      <c r="A153" s="12"/>
      <c r="B153" s="36"/>
      <c r="C153" s="36"/>
      <c r="D153" s="12"/>
      <c r="E153" s="36"/>
      <c r="F153" s="56"/>
      <c r="G153" s="65"/>
      <c r="H153" s="65"/>
      <c r="I153" s="65"/>
      <c r="J153" s="65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</row>
    <row r="154" spans="1:30" ht="12.75" customHeight="1">
      <c r="A154" s="12"/>
      <c r="B154" s="36"/>
      <c r="C154" s="36"/>
      <c r="D154" s="12"/>
      <c r="E154" s="36"/>
      <c r="F154" s="56"/>
      <c r="G154" s="65"/>
      <c r="H154" s="65"/>
      <c r="I154" s="65"/>
      <c r="J154" s="65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</row>
    <row r="155" spans="1:30" ht="12.75" customHeight="1">
      <c r="A155" s="12"/>
      <c r="B155" s="36"/>
      <c r="C155" s="36"/>
      <c r="D155" s="12"/>
      <c r="E155" s="36"/>
      <c r="F155" s="56"/>
      <c r="G155" s="65"/>
      <c r="H155" s="65"/>
      <c r="I155" s="65"/>
      <c r="J155" s="65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</row>
    <row r="156" spans="1:30" ht="12.75" customHeight="1">
      <c r="A156" s="12"/>
      <c r="B156" s="36"/>
      <c r="C156" s="36"/>
      <c r="D156" s="12"/>
      <c r="E156" s="36"/>
      <c r="F156" s="56"/>
      <c r="G156" s="65"/>
      <c r="H156" s="65"/>
      <c r="I156" s="65"/>
      <c r="J156" s="65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</row>
    <row r="157" spans="1:30" ht="12.75" customHeight="1">
      <c r="A157" s="12"/>
      <c r="B157" s="36"/>
      <c r="C157" s="36"/>
      <c r="D157" s="12"/>
      <c r="E157" s="36"/>
      <c r="F157" s="56"/>
      <c r="G157" s="65"/>
      <c r="H157" s="65"/>
      <c r="I157" s="65"/>
      <c r="J157" s="65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</row>
    <row r="158" spans="1:30" ht="12.75" customHeight="1">
      <c r="A158" s="12"/>
      <c r="B158" s="36"/>
      <c r="C158" s="36"/>
      <c r="D158" s="12"/>
      <c r="E158" s="36"/>
      <c r="F158" s="56"/>
      <c r="G158" s="65"/>
      <c r="H158" s="65"/>
      <c r="I158" s="65"/>
      <c r="J158" s="65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</row>
    <row r="159" spans="1:30" ht="12.75" customHeight="1">
      <c r="A159" s="12"/>
      <c r="B159" s="36"/>
      <c r="C159" s="36"/>
      <c r="D159" s="12"/>
      <c r="E159" s="36"/>
      <c r="F159" s="56"/>
      <c r="G159" s="65"/>
      <c r="H159" s="65"/>
      <c r="I159" s="65"/>
      <c r="J159" s="65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</row>
    <row r="160" spans="1:30" ht="12.75" customHeight="1">
      <c r="A160" s="12"/>
      <c r="B160" s="36"/>
      <c r="C160" s="36"/>
      <c r="D160" s="12"/>
      <c r="E160" s="36"/>
      <c r="F160" s="56"/>
      <c r="G160" s="65"/>
      <c r="H160" s="65"/>
      <c r="I160" s="65"/>
      <c r="J160" s="65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</row>
    <row r="161" spans="1:30" ht="12.75" customHeight="1">
      <c r="A161" s="12"/>
      <c r="B161" s="36"/>
      <c r="C161" s="36"/>
      <c r="D161" s="12"/>
      <c r="E161" s="36"/>
      <c r="F161" s="56"/>
      <c r="G161" s="65"/>
      <c r="H161" s="65"/>
      <c r="I161" s="65"/>
      <c r="J161" s="65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</row>
    <row r="162" spans="1:30" ht="12.75" customHeight="1">
      <c r="A162" s="12"/>
      <c r="B162" s="36"/>
      <c r="C162" s="36"/>
      <c r="D162" s="12"/>
      <c r="E162" s="36"/>
      <c r="F162" s="56"/>
      <c r="G162" s="65"/>
      <c r="H162" s="65"/>
      <c r="I162" s="65"/>
      <c r="J162" s="65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</row>
    <row r="163" spans="1:30" ht="12.75" customHeight="1">
      <c r="A163" s="12"/>
      <c r="B163" s="36"/>
      <c r="C163" s="36"/>
      <c r="D163" s="12"/>
      <c r="E163" s="36"/>
      <c r="F163" s="56"/>
      <c r="G163" s="65"/>
      <c r="H163" s="65"/>
      <c r="I163" s="65"/>
      <c r="J163" s="65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</row>
    <row r="164" spans="1:30" ht="12.75" customHeight="1">
      <c r="A164" s="12"/>
      <c r="B164" s="36"/>
      <c r="C164" s="36"/>
      <c r="D164" s="12"/>
      <c r="E164" s="36"/>
      <c r="F164" s="56"/>
      <c r="G164" s="65"/>
      <c r="H164" s="65"/>
      <c r="I164" s="65"/>
      <c r="J164" s="65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</row>
    <row r="165" spans="1:30" ht="12.75" customHeight="1">
      <c r="A165" s="12"/>
      <c r="B165" s="36"/>
      <c r="C165" s="36"/>
      <c r="D165" s="12"/>
      <c r="E165" s="36"/>
      <c r="F165" s="56"/>
      <c r="G165" s="65"/>
      <c r="H165" s="65"/>
      <c r="I165" s="65"/>
      <c r="J165" s="65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</row>
    <row r="166" spans="1:30" ht="12.75" customHeight="1">
      <c r="A166" s="12"/>
      <c r="B166" s="36"/>
      <c r="C166" s="36"/>
      <c r="D166" s="12"/>
      <c r="E166" s="36"/>
      <c r="F166" s="56"/>
      <c r="G166" s="65"/>
      <c r="H166" s="65"/>
      <c r="I166" s="65"/>
      <c r="J166" s="65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</row>
    <row r="167" spans="1:30" ht="12.75" customHeight="1">
      <c r="A167" s="12"/>
      <c r="B167" s="36"/>
      <c r="C167" s="36"/>
      <c r="D167" s="12"/>
      <c r="E167" s="36"/>
      <c r="F167" s="56"/>
      <c r="G167" s="65"/>
      <c r="H167" s="65"/>
      <c r="I167" s="65"/>
      <c r="J167" s="65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</row>
    <row r="168" spans="1:30" ht="12.75" customHeight="1">
      <c r="A168" s="12"/>
      <c r="B168" s="36"/>
      <c r="C168" s="36"/>
      <c r="D168" s="12"/>
      <c r="E168" s="36"/>
      <c r="F168" s="56"/>
      <c r="G168" s="65"/>
      <c r="H168" s="65"/>
      <c r="I168" s="65"/>
      <c r="J168" s="65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</row>
    <row r="169" spans="1:30" ht="12.75" customHeight="1">
      <c r="A169" s="12"/>
      <c r="B169" s="36"/>
      <c r="C169" s="36"/>
      <c r="D169" s="12"/>
      <c r="E169" s="36"/>
      <c r="F169" s="56"/>
      <c r="G169" s="65"/>
      <c r="H169" s="65"/>
      <c r="I169" s="65"/>
      <c r="J169" s="65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</row>
    <row r="170" spans="1:30" ht="12.75" customHeight="1">
      <c r="A170" s="12"/>
      <c r="B170" s="36"/>
      <c r="C170" s="36"/>
      <c r="D170" s="12"/>
      <c r="E170" s="36"/>
      <c r="F170" s="56"/>
      <c r="G170" s="65"/>
      <c r="H170" s="65"/>
      <c r="I170" s="65"/>
      <c r="J170" s="65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</row>
    <row r="171" spans="1:30" ht="12.75" customHeight="1">
      <c r="A171" s="12"/>
      <c r="B171" s="36"/>
      <c r="C171" s="36"/>
      <c r="D171" s="12"/>
      <c r="E171" s="36"/>
      <c r="F171" s="56"/>
      <c r="G171" s="65"/>
      <c r="H171" s="65"/>
      <c r="I171" s="65"/>
      <c r="J171" s="65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</row>
    <row r="172" spans="1:30" ht="12.75" customHeight="1">
      <c r="A172" s="12"/>
      <c r="B172" s="36"/>
      <c r="C172" s="36"/>
      <c r="D172" s="12"/>
      <c r="E172" s="36"/>
      <c r="F172" s="56"/>
      <c r="G172" s="65"/>
      <c r="H172" s="65"/>
      <c r="I172" s="65"/>
      <c r="J172" s="65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</row>
    <row r="173" spans="1:30" ht="12.75" customHeight="1">
      <c r="A173" s="12"/>
      <c r="B173" s="36"/>
      <c r="C173" s="36"/>
      <c r="D173" s="12"/>
      <c r="E173" s="36"/>
      <c r="F173" s="56"/>
      <c r="G173" s="65"/>
      <c r="H173" s="65"/>
      <c r="I173" s="65"/>
      <c r="J173" s="65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</row>
    <row r="174" spans="1:30" ht="12.75" customHeight="1">
      <c r="A174" s="12"/>
      <c r="B174" s="36"/>
      <c r="C174" s="36"/>
      <c r="D174" s="12"/>
      <c r="E174" s="36"/>
      <c r="F174" s="56"/>
      <c r="G174" s="65"/>
      <c r="H174" s="65"/>
      <c r="I174" s="65"/>
      <c r="J174" s="65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</row>
    <row r="175" spans="1:30" ht="12.75" customHeight="1">
      <c r="A175" s="12"/>
      <c r="B175" s="36"/>
      <c r="C175" s="36"/>
      <c r="D175" s="12"/>
      <c r="E175" s="36"/>
      <c r="F175" s="56"/>
      <c r="G175" s="65"/>
      <c r="H175" s="65"/>
      <c r="I175" s="65"/>
      <c r="J175" s="65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</row>
    <row r="176" spans="1:30" ht="12.75" customHeight="1">
      <c r="A176" s="12"/>
      <c r="B176" s="36"/>
      <c r="C176" s="36"/>
      <c r="D176" s="12"/>
      <c r="E176" s="36"/>
      <c r="F176" s="56"/>
      <c r="G176" s="65"/>
      <c r="H176" s="65"/>
      <c r="I176" s="65"/>
      <c r="J176" s="65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</row>
    <row r="177" spans="1:30" ht="12.75" customHeight="1">
      <c r="A177" s="12"/>
      <c r="B177" s="36"/>
      <c r="C177" s="36"/>
      <c r="D177" s="12"/>
      <c r="E177" s="36"/>
      <c r="F177" s="56"/>
      <c r="G177" s="65"/>
      <c r="H177" s="65"/>
      <c r="I177" s="65"/>
      <c r="J177" s="65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</row>
    <row r="178" spans="1:30" ht="12.75" customHeight="1">
      <c r="A178" s="12"/>
      <c r="B178" s="36"/>
      <c r="C178" s="36"/>
      <c r="D178" s="12"/>
      <c r="E178" s="36"/>
      <c r="F178" s="56"/>
      <c r="G178" s="65"/>
      <c r="H178" s="65"/>
      <c r="I178" s="65"/>
      <c r="J178" s="65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</row>
    <row r="179" spans="1:30" ht="12.75" customHeight="1">
      <c r="A179" s="12"/>
      <c r="B179" s="36"/>
      <c r="C179" s="36"/>
      <c r="D179" s="12"/>
      <c r="E179" s="36"/>
      <c r="F179" s="56"/>
      <c r="G179" s="65"/>
      <c r="H179" s="65"/>
      <c r="I179" s="65"/>
      <c r="J179" s="65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</row>
    <row r="180" spans="1:30" ht="12.75" customHeight="1">
      <c r="A180" s="12"/>
      <c r="B180" s="36"/>
      <c r="C180" s="36"/>
      <c r="D180" s="12"/>
      <c r="E180" s="36"/>
      <c r="F180" s="56"/>
      <c r="G180" s="65"/>
      <c r="H180" s="65"/>
      <c r="I180" s="65"/>
      <c r="J180" s="65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</row>
    <row r="181" spans="1:30" ht="12.75" customHeight="1">
      <c r="A181" s="12"/>
      <c r="B181" s="36"/>
      <c r="C181" s="36"/>
      <c r="D181" s="12"/>
      <c r="E181" s="36"/>
      <c r="F181" s="56"/>
      <c r="G181" s="65"/>
      <c r="H181" s="65"/>
      <c r="I181" s="65"/>
      <c r="J181" s="65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</row>
    <row r="182" spans="1:30" ht="12.75" customHeight="1">
      <c r="A182" s="12"/>
      <c r="B182" s="36"/>
      <c r="C182" s="36"/>
      <c r="D182" s="12"/>
      <c r="E182" s="36"/>
      <c r="F182" s="56"/>
      <c r="G182" s="65"/>
      <c r="H182" s="65"/>
      <c r="I182" s="65"/>
      <c r="J182" s="65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</row>
    <row r="183" spans="1:30" ht="12.75" customHeight="1">
      <c r="A183" s="12"/>
      <c r="B183" s="36"/>
      <c r="C183" s="36"/>
      <c r="D183" s="12"/>
      <c r="E183" s="36"/>
      <c r="F183" s="56"/>
      <c r="G183" s="65"/>
      <c r="H183" s="65"/>
      <c r="I183" s="65"/>
      <c r="J183" s="65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</row>
    <row r="184" spans="1:30" ht="12.75" customHeight="1">
      <c r="A184" s="12"/>
      <c r="B184" s="36"/>
      <c r="C184" s="36"/>
      <c r="D184" s="12"/>
      <c r="E184" s="36"/>
      <c r="F184" s="56"/>
      <c r="G184" s="65"/>
      <c r="H184" s="65"/>
      <c r="I184" s="65"/>
      <c r="J184" s="65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</row>
    <row r="185" spans="1:30" ht="12.75" customHeight="1">
      <c r="A185" s="12"/>
      <c r="B185" s="36"/>
      <c r="C185" s="36"/>
      <c r="D185" s="12"/>
      <c r="E185" s="36"/>
      <c r="F185" s="56"/>
      <c r="G185" s="65"/>
      <c r="H185" s="65"/>
      <c r="I185" s="65"/>
      <c r="J185" s="65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</row>
    <row r="186" spans="1:30" ht="12.75" customHeight="1">
      <c r="A186" s="12"/>
      <c r="B186" s="36"/>
      <c r="C186" s="36"/>
      <c r="D186" s="12"/>
      <c r="E186" s="36"/>
      <c r="F186" s="56"/>
      <c r="G186" s="65"/>
      <c r="H186" s="65"/>
      <c r="I186" s="65"/>
      <c r="J186" s="65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</row>
    <row r="187" spans="1:30" ht="12.75" customHeight="1">
      <c r="A187" s="12"/>
      <c r="B187" s="36"/>
      <c r="C187" s="36"/>
      <c r="D187" s="12"/>
      <c r="E187" s="36"/>
      <c r="F187" s="56"/>
      <c r="G187" s="65"/>
      <c r="H187" s="65"/>
      <c r="I187" s="65"/>
      <c r="J187" s="65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</row>
    <row r="188" spans="1:30" ht="12.75" customHeight="1">
      <c r="A188" s="12"/>
      <c r="B188" s="36"/>
      <c r="C188" s="36"/>
      <c r="D188" s="12"/>
      <c r="E188" s="36"/>
      <c r="F188" s="56"/>
      <c r="G188" s="65"/>
      <c r="H188" s="65"/>
      <c r="I188" s="65"/>
      <c r="J188" s="65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</row>
    <row r="189" spans="1:30" ht="12.75" customHeight="1">
      <c r="A189" s="12"/>
      <c r="B189" s="36"/>
      <c r="C189" s="36"/>
      <c r="D189" s="12"/>
      <c r="E189" s="36"/>
      <c r="F189" s="56"/>
      <c r="G189" s="65"/>
      <c r="H189" s="65"/>
      <c r="I189" s="65"/>
      <c r="J189" s="65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</row>
    <row r="190" spans="1:30" ht="12.75" customHeight="1">
      <c r="A190" s="12"/>
      <c r="B190" s="36"/>
      <c r="C190" s="36"/>
      <c r="D190" s="12"/>
      <c r="E190" s="36"/>
      <c r="F190" s="56"/>
      <c r="G190" s="65"/>
      <c r="H190" s="65"/>
      <c r="I190" s="65"/>
      <c r="J190" s="65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</row>
    <row r="191" spans="1:30" ht="12.75" customHeight="1">
      <c r="A191" s="12"/>
      <c r="B191" s="36"/>
      <c r="C191" s="36"/>
      <c r="D191" s="12"/>
      <c r="E191" s="36"/>
      <c r="F191" s="56"/>
      <c r="G191" s="65"/>
      <c r="H191" s="65"/>
      <c r="I191" s="65"/>
      <c r="J191" s="65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</row>
    <row r="192" spans="1:30" ht="12.75" customHeight="1">
      <c r="A192" s="12"/>
      <c r="B192" s="36"/>
      <c r="C192" s="36"/>
      <c r="D192" s="12"/>
      <c r="E192" s="36"/>
      <c r="F192" s="56"/>
      <c r="G192" s="65"/>
      <c r="H192" s="65"/>
      <c r="I192" s="65"/>
      <c r="J192" s="65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</row>
    <row r="193" spans="1:30" ht="12.75" customHeight="1">
      <c r="A193" s="12"/>
      <c r="B193" s="36"/>
      <c r="C193" s="36"/>
      <c r="D193" s="12"/>
      <c r="E193" s="36"/>
      <c r="F193" s="56"/>
      <c r="G193" s="65"/>
      <c r="H193" s="65"/>
      <c r="I193" s="65"/>
      <c r="J193" s="65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</row>
    <row r="194" spans="1:30" ht="12.75" customHeight="1">
      <c r="A194" s="12"/>
      <c r="B194" s="36"/>
      <c r="C194" s="36"/>
      <c r="D194" s="12"/>
      <c r="E194" s="36"/>
      <c r="F194" s="56"/>
      <c r="G194" s="65"/>
      <c r="H194" s="65"/>
      <c r="I194" s="65"/>
      <c r="J194" s="65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</row>
    <row r="195" spans="1:30" ht="12.75" customHeight="1">
      <c r="A195" s="12"/>
      <c r="B195" s="36"/>
      <c r="C195" s="36"/>
      <c r="D195" s="12"/>
      <c r="E195" s="36"/>
      <c r="F195" s="56"/>
      <c r="G195" s="65"/>
      <c r="H195" s="65"/>
      <c r="I195" s="65"/>
      <c r="J195" s="65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</row>
    <row r="196" spans="1:30" ht="12.75" customHeight="1">
      <c r="A196" s="12"/>
      <c r="B196" s="36"/>
      <c r="C196" s="36"/>
      <c r="D196" s="12"/>
      <c r="E196" s="36"/>
      <c r="F196" s="56"/>
      <c r="G196" s="65"/>
      <c r="H196" s="65"/>
      <c r="I196" s="65"/>
      <c r="J196" s="65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</row>
    <row r="197" spans="1:30" ht="12.75" customHeight="1">
      <c r="A197" s="12"/>
      <c r="B197" s="36"/>
      <c r="C197" s="36"/>
      <c r="D197" s="12"/>
      <c r="E197" s="36"/>
      <c r="F197" s="56"/>
      <c r="G197" s="65"/>
      <c r="H197" s="65"/>
      <c r="I197" s="65"/>
      <c r="J197" s="65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</row>
    <row r="198" spans="1:30" ht="12.75" customHeight="1">
      <c r="A198" s="12"/>
      <c r="B198" s="36"/>
      <c r="C198" s="36"/>
      <c r="D198" s="12"/>
      <c r="E198" s="36"/>
      <c r="F198" s="56"/>
      <c r="G198" s="65"/>
      <c r="H198" s="65"/>
      <c r="I198" s="65"/>
      <c r="J198" s="65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</row>
    <row r="199" spans="1:30" ht="12.75" customHeight="1">
      <c r="A199" s="12"/>
      <c r="B199" s="36"/>
      <c r="C199" s="36"/>
      <c r="D199" s="12"/>
      <c r="E199" s="36"/>
      <c r="F199" s="56"/>
      <c r="G199" s="65"/>
      <c r="H199" s="65"/>
      <c r="I199" s="65"/>
      <c r="J199" s="65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</row>
    <row r="200" spans="1:30" ht="12.75" customHeight="1">
      <c r="A200" s="12"/>
      <c r="B200" s="36"/>
      <c r="C200" s="36"/>
      <c r="D200" s="12"/>
      <c r="E200" s="36"/>
      <c r="F200" s="56"/>
      <c r="G200" s="65"/>
      <c r="H200" s="65"/>
      <c r="I200" s="65"/>
      <c r="J200" s="65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</row>
    <row r="201" spans="1:30" ht="12.75" customHeight="1">
      <c r="A201" s="12"/>
      <c r="B201" s="36"/>
      <c r="C201" s="36"/>
      <c r="D201" s="12"/>
      <c r="E201" s="36"/>
      <c r="F201" s="56"/>
      <c r="G201" s="65"/>
      <c r="H201" s="65"/>
      <c r="I201" s="65"/>
      <c r="J201" s="65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</row>
    <row r="202" spans="1:30" ht="12.75" customHeight="1">
      <c r="A202" s="12"/>
      <c r="B202" s="36"/>
      <c r="C202" s="36"/>
      <c r="D202" s="12"/>
      <c r="E202" s="36"/>
      <c r="F202" s="56"/>
      <c r="G202" s="65"/>
      <c r="H202" s="65"/>
      <c r="I202" s="65"/>
      <c r="J202" s="65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</row>
    <row r="203" spans="1:30" ht="12.75" customHeight="1">
      <c r="A203" s="12"/>
      <c r="B203" s="36"/>
      <c r="C203" s="36"/>
      <c r="D203" s="12"/>
      <c r="E203" s="36"/>
      <c r="F203" s="56"/>
      <c r="G203" s="65"/>
      <c r="H203" s="65"/>
      <c r="I203" s="65"/>
      <c r="J203" s="65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</row>
    <row r="204" spans="1:30" ht="12.75" customHeight="1">
      <c r="A204" s="12"/>
      <c r="B204" s="36"/>
      <c r="C204" s="36"/>
      <c r="D204" s="12"/>
      <c r="E204" s="36"/>
      <c r="F204" s="56"/>
      <c r="G204" s="65"/>
      <c r="H204" s="65"/>
      <c r="I204" s="65"/>
      <c r="J204" s="65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</row>
    <row r="205" spans="1:30" ht="12.75" customHeight="1">
      <c r="A205" s="12"/>
      <c r="B205" s="36"/>
      <c r="C205" s="36"/>
      <c r="D205" s="12"/>
      <c r="E205" s="36"/>
      <c r="F205" s="56"/>
      <c r="G205" s="65"/>
      <c r="H205" s="65"/>
      <c r="I205" s="65"/>
      <c r="J205" s="65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</row>
    <row r="206" spans="1:30" ht="12.75" customHeight="1">
      <c r="A206" s="12"/>
      <c r="B206" s="36"/>
      <c r="C206" s="36"/>
      <c r="D206" s="12"/>
      <c r="E206" s="36"/>
      <c r="F206" s="56"/>
      <c r="G206" s="65"/>
      <c r="H206" s="65"/>
      <c r="I206" s="65"/>
      <c r="J206" s="65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</row>
    <row r="207" spans="1:30" ht="12.75" customHeight="1">
      <c r="A207" s="12"/>
      <c r="B207" s="36"/>
      <c r="C207" s="36"/>
      <c r="D207" s="12"/>
      <c r="E207" s="36"/>
      <c r="F207" s="56"/>
      <c r="G207" s="65"/>
      <c r="H207" s="65"/>
      <c r="I207" s="65"/>
      <c r="J207" s="65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</row>
    <row r="208" spans="1:30" ht="12.75" customHeight="1">
      <c r="A208" s="12"/>
      <c r="B208" s="36"/>
      <c r="C208" s="36"/>
      <c r="D208" s="12"/>
      <c r="E208" s="36"/>
      <c r="F208" s="56"/>
      <c r="G208" s="65"/>
      <c r="H208" s="65"/>
      <c r="I208" s="65"/>
      <c r="J208" s="65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</row>
    <row r="209" spans="1:30" ht="12.75" customHeight="1">
      <c r="A209" s="12"/>
      <c r="B209" s="36"/>
      <c r="C209" s="36"/>
      <c r="D209" s="12"/>
      <c r="E209" s="36"/>
      <c r="F209" s="56"/>
      <c r="G209" s="65"/>
      <c r="H209" s="65"/>
      <c r="I209" s="65"/>
      <c r="J209" s="65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</row>
    <row r="210" spans="1:30" ht="12.75" customHeight="1">
      <c r="A210" s="12"/>
      <c r="B210" s="36"/>
      <c r="C210" s="36"/>
      <c r="D210" s="12"/>
      <c r="E210" s="36"/>
      <c r="F210" s="56"/>
      <c r="G210" s="65"/>
      <c r="H210" s="65"/>
      <c r="I210" s="65"/>
      <c r="J210" s="65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</row>
    <row r="211" spans="1:30" ht="12.75" customHeight="1">
      <c r="A211" s="12"/>
      <c r="B211" s="36"/>
      <c r="C211" s="36"/>
      <c r="D211" s="12"/>
      <c r="E211" s="36"/>
      <c r="F211" s="56"/>
      <c r="G211" s="65"/>
      <c r="H211" s="65"/>
      <c r="I211" s="65"/>
      <c r="J211" s="65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</row>
    <row r="212" spans="1:30" ht="12.75" customHeight="1">
      <c r="A212" s="12"/>
      <c r="B212" s="36"/>
      <c r="C212" s="36"/>
      <c r="D212" s="12"/>
      <c r="E212" s="36"/>
      <c r="F212" s="56"/>
      <c r="G212" s="65"/>
      <c r="H212" s="65"/>
      <c r="I212" s="65"/>
      <c r="J212" s="65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</row>
    <row r="213" spans="1:30" ht="12.75" customHeight="1">
      <c r="A213" s="12"/>
      <c r="B213" s="36"/>
      <c r="C213" s="36"/>
      <c r="D213" s="12"/>
      <c r="E213" s="36"/>
      <c r="F213" s="56"/>
      <c r="G213" s="65"/>
      <c r="H213" s="65"/>
      <c r="I213" s="65"/>
      <c r="J213" s="65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</row>
    <row r="214" spans="1:30" ht="12.75" customHeight="1">
      <c r="A214" s="12"/>
      <c r="B214" s="36"/>
      <c r="C214" s="36"/>
      <c r="D214" s="12"/>
      <c r="E214" s="36"/>
      <c r="F214" s="56"/>
      <c r="G214" s="65"/>
      <c r="H214" s="65"/>
      <c r="I214" s="65"/>
      <c r="J214" s="65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</row>
    <row r="215" spans="1:30" ht="12.75" customHeight="1">
      <c r="A215" s="12"/>
      <c r="B215" s="36"/>
      <c r="C215" s="36"/>
      <c r="D215" s="12"/>
      <c r="E215" s="36"/>
      <c r="F215" s="56"/>
      <c r="G215" s="65"/>
      <c r="H215" s="65"/>
      <c r="I215" s="65"/>
      <c r="J215" s="65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</row>
    <row r="216" spans="1:30" ht="12.75" customHeight="1">
      <c r="A216" s="12"/>
      <c r="B216" s="36"/>
      <c r="C216" s="36"/>
      <c r="D216" s="12"/>
      <c r="E216" s="36"/>
      <c r="F216" s="56"/>
      <c r="G216" s="65"/>
      <c r="H216" s="65"/>
      <c r="I216" s="65"/>
      <c r="J216" s="65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</row>
    <row r="217" spans="1:30" ht="12.75" customHeight="1">
      <c r="A217" s="12"/>
      <c r="B217" s="36"/>
      <c r="C217" s="36"/>
      <c r="D217" s="12"/>
      <c r="E217" s="36"/>
      <c r="F217" s="56"/>
      <c r="G217" s="65"/>
      <c r="H217" s="65"/>
      <c r="I217" s="65"/>
      <c r="J217" s="65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</row>
    <row r="218" spans="1:30" ht="12.75" customHeight="1">
      <c r="A218" s="12"/>
      <c r="B218" s="36"/>
      <c r="C218" s="36"/>
      <c r="D218" s="12"/>
      <c r="E218" s="36"/>
      <c r="F218" s="56"/>
      <c r="G218" s="65"/>
      <c r="H218" s="65"/>
      <c r="I218" s="65"/>
      <c r="J218" s="65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</row>
    <row r="219" spans="1:30" ht="12.75" customHeight="1">
      <c r="A219" s="12"/>
      <c r="B219" s="36"/>
      <c r="C219" s="36"/>
      <c r="D219" s="12"/>
      <c r="E219" s="36"/>
      <c r="F219" s="56"/>
      <c r="G219" s="65"/>
      <c r="H219" s="65"/>
      <c r="I219" s="65"/>
      <c r="J219" s="65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</row>
    <row r="220" spans="1:30" ht="12.75" customHeight="1">
      <c r="A220" s="12"/>
      <c r="B220" s="36"/>
      <c r="C220" s="36"/>
      <c r="D220" s="12"/>
      <c r="E220" s="36"/>
      <c r="F220" s="56"/>
      <c r="G220" s="65"/>
      <c r="H220" s="65"/>
      <c r="I220" s="65"/>
      <c r="J220" s="65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</row>
    <row r="221" spans="1:30" ht="12.75" customHeight="1">
      <c r="A221" s="12"/>
      <c r="B221" s="36"/>
      <c r="C221" s="36"/>
      <c r="D221" s="12"/>
      <c r="E221" s="36"/>
      <c r="F221" s="56"/>
      <c r="G221" s="65"/>
      <c r="H221" s="65"/>
      <c r="I221" s="65"/>
      <c r="J221" s="65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</row>
    <row r="222" spans="1:30" ht="12.75" customHeight="1">
      <c r="A222" s="12"/>
      <c r="B222" s="36"/>
      <c r="C222" s="36"/>
      <c r="D222" s="12"/>
      <c r="E222" s="36"/>
      <c r="F222" s="56"/>
      <c r="G222" s="65"/>
      <c r="H222" s="65"/>
      <c r="I222" s="65"/>
      <c r="J222" s="65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</row>
    <row r="223" spans="1:30" ht="12.75" customHeight="1">
      <c r="A223" s="12"/>
      <c r="B223" s="36"/>
      <c r="C223" s="36"/>
      <c r="D223" s="12"/>
      <c r="E223" s="36"/>
      <c r="F223" s="56"/>
      <c r="G223" s="65"/>
      <c r="H223" s="65"/>
      <c r="I223" s="65"/>
      <c r="J223" s="65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</row>
    <row r="224" spans="1:30" ht="12.75" customHeight="1">
      <c r="A224" s="12"/>
      <c r="B224" s="36"/>
      <c r="C224" s="36"/>
      <c r="D224" s="12"/>
      <c r="E224" s="36"/>
      <c r="F224" s="56"/>
      <c r="G224" s="65"/>
      <c r="H224" s="65"/>
      <c r="I224" s="65"/>
      <c r="J224" s="65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</row>
    <row r="225" spans="1:30" ht="12.75" customHeight="1">
      <c r="A225" s="12"/>
      <c r="B225" s="36"/>
      <c r="C225" s="36"/>
      <c r="D225" s="12"/>
      <c r="E225" s="36"/>
      <c r="F225" s="56"/>
      <c r="G225" s="65"/>
      <c r="H225" s="65"/>
      <c r="I225" s="65"/>
      <c r="J225" s="65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</row>
    <row r="226" spans="1:30" ht="12.75" customHeight="1">
      <c r="A226" s="12"/>
      <c r="B226" s="36"/>
      <c r="C226" s="36"/>
      <c r="D226" s="12"/>
      <c r="E226" s="36"/>
      <c r="F226" s="56"/>
      <c r="G226" s="65"/>
      <c r="H226" s="65"/>
      <c r="I226" s="65"/>
      <c r="J226" s="65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</row>
    <row r="227" spans="1:30" ht="12.75" customHeight="1">
      <c r="A227" s="12"/>
      <c r="B227" s="36"/>
      <c r="C227" s="36"/>
      <c r="D227" s="12"/>
      <c r="E227" s="36"/>
      <c r="F227" s="56"/>
      <c r="G227" s="65"/>
      <c r="H227" s="65"/>
      <c r="I227" s="65"/>
      <c r="J227" s="65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</row>
    <row r="228" spans="1:30" ht="12.75" customHeight="1">
      <c r="A228" s="12"/>
      <c r="B228" s="36"/>
      <c r="C228" s="36"/>
      <c r="D228" s="12"/>
      <c r="E228" s="36"/>
      <c r="F228" s="56"/>
      <c r="G228" s="65"/>
      <c r="H228" s="65"/>
      <c r="I228" s="65"/>
      <c r="J228" s="65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</row>
    <row r="229" spans="1:30" ht="12.75" customHeight="1">
      <c r="A229" s="12"/>
      <c r="B229" s="36"/>
      <c r="C229" s="36"/>
      <c r="D229" s="12"/>
      <c r="E229" s="36"/>
      <c r="F229" s="56"/>
      <c r="G229" s="65"/>
      <c r="H229" s="65"/>
      <c r="I229" s="65"/>
      <c r="J229" s="65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</row>
    <row r="230" spans="1:30" ht="12.75" customHeight="1">
      <c r="A230" s="12"/>
      <c r="B230" s="36"/>
      <c r="C230" s="36"/>
      <c r="D230" s="12"/>
      <c r="E230" s="36"/>
      <c r="F230" s="56"/>
      <c r="G230" s="65"/>
      <c r="H230" s="65"/>
      <c r="I230" s="65"/>
      <c r="J230" s="65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</row>
    <row r="231" spans="1:30" ht="12.75" customHeight="1">
      <c r="A231" s="12"/>
      <c r="B231" s="36"/>
      <c r="C231" s="36"/>
      <c r="D231" s="12"/>
      <c r="E231" s="36"/>
      <c r="F231" s="56"/>
      <c r="G231" s="65"/>
      <c r="H231" s="65"/>
      <c r="I231" s="65"/>
      <c r="J231" s="65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</row>
    <row r="232" spans="1:30" ht="12.75" customHeight="1">
      <c r="A232" s="12"/>
      <c r="B232" s="36"/>
      <c r="C232" s="36"/>
      <c r="D232" s="12"/>
      <c r="E232" s="36"/>
      <c r="F232" s="56"/>
      <c r="G232" s="65"/>
      <c r="H232" s="65"/>
      <c r="I232" s="65"/>
      <c r="J232" s="65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</row>
    <row r="233" spans="1:30" ht="12.75" customHeight="1">
      <c r="A233" s="12"/>
      <c r="B233" s="36"/>
      <c r="C233" s="36"/>
      <c r="D233" s="12"/>
      <c r="E233" s="36"/>
      <c r="F233" s="56"/>
      <c r="G233" s="65"/>
      <c r="H233" s="65"/>
      <c r="I233" s="65"/>
      <c r="J233" s="65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</row>
    <row r="234" spans="1:30" ht="12.75" customHeight="1">
      <c r="A234" s="12"/>
      <c r="B234" s="36"/>
      <c r="C234" s="36"/>
      <c r="D234" s="12"/>
      <c r="E234" s="36"/>
      <c r="F234" s="56"/>
      <c r="G234" s="65"/>
      <c r="H234" s="65"/>
      <c r="I234" s="65"/>
      <c r="J234" s="65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spans="1:30" ht="12.75" customHeight="1">
      <c r="A235" s="12"/>
      <c r="B235" s="36"/>
      <c r="C235" s="36"/>
      <c r="D235" s="12"/>
      <c r="E235" s="36"/>
      <c r="F235" s="56"/>
      <c r="G235" s="65"/>
      <c r="H235" s="65"/>
      <c r="I235" s="65"/>
      <c r="J235" s="65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:30" ht="12.75" customHeight="1">
      <c r="A236" s="12"/>
      <c r="B236" s="36"/>
      <c r="C236" s="36"/>
      <c r="D236" s="12"/>
      <c r="E236" s="36"/>
      <c r="F236" s="56"/>
      <c r="G236" s="65"/>
      <c r="H236" s="65"/>
      <c r="I236" s="65"/>
      <c r="J236" s="65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:30" ht="12.75" customHeight="1">
      <c r="A237" s="12"/>
      <c r="B237" s="36"/>
      <c r="C237" s="36"/>
      <c r="D237" s="12"/>
      <c r="E237" s="36"/>
      <c r="F237" s="56"/>
      <c r="G237" s="65"/>
      <c r="H237" s="65"/>
      <c r="I237" s="65"/>
      <c r="J237" s="65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:30" ht="12.75" customHeight="1">
      <c r="A238" s="12"/>
      <c r="B238" s="36"/>
      <c r="C238" s="36"/>
      <c r="D238" s="12"/>
      <c r="E238" s="36"/>
      <c r="F238" s="56"/>
      <c r="G238" s="65"/>
      <c r="H238" s="65"/>
      <c r="I238" s="65"/>
      <c r="J238" s="65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pans="1:30" ht="12.75" customHeight="1">
      <c r="A239" s="12"/>
      <c r="B239" s="36"/>
      <c r="C239" s="36"/>
      <c r="D239" s="12"/>
      <c r="E239" s="36"/>
      <c r="F239" s="56"/>
      <c r="G239" s="65"/>
      <c r="H239" s="65"/>
      <c r="I239" s="65"/>
      <c r="J239" s="65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</row>
    <row r="240" spans="1:30" ht="12.75" customHeight="1">
      <c r="A240" s="12"/>
      <c r="B240" s="36"/>
      <c r="C240" s="36"/>
      <c r="D240" s="12"/>
      <c r="E240" s="36"/>
      <c r="F240" s="56"/>
      <c r="G240" s="65"/>
      <c r="H240" s="65"/>
      <c r="I240" s="65"/>
      <c r="J240" s="65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</row>
    <row r="241" spans="1:30" ht="12.75" customHeight="1">
      <c r="A241" s="12"/>
      <c r="B241" s="36"/>
      <c r="C241" s="36"/>
      <c r="D241" s="12"/>
      <c r="E241" s="36"/>
      <c r="F241" s="56"/>
      <c r="G241" s="65"/>
      <c r="H241" s="65"/>
      <c r="I241" s="65"/>
      <c r="J241" s="65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:30" ht="12.75" customHeight="1">
      <c r="A242" s="12"/>
      <c r="B242" s="36"/>
      <c r="C242" s="36"/>
      <c r="D242" s="12"/>
      <c r="E242" s="36"/>
      <c r="F242" s="56"/>
      <c r="G242" s="65"/>
      <c r="H242" s="65"/>
      <c r="I242" s="65"/>
      <c r="J242" s="65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:30" ht="12.75" customHeight="1">
      <c r="A243" s="12"/>
      <c r="B243" s="36"/>
      <c r="C243" s="36"/>
      <c r="D243" s="12"/>
      <c r="E243" s="36"/>
      <c r="F243" s="56"/>
      <c r="G243" s="65"/>
      <c r="H243" s="65"/>
      <c r="I243" s="65"/>
      <c r="J243" s="65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:30" ht="12.75" customHeight="1">
      <c r="A244" s="12"/>
      <c r="B244" s="36"/>
      <c r="C244" s="36"/>
      <c r="D244" s="12"/>
      <c r="E244" s="36"/>
      <c r="F244" s="56"/>
      <c r="G244" s="65"/>
      <c r="H244" s="65"/>
      <c r="I244" s="65"/>
      <c r="J244" s="65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:30" ht="12.75" customHeight="1">
      <c r="A245" s="12"/>
      <c r="B245" s="36"/>
      <c r="C245" s="36"/>
      <c r="D245" s="12"/>
      <c r="E245" s="36"/>
      <c r="F245" s="56"/>
      <c r="G245" s="65"/>
      <c r="H245" s="65"/>
      <c r="I245" s="65"/>
      <c r="J245" s="65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:30" ht="12.75" customHeight="1">
      <c r="A246" s="12"/>
      <c r="B246" s="36"/>
      <c r="C246" s="36"/>
      <c r="D246" s="12"/>
      <c r="E246" s="36"/>
      <c r="F246" s="56"/>
      <c r="G246" s="65"/>
      <c r="H246" s="65"/>
      <c r="I246" s="65"/>
      <c r="J246" s="65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:30" ht="12.75" customHeight="1">
      <c r="A247" s="12"/>
      <c r="B247" s="36"/>
      <c r="C247" s="36"/>
      <c r="D247" s="12"/>
      <c r="E247" s="36"/>
      <c r="F247" s="56"/>
      <c r="G247" s="65"/>
      <c r="H247" s="65"/>
      <c r="I247" s="65"/>
      <c r="J247" s="65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</row>
    <row r="248" spans="1:30" ht="12.75" customHeight="1">
      <c r="A248" s="12"/>
      <c r="B248" s="36"/>
      <c r="C248" s="36"/>
      <c r="D248" s="12"/>
      <c r="E248" s="36"/>
      <c r="F248" s="56"/>
      <c r="G248" s="65"/>
      <c r="H248" s="65"/>
      <c r="I248" s="65"/>
      <c r="J248" s="65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</row>
    <row r="249" spans="1:30" ht="12.75" customHeight="1">
      <c r="A249" s="12"/>
      <c r="B249" s="36"/>
      <c r="C249" s="36"/>
      <c r="D249" s="12"/>
      <c r="E249" s="36"/>
      <c r="F249" s="56"/>
      <c r="G249" s="65"/>
      <c r="H249" s="65"/>
      <c r="I249" s="65"/>
      <c r="J249" s="65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</row>
    <row r="250" spans="1:30" ht="12.75" customHeight="1">
      <c r="A250" s="12"/>
      <c r="B250" s="36"/>
      <c r="C250" s="36"/>
      <c r="D250" s="12"/>
      <c r="E250" s="36"/>
      <c r="F250" s="56"/>
      <c r="G250" s="65"/>
      <c r="H250" s="65"/>
      <c r="I250" s="65"/>
      <c r="J250" s="65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</row>
    <row r="251" spans="1:30" ht="12.75" customHeight="1">
      <c r="A251" s="12"/>
      <c r="B251" s="36"/>
      <c r="C251" s="36"/>
      <c r="D251" s="12"/>
      <c r="E251" s="36"/>
      <c r="F251" s="56"/>
      <c r="G251" s="65"/>
      <c r="H251" s="65"/>
      <c r="I251" s="65"/>
      <c r="J251" s="65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</row>
    <row r="252" spans="1:30" ht="12.75" customHeight="1">
      <c r="A252" s="12"/>
      <c r="B252" s="36"/>
      <c r="C252" s="36"/>
      <c r="D252" s="12"/>
      <c r="E252" s="36"/>
      <c r="F252" s="56"/>
      <c r="G252" s="65"/>
      <c r="H252" s="65"/>
      <c r="I252" s="65"/>
      <c r="J252" s="65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</row>
    <row r="253" spans="1:30" ht="12.75" customHeight="1">
      <c r="A253" s="12"/>
      <c r="B253" s="36"/>
      <c r="C253" s="36"/>
      <c r="D253" s="12"/>
      <c r="E253" s="36"/>
      <c r="F253" s="56"/>
      <c r="G253" s="65"/>
      <c r="H253" s="65"/>
      <c r="I253" s="65"/>
      <c r="J253" s="65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</row>
    <row r="254" spans="1:30" ht="12.75" customHeight="1">
      <c r="A254" s="12"/>
      <c r="B254" s="36"/>
      <c r="C254" s="36"/>
      <c r="D254" s="12"/>
      <c r="E254" s="36"/>
      <c r="F254" s="56"/>
      <c r="G254" s="65"/>
      <c r="H254" s="65"/>
      <c r="I254" s="65"/>
      <c r="J254" s="65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</row>
    <row r="255" spans="1:30" ht="12.75" customHeight="1">
      <c r="A255" s="12"/>
      <c r="B255" s="36"/>
      <c r="C255" s="36"/>
      <c r="D255" s="12"/>
      <c r="E255" s="36"/>
      <c r="F255" s="56"/>
      <c r="G255" s="65"/>
      <c r="H255" s="65"/>
      <c r="I255" s="65"/>
      <c r="J255" s="65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</row>
    <row r="256" spans="1:30" ht="12.75" customHeight="1">
      <c r="A256" s="12"/>
      <c r="B256" s="36"/>
      <c r="C256" s="36"/>
      <c r="D256" s="12"/>
      <c r="E256" s="36"/>
      <c r="F256" s="56"/>
      <c r="G256" s="65"/>
      <c r="H256" s="65"/>
      <c r="I256" s="65"/>
      <c r="J256" s="65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</row>
    <row r="257" spans="1:30" ht="12.75" customHeight="1">
      <c r="A257" s="12"/>
      <c r="B257" s="36"/>
      <c r="C257" s="36"/>
      <c r="D257" s="12"/>
      <c r="E257" s="36"/>
      <c r="F257" s="56"/>
      <c r="G257" s="65"/>
      <c r="H257" s="65"/>
      <c r="I257" s="65"/>
      <c r="J257" s="65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</row>
    <row r="258" spans="1:30" ht="12.75" customHeight="1">
      <c r="A258" s="12"/>
      <c r="B258" s="36"/>
      <c r="C258" s="36"/>
      <c r="D258" s="12"/>
      <c r="E258" s="36"/>
      <c r="F258" s="56"/>
      <c r="G258" s="65"/>
      <c r="H258" s="65"/>
      <c r="I258" s="65"/>
      <c r="J258" s="65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</row>
    <row r="259" spans="1:30" ht="12.75" customHeight="1">
      <c r="A259" s="12"/>
      <c r="B259" s="36"/>
      <c r="C259" s="36"/>
      <c r="D259" s="12"/>
      <c r="E259" s="36"/>
      <c r="F259" s="56"/>
      <c r="G259" s="65"/>
      <c r="H259" s="65"/>
      <c r="I259" s="65"/>
      <c r="J259" s="65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</row>
    <row r="260" spans="1:30" ht="12.75" customHeight="1">
      <c r="A260" s="12"/>
      <c r="B260" s="36"/>
      <c r="C260" s="36"/>
      <c r="D260" s="12"/>
      <c r="E260" s="36"/>
      <c r="F260" s="56"/>
      <c r="G260" s="65"/>
      <c r="H260" s="65"/>
      <c r="I260" s="65"/>
      <c r="J260" s="65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</row>
    <row r="261" spans="1:30" ht="12.75" customHeight="1">
      <c r="A261" s="12"/>
      <c r="B261" s="36"/>
      <c r="C261" s="36"/>
      <c r="D261" s="12"/>
      <c r="E261" s="36"/>
      <c r="F261" s="56"/>
      <c r="G261" s="65"/>
      <c r="H261" s="65"/>
      <c r="I261" s="65"/>
      <c r="J261" s="65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</row>
    <row r="262" spans="1:30" ht="12.75" customHeight="1">
      <c r="A262" s="12"/>
      <c r="B262" s="36"/>
      <c r="C262" s="36"/>
      <c r="D262" s="12"/>
      <c r="E262" s="36"/>
      <c r="F262" s="56"/>
      <c r="G262" s="65"/>
      <c r="H262" s="65"/>
      <c r="I262" s="65"/>
      <c r="J262" s="65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</row>
    <row r="263" spans="1:30" ht="12.75" customHeight="1">
      <c r="A263" s="12"/>
      <c r="B263" s="36"/>
      <c r="C263" s="36"/>
      <c r="D263" s="12"/>
      <c r="E263" s="36"/>
      <c r="F263" s="56"/>
      <c r="G263" s="65"/>
      <c r="H263" s="65"/>
      <c r="I263" s="65"/>
      <c r="J263" s="65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</row>
    <row r="264" spans="1:30" ht="12.75" customHeight="1">
      <c r="A264" s="12"/>
      <c r="B264" s="36"/>
      <c r="C264" s="36"/>
      <c r="D264" s="12"/>
      <c r="E264" s="36"/>
      <c r="F264" s="56"/>
      <c r="G264" s="65"/>
      <c r="H264" s="65"/>
      <c r="I264" s="65"/>
      <c r="J264" s="65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</row>
    <row r="265" spans="1:30" ht="12.75" customHeight="1">
      <c r="A265" s="12"/>
      <c r="B265" s="36"/>
      <c r="C265" s="36"/>
      <c r="D265" s="12"/>
      <c r="E265" s="36"/>
      <c r="F265" s="56"/>
      <c r="G265" s="65"/>
      <c r="H265" s="65"/>
      <c r="I265" s="65"/>
      <c r="J265" s="65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</row>
    <row r="266" spans="1:30" ht="12.75" customHeight="1">
      <c r="A266" s="12"/>
      <c r="B266" s="36"/>
      <c r="C266" s="36"/>
      <c r="D266" s="12"/>
      <c r="E266" s="36"/>
      <c r="F266" s="56"/>
      <c r="G266" s="65"/>
      <c r="H266" s="65"/>
      <c r="I266" s="65"/>
      <c r="J266" s="65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</row>
    <row r="267" spans="1:30" ht="12.75" customHeight="1">
      <c r="A267" s="12"/>
      <c r="B267" s="36"/>
      <c r="C267" s="36"/>
      <c r="D267" s="12"/>
      <c r="E267" s="36"/>
      <c r="F267" s="56"/>
      <c r="G267" s="65"/>
      <c r="H267" s="65"/>
      <c r="I267" s="65"/>
      <c r="J267" s="65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</row>
    <row r="268" spans="1:30" ht="12.75" customHeight="1">
      <c r="A268" s="12"/>
      <c r="B268" s="36"/>
      <c r="C268" s="36"/>
      <c r="D268" s="12"/>
      <c r="E268" s="36"/>
      <c r="F268" s="56"/>
      <c r="G268" s="65"/>
      <c r="H268" s="65"/>
      <c r="I268" s="65"/>
      <c r="J268" s="65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</row>
    <row r="269" spans="1:30" ht="12.75" customHeight="1">
      <c r="A269" s="12"/>
      <c r="B269" s="36"/>
      <c r="C269" s="36"/>
      <c r="D269" s="12"/>
      <c r="E269" s="36"/>
      <c r="F269" s="56"/>
      <c r="G269" s="65"/>
      <c r="H269" s="65"/>
      <c r="I269" s="65"/>
      <c r="J269" s="65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</row>
    <row r="270" spans="1:30" ht="12.75" customHeight="1">
      <c r="A270" s="12"/>
      <c r="B270" s="36"/>
      <c r="C270" s="36"/>
      <c r="D270" s="12"/>
      <c r="E270" s="36"/>
      <c r="F270" s="56"/>
      <c r="G270" s="65"/>
      <c r="H270" s="65"/>
      <c r="I270" s="65"/>
      <c r="J270" s="65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</row>
    <row r="271" spans="1:30" ht="12.75" customHeight="1">
      <c r="A271" s="12"/>
      <c r="B271" s="36"/>
      <c r="C271" s="36"/>
      <c r="D271" s="12"/>
      <c r="E271" s="36"/>
      <c r="F271" s="56"/>
      <c r="G271" s="65"/>
      <c r="H271" s="65"/>
      <c r="I271" s="65"/>
      <c r="J271" s="65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</row>
    <row r="272" spans="1:30" ht="12.75" customHeight="1">
      <c r="A272" s="12"/>
      <c r="B272" s="36"/>
      <c r="C272" s="36"/>
      <c r="D272" s="12"/>
      <c r="E272" s="36"/>
      <c r="F272" s="56"/>
      <c r="G272" s="65"/>
      <c r="H272" s="65"/>
      <c r="I272" s="65"/>
      <c r="J272" s="65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</row>
    <row r="273" spans="1:30" ht="12.75" customHeight="1">
      <c r="A273" s="12"/>
      <c r="B273" s="36"/>
      <c r="C273" s="36"/>
      <c r="D273" s="12"/>
      <c r="E273" s="36"/>
      <c r="F273" s="56"/>
      <c r="G273" s="65"/>
      <c r="H273" s="65"/>
      <c r="I273" s="65"/>
      <c r="J273" s="65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</row>
    <row r="274" spans="1:30" ht="12.75" customHeight="1">
      <c r="A274" s="12"/>
      <c r="B274" s="36"/>
      <c r="C274" s="36"/>
      <c r="D274" s="12"/>
      <c r="E274" s="36"/>
      <c r="F274" s="56"/>
      <c r="G274" s="65"/>
      <c r="H274" s="65"/>
      <c r="I274" s="65"/>
      <c r="J274" s="65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</row>
    <row r="275" spans="1:30" ht="12.75" customHeight="1">
      <c r="A275" s="12"/>
      <c r="B275" s="36"/>
      <c r="C275" s="36"/>
      <c r="D275" s="12"/>
      <c r="E275" s="36"/>
      <c r="F275" s="56"/>
      <c r="G275" s="65"/>
      <c r="H275" s="65"/>
      <c r="I275" s="65"/>
      <c r="J275" s="65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</row>
    <row r="276" spans="1:30" ht="12.75" customHeight="1">
      <c r="A276" s="12"/>
      <c r="B276" s="36"/>
      <c r="C276" s="36"/>
      <c r="D276" s="12"/>
      <c r="E276" s="36"/>
      <c r="F276" s="56"/>
      <c r="G276" s="65"/>
      <c r="H276" s="65"/>
      <c r="I276" s="65"/>
      <c r="J276" s="65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</row>
    <row r="277" spans="1:30" ht="12.75" customHeight="1">
      <c r="A277" s="12"/>
      <c r="B277" s="36"/>
      <c r="C277" s="36"/>
      <c r="D277" s="12"/>
      <c r="E277" s="36"/>
      <c r="F277" s="56"/>
      <c r="G277" s="65"/>
      <c r="H277" s="65"/>
      <c r="I277" s="65"/>
      <c r="J277" s="65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</row>
    <row r="278" spans="1:30" ht="12.75" customHeight="1">
      <c r="A278" s="12"/>
      <c r="B278" s="36"/>
      <c r="C278" s="36"/>
      <c r="D278" s="12"/>
      <c r="E278" s="36"/>
      <c r="F278" s="56"/>
      <c r="G278" s="65"/>
      <c r="H278" s="65"/>
      <c r="I278" s="65"/>
      <c r="J278" s="65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</row>
    <row r="279" spans="1:30" ht="12.75" customHeight="1">
      <c r="A279" s="12"/>
      <c r="B279" s="36"/>
      <c r="C279" s="36"/>
      <c r="D279" s="12"/>
      <c r="E279" s="36"/>
      <c r="F279" s="56"/>
      <c r="G279" s="65"/>
      <c r="H279" s="65"/>
      <c r="I279" s="65"/>
      <c r="J279" s="65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</row>
    <row r="280" spans="1:30" ht="12.75" customHeight="1">
      <c r="A280" s="12"/>
      <c r="B280" s="36"/>
      <c r="C280" s="36"/>
      <c r="D280" s="12"/>
      <c r="E280" s="36"/>
      <c r="F280" s="56"/>
      <c r="G280" s="65"/>
      <c r="H280" s="65"/>
      <c r="I280" s="65"/>
      <c r="J280" s="65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</row>
    <row r="281" spans="1:30" ht="12.75" customHeight="1">
      <c r="A281" s="12"/>
      <c r="B281" s="36"/>
      <c r="C281" s="36"/>
      <c r="D281" s="12"/>
      <c r="E281" s="36"/>
      <c r="F281" s="56"/>
      <c r="G281" s="65"/>
      <c r="H281" s="65"/>
      <c r="I281" s="65"/>
      <c r="J281" s="65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</row>
    <row r="282" spans="1:30" ht="12.75" customHeight="1">
      <c r="A282" s="12"/>
      <c r="B282" s="36"/>
      <c r="C282" s="36"/>
      <c r="D282" s="12"/>
      <c r="E282" s="36"/>
      <c r="F282" s="56"/>
      <c r="G282" s="65"/>
      <c r="H282" s="65"/>
      <c r="I282" s="65"/>
      <c r="J282" s="65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</row>
    <row r="283" spans="1:30" ht="12.75" customHeight="1">
      <c r="A283" s="12"/>
      <c r="B283" s="36"/>
      <c r="C283" s="36"/>
      <c r="D283" s="12"/>
      <c r="E283" s="36"/>
      <c r="F283" s="56"/>
      <c r="G283" s="65"/>
      <c r="H283" s="65"/>
      <c r="I283" s="65"/>
      <c r="J283" s="65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</row>
    <row r="284" spans="1:30" ht="12.75" customHeight="1">
      <c r="A284" s="12"/>
      <c r="B284" s="36"/>
      <c r="C284" s="36"/>
      <c r="D284" s="12"/>
      <c r="E284" s="36"/>
      <c r="F284" s="56"/>
      <c r="G284" s="65"/>
      <c r="H284" s="65"/>
      <c r="I284" s="65"/>
      <c r="J284" s="65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</row>
    <row r="285" spans="1:30" ht="12.75" customHeight="1">
      <c r="A285" s="12"/>
      <c r="B285" s="36"/>
      <c r="C285" s="36"/>
      <c r="D285" s="12"/>
      <c r="E285" s="36"/>
      <c r="F285" s="56"/>
      <c r="G285" s="65"/>
      <c r="H285" s="65"/>
      <c r="I285" s="65"/>
      <c r="J285" s="65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</row>
    <row r="286" spans="1:30" ht="12.75" customHeight="1">
      <c r="A286" s="12"/>
      <c r="B286" s="36"/>
      <c r="C286" s="36"/>
      <c r="D286" s="12"/>
      <c r="E286" s="36"/>
      <c r="F286" s="56"/>
      <c r="G286" s="65"/>
      <c r="H286" s="65"/>
      <c r="I286" s="65"/>
      <c r="J286" s="65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</row>
    <row r="287" spans="1:30" ht="12.75" customHeight="1">
      <c r="A287" s="12"/>
      <c r="B287" s="36"/>
      <c r="C287" s="36"/>
      <c r="D287" s="12"/>
      <c r="E287" s="36"/>
      <c r="F287" s="56"/>
      <c r="G287" s="65"/>
      <c r="H287" s="65"/>
      <c r="I287" s="65"/>
      <c r="J287" s="65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</row>
    <row r="288" spans="1:30" ht="12.75" customHeight="1">
      <c r="A288" s="12"/>
      <c r="B288" s="36"/>
      <c r="C288" s="36"/>
      <c r="D288" s="12"/>
      <c r="E288" s="36"/>
      <c r="F288" s="56"/>
      <c r="G288" s="65"/>
      <c r="H288" s="65"/>
      <c r="I288" s="65"/>
      <c r="J288" s="65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</row>
    <row r="289" spans="1:30" ht="12.75" customHeight="1">
      <c r="A289" s="12"/>
      <c r="B289" s="36"/>
      <c r="C289" s="36"/>
      <c r="D289" s="12"/>
      <c r="E289" s="36"/>
      <c r="F289" s="56"/>
      <c r="G289" s="65"/>
      <c r="H289" s="65"/>
      <c r="I289" s="65"/>
      <c r="J289" s="65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</row>
    <row r="290" spans="1:30" ht="12.75" customHeight="1">
      <c r="A290" s="12"/>
      <c r="B290" s="36"/>
      <c r="C290" s="36"/>
      <c r="D290" s="12"/>
      <c r="E290" s="36"/>
      <c r="F290" s="56"/>
      <c r="G290" s="65"/>
      <c r="H290" s="65"/>
      <c r="I290" s="65"/>
      <c r="J290" s="65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</row>
    <row r="291" spans="1:30" ht="12.75" customHeight="1">
      <c r="A291" s="12"/>
      <c r="B291" s="36"/>
      <c r="C291" s="36"/>
      <c r="D291" s="12"/>
      <c r="E291" s="36"/>
      <c r="F291" s="56"/>
      <c r="G291" s="65"/>
      <c r="H291" s="65"/>
      <c r="I291" s="65"/>
      <c r="J291" s="65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</row>
    <row r="292" spans="1:30" ht="12.75" customHeight="1">
      <c r="A292" s="12"/>
      <c r="B292" s="36"/>
      <c r="C292" s="36"/>
      <c r="D292" s="12"/>
      <c r="E292" s="36"/>
      <c r="F292" s="56"/>
      <c r="G292" s="65"/>
      <c r="H292" s="65"/>
      <c r="I292" s="65"/>
      <c r="J292" s="65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</row>
    <row r="293" spans="1:30" ht="12.75" customHeight="1">
      <c r="A293" s="12"/>
      <c r="B293" s="36"/>
      <c r="C293" s="36"/>
      <c r="D293" s="12"/>
      <c r="E293" s="36"/>
      <c r="F293" s="56"/>
      <c r="G293" s="65"/>
      <c r="H293" s="65"/>
      <c r="I293" s="65"/>
      <c r="J293" s="65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</row>
    <row r="294" spans="1:30" ht="12.75" customHeight="1">
      <c r="A294" s="12"/>
      <c r="B294" s="36"/>
      <c r="C294" s="36"/>
      <c r="D294" s="12"/>
      <c r="E294" s="36"/>
      <c r="F294" s="56"/>
      <c r="G294" s="65"/>
      <c r="H294" s="65"/>
      <c r="I294" s="65"/>
      <c r="J294" s="65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</row>
    <row r="295" spans="1:30" ht="12.75" customHeight="1">
      <c r="A295" s="12"/>
      <c r="B295" s="36"/>
      <c r="C295" s="36"/>
      <c r="D295" s="12"/>
      <c r="E295" s="36"/>
      <c r="F295" s="56"/>
      <c r="G295" s="65"/>
      <c r="H295" s="65"/>
      <c r="I295" s="65"/>
      <c r="J295" s="65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</row>
    <row r="296" spans="1:30" ht="12.75" customHeight="1">
      <c r="A296" s="12"/>
      <c r="B296" s="36"/>
      <c r="C296" s="36"/>
      <c r="D296" s="12"/>
      <c r="E296" s="36"/>
      <c r="F296" s="56"/>
      <c r="G296" s="65"/>
      <c r="H296" s="65"/>
      <c r="I296" s="65"/>
      <c r="J296" s="65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</row>
    <row r="297" spans="1:30" ht="12.75" customHeight="1">
      <c r="A297" s="12"/>
      <c r="B297" s="36"/>
      <c r="C297" s="36"/>
      <c r="D297" s="12"/>
      <c r="E297" s="36"/>
      <c r="F297" s="56"/>
      <c r="G297" s="65"/>
      <c r="H297" s="65"/>
      <c r="I297" s="65"/>
      <c r="J297" s="65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</row>
    <row r="298" spans="1:30" ht="12.75" customHeight="1">
      <c r="A298" s="12"/>
      <c r="B298" s="36"/>
      <c r="C298" s="36"/>
      <c r="D298" s="12"/>
      <c r="E298" s="36"/>
      <c r="F298" s="56"/>
      <c r="G298" s="65"/>
      <c r="H298" s="65"/>
      <c r="I298" s="65"/>
      <c r="J298" s="65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</row>
    <row r="299" spans="1:30" ht="12.75" customHeight="1">
      <c r="A299" s="12"/>
      <c r="B299" s="36"/>
      <c r="C299" s="36"/>
      <c r="D299" s="12"/>
      <c r="E299" s="36"/>
      <c r="F299" s="56"/>
      <c r="G299" s="65"/>
      <c r="H299" s="65"/>
      <c r="I299" s="65"/>
      <c r="J299" s="65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</row>
    <row r="300" spans="1:30" ht="12.75" customHeight="1">
      <c r="A300" s="12"/>
      <c r="B300" s="36"/>
      <c r="C300" s="36"/>
      <c r="D300" s="12"/>
      <c r="E300" s="36"/>
      <c r="F300" s="56"/>
      <c r="G300" s="65"/>
      <c r="H300" s="65"/>
      <c r="I300" s="65"/>
      <c r="J300" s="65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</row>
    <row r="301" spans="1:30" ht="12.75" customHeight="1">
      <c r="A301" s="12"/>
      <c r="B301" s="36"/>
      <c r="C301" s="36"/>
      <c r="D301" s="12"/>
      <c r="E301" s="36"/>
      <c r="F301" s="56"/>
      <c r="G301" s="65"/>
      <c r="H301" s="65"/>
      <c r="I301" s="65"/>
      <c r="J301" s="65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</row>
    <row r="302" spans="1:30" ht="12.75" customHeight="1">
      <c r="A302" s="12"/>
      <c r="B302" s="36"/>
      <c r="C302" s="36"/>
      <c r="D302" s="12"/>
      <c r="E302" s="36"/>
      <c r="F302" s="56"/>
      <c r="G302" s="65"/>
      <c r="H302" s="65"/>
      <c r="I302" s="65"/>
      <c r="J302" s="65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</row>
    <row r="303" spans="1:30" ht="12.75" customHeight="1">
      <c r="A303" s="12"/>
      <c r="B303" s="36"/>
      <c r="C303" s="36"/>
      <c r="D303" s="12"/>
      <c r="E303" s="36"/>
      <c r="F303" s="56"/>
      <c r="G303" s="65"/>
      <c r="H303" s="65"/>
      <c r="I303" s="65"/>
      <c r="J303" s="65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</row>
    <row r="304" spans="1:30" ht="12.75" customHeight="1">
      <c r="A304" s="12"/>
      <c r="B304" s="36"/>
      <c r="C304" s="36"/>
      <c r="D304" s="12"/>
      <c r="E304" s="36"/>
      <c r="F304" s="56"/>
      <c r="G304" s="65"/>
      <c r="H304" s="65"/>
      <c r="I304" s="65"/>
      <c r="J304" s="65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</row>
    <row r="305" spans="1:30" ht="12.75" customHeight="1">
      <c r="A305" s="12"/>
      <c r="B305" s="36"/>
      <c r="C305" s="36"/>
      <c r="D305" s="12"/>
      <c r="E305" s="36"/>
      <c r="F305" s="56"/>
      <c r="G305" s="65"/>
      <c r="H305" s="65"/>
      <c r="I305" s="65"/>
      <c r="J305" s="65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</row>
    <row r="306" spans="1:30" ht="12.75" customHeight="1">
      <c r="A306" s="12"/>
      <c r="B306" s="36"/>
      <c r="C306" s="36"/>
      <c r="D306" s="12"/>
      <c r="E306" s="36"/>
      <c r="F306" s="56"/>
      <c r="G306" s="65"/>
      <c r="H306" s="65"/>
      <c r="I306" s="65"/>
      <c r="J306" s="65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</row>
    <row r="307" spans="1:30" ht="12.75" customHeight="1">
      <c r="A307" s="12"/>
      <c r="B307" s="36"/>
      <c r="C307" s="36"/>
      <c r="D307" s="12"/>
      <c r="E307" s="36"/>
      <c r="F307" s="56"/>
      <c r="G307" s="65"/>
      <c r="H307" s="65"/>
      <c r="I307" s="65"/>
      <c r="J307" s="65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</row>
    <row r="308" spans="1:30" ht="12.75" customHeight="1">
      <c r="A308" s="12"/>
      <c r="B308" s="36"/>
      <c r="C308" s="36"/>
      <c r="D308" s="12"/>
      <c r="E308" s="36"/>
      <c r="F308" s="56"/>
      <c r="G308" s="65"/>
      <c r="H308" s="65"/>
      <c r="I308" s="65"/>
      <c r="J308" s="65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</row>
    <row r="309" spans="1:30" ht="12.75" customHeight="1">
      <c r="A309" s="12"/>
      <c r="B309" s="36"/>
      <c r="C309" s="36"/>
      <c r="D309" s="12"/>
      <c r="E309" s="36"/>
      <c r="F309" s="56"/>
      <c r="G309" s="65"/>
      <c r="H309" s="65"/>
      <c r="I309" s="65"/>
      <c r="J309" s="65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</row>
    <row r="310" spans="1:30" ht="12.75" customHeight="1">
      <c r="A310" s="12"/>
      <c r="B310" s="36"/>
      <c r="C310" s="36"/>
      <c r="D310" s="12"/>
      <c r="E310" s="36"/>
      <c r="F310" s="56"/>
      <c r="G310" s="65"/>
      <c r="H310" s="65"/>
      <c r="I310" s="65"/>
      <c r="J310" s="65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</row>
    <row r="311" spans="1:30" ht="12.75" customHeight="1">
      <c r="A311" s="12"/>
      <c r="B311" s="36"/>
      <c r="C311" s="36"/>
      <c r="D311" s="12"/>
      <c r="E311" s="36"/>
      <c r="F311" s="56"/>
      <c r="G311" s="65"/>
      <c r="H311" s="65"/>
      <c r="I311" s="65"/>
      <c r="J311" s="65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</row>
    <row r="312" spans="1:30" ht="12.75" customHeight="1">
      <c r="A312" s="12"/>
      <c r="B312" s="36"/>
      <c r="C312" s="36"/>
      <c r="D312" s="12"/>
      <c r="E312" s="36"/>
      <c r="F312" s="56"/>
      <c r="G312" s="65"/>
      <c r="H312" s="65"/>
      <c r="I312" s="65"/>
      <c r="J312" s="65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</row>
    <row r="313" spans="1:30" ht="12.75" customHeight="1">
      <c r="A313" s="12"/>
      <c r="B313" s="36"/>
      <c r="C313" s="36"/>
      <c r="D313" s="12"/>
      <c r="E313" s="36"/>
      <c r="F313" s="56"/>
      <c r="G313" s="65"/>
      <c r="H313" s="65"/>
      <c r="I313" s="65"/>
      <c r="J313" s="65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</row>
    <row r="314" spans="1:30" ht="12.75" customHeight="1">
      <c r="A314" s="12"/>
      <c r="B314" s="36"/>
      <c r="C314" s="36"/>
      <c r="D314" s="12"/>
      <c r="E314" s="36"/>
      <c r="F314" s="56"/>
      <c r="G314" s="65"/>
      <c r="H314" s="65"/>
      <c r="I314" s="65"/>
      <c r="J314" s="65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</row>
    <row r="315" spans="1:30" ht="12.75" customHeight="1">
      <c r="A315" s="12"/>
      <c r="B315" s="36"/>
      <c r="C315" s="36"/>
      <c r="D315" s="12"/>
      <c r="E315" s="36"/>
      <c r="F315" s="56"/>
      <c r="G315" s="65"/>
      <c r="H315" s="65"/>
      <c r="I315" s="65"/>
      <c r="J315" s="65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</row>
    <row r="316" spans="1:30" ht="12.75" customHeight="1">
      <c r="A316" s="12"/>
      <c r="B316" s="36"/>
      <c r="C316" s="36"/>
      <c r="D316" s="12"/>
      <c r="E316" s="36"/>
      <c r="F316" s="56"/>
      <c r="G316" s="65"/>
      <c r="H316" s="65"/>
      <c r="I316" s="65"/>
      <c r="J316" s="65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</row>
    <row r="317" spans="1:30" ht="12.75" customHeight="1">
      <c r="A317" s="12"/>
      <c r="B317" s="36"/>
      <c r="C317" s="36"/>
      <c r="D317" s="12"/>
      <c r="E317" s="36"/>
      <c r="F317" s="56"/>
      <c r="G317" s="65"/>
      <c r="H317" s="65"/>
      <c r="I317" s="65"/>
      <c r="J317" s="65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</row>
    <row r="318" spans="1:30" ht="12.75" customHeight="1">
      <c r="A318" s="12"/>
      <c r="B318" s="36"/>
      <c r="C318" s="36"/>
      <c r="D318" s="12"/>
      <c r="E318" s="36"/>
      <c r="F318" s="56"/>
      <c r="G318" s="65"/>
      <c r="H318" s="65"/>
      <c r="I318" s="65"/>
      <c r="J318" s="65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</row>
    <row r="319" spans="1:30" ht="12.75" customHeight="1">
      <c r="A319" s="12"/>
      <c r="B319" s="36"/>
      <c r="C319" s="36"/>
      <c r="D319" s="12"/>
      <c r="E319" s="36"/>
      <c r="F319" s="56"/>
      <c r="G319" s="65"/>
      <c r="H319" s="65"/>
      <c r="I319" s="65"/>
      <c r="J319" s="65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</row>
    <row r="320" spans="1:30" ht="12.75" customHeight="1">
      <c r="A320" s="12"/>
      <c r="B320" s="36"/>
      <c r="C320" s="36"/>
      <c r="D320" s="12"/>
      <c r="E320" s="36"/>
      <c r="F320" s="56"/>
      <c r="G320" s="65"/>
      <c r="H320" s="65"/>
      <c r="I320" s="65"/>
      <c r="J320" s="65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</row>
    <row r="321" spans="1:30" ht="12.75" customHeight="1">
      <c r="A321" s="12"/>
      <c r="B321" s="36"/>
      <c r="C321" s="36"/>
      <c r="D321" s="12"/>
      <c r="E321" s="36"/>
      <c r="F321" s="56"/>
      <c r="G321" s="65"/>
      <c r="H321" s="65"/>
      <c r="I321" s="65"/>
      <c r="J321" s="65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</row>
    <row r="322" spans="1:30" ht="12.75" customHeight="1">
      <c r="A322" s="12"/>
      <c r="B322" s="36"/>
      <c r="C322" s="36"/>
      <c r="D322" s="12"/>
      <c r="E322" s="36"/>
      <c r="F322" s="56"/>
      <c r="G322" s="65"/>
      <c r="H322" s="65"/>
      <c r="I322" s="65"/>
      <c r="J322" s="65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</row>
    <row r="323" spans="1:30" ht="12.75" customHeight="1">
      <c r="A323" s="12"/>
      <c r="B323" s="36"/>
      <c r="C323" s="36"/>
      <c r="D323" s="12"/>
      <c r="E323" s="36"/>
      <c r="F323" s="56"/>
      <c r="G323" s="65"/>
      <c r="H323" s="65"/>
      <c r="I323" s="65"/>
      <c r="J323" s="65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</row>
    <row r="324" spans="1:30" ht="12.75" customHeight="1">
      <c r="A324" s="12"/>
      <c r="B324" s="36"/>
      <c r="C324" s="36"/>
      <c r="D324" s="12"/>
      <c r="E324" s="36"/>
      <c r="F324" s="56"/>
      <c r="G324" s="65"/>
      <c r="H324" s="65"/>
      <c r="I324" s="65"/>
      <c r="J324" s="65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</row>
    <row r="325" spans="1:30" ht="12.75" customHeight="1">
      <c r="A325" s="12"/>
      <c r="B325" s="36"/>
      <c r="C325" s="36"/>
      <c r="D325" s="12"/>
      <c r="E325" s="36"/>
      <c r="F325" s="56"/>
      <c r="G325" s="65"/>
      <c r="H325" s="65"/>
      <c r="I325" s="65"/>
      <c r="J325" s="65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</row>
    <row r="326" spans="1:30" ht="12.75" customHeight="1">
      <c r="A326" s="12"/>
      <c r="B326" s="36"/>
      <c r="C326" s="36"/>
      <c r="D326" s="12"/>
      <c r="E326" s="36"/>
      <c r="F326" s="56"/>
      <c r="G326" s="65"/>
      <c r="H326" s="65"/>
      <c r="I326" s="65"/>
      <c r="J326" s="65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</row>
    <row r="327" spans="1:30" ht="12.75" customHeight="1">
      <c r="A327" s="12"/>
      <c r="B327" s="36"/>
      <c r="C327" s="36"/>
      <c r="D327" s="12"/>
      <c r="E327" s="36"/>
      <c r="F327" s="56"/>
      <c r="G327" s="65"/>
      <c r="H327" s="65"/>
      <c r="I327" s="65"/>
      <c r="J327" s="65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</row>
    <row r="328" spans="1:30" ht="12.75" customHeight="1">
      <c r="A328" s="12"/>
      <c r="B328" s="36"/>
      <c r="C328" s="36"/>
      <c r="D328" s="12"/>
      <c r="E328" s="36"/>
      <c r="F328" s="56"/>
      <c r="G328" s="65"/>
      <c r="H328" s="65"/>
      <c r="I328" s="65"/>
      <c r="J328" s="65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</row>
    <row r="329" spans="1:30" ht="12.75" customHeight="1">
      <c r="A329" s="12"/>
      <c r="B329" s="36"/>
      <c r="C329" s="36"/>
      <c r="D329" s="12"/>
      <c r="E329" s="36"/>
      <c r="F329" s="56"/>
      <c r="G329" s="65"/>
      <c r="H329" s="65"/>
      <c r="I329" s="65"/>
      <c r="J329" s="65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</row>
    <row r="330" spans="1:30" ht="12.75" customHeight="1">
      <c r="A330" s="12"/>
      <c r="B330" s="36"/>
      <c r="C330" s="36"/>
      <c r="D330" s="12"/>
      <c r="E330" s="36"/>
      <c r="F330" s="56"/>
      <c r="G330" s="65"/>
      <c r="H330" s="65"/>
      <c r="I330" s="65"/>
      <c r="J330" s="65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</row>
    <row r="331" spans="1:30" ht="12.75" customHeight="1">
      <c r="A331" s="12"/>
      <c r="B331" s="36"/>
      <c r="C331" s="36"/>
      <c r="D331" s="12"/>
      <c r="E331" s="36"/>
      <c r="F331" s="56"/>
      <c r="G331" s="65"/>
      <c r="H331" s="65"/>
      <c r="I331" s="65"/>
      <c r="J331" s="65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</row>
    <row r="332" spans="1:30" ht="12.75" customHeight="1">
      <c r="A332" s="12"/>
      <c r="B332" s="36"/>
      <c r="C332" s="36"/>
      <c r="D332" s="12"/>
      <c r="E332" s="36"/>
      <c r="F332" s="56"/>
      <c r="G332" s="65"/>
      <c r="H332" s="65"/>
      <c r="I332" s="65"/>
      <c r="J332" s="65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</row>
    <row r="333" spans="1:30" ht="12.75" customHeight="1">
      <c r="A333" s="12"/>
      <c r="B333" s="36"/>
      <c r="C333" s="36"/>
      <c r="D333" s="12"/>
      <c r="E333" s="36"/>
      <c r="F333" s="56"/>
      <c r="G333" s="65"/>
      <c r="H333" s="65"/>
      <c r="I333" s="65"/>
      <c r="J333" s="65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</row>
    <row r="334" spans="1:30" ht="12.75" customHeight="1">
      <c r="A334" s="12"/>
      <c r="B334" s="36"/>
      <c r="C334" s="36"/>
      <c r="D334" s="12"/>
      <c r="E334" s="36"/>
      <c r="F334" s="56"/>
      <c r="G334" s="65"/>
      <c r="H334" s="65"/>
      <c r="I334" s="65"/>
      <c r="J334" s="65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</row>
    <row r="335" spans="1:30" ht="12.75" customHeight="1">
      <c r="A335" s="12"/>
      <c r="B335" s="36"/>
      <c r="C335" s="36"/>
      <c r="D335" s="12"/>
      <c r="E335" s="36"/>
      <c r="F335" s="56"/>
      <c r="G335" s="65"/>
      <c r="H335" s="65"/>
      <c r="I335" s="65"/>
      <c r="J335" s="65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</row>
    <row r="336" spans="1:30" ht="12.75" customHeight="1">
      <c r="A336" s="12"/>
      <c r="B336" s="36"/>
      <c r="C336" s="36"/>
      <c r="D336" s="12"/>
      <c r="E336" s="36"/>
      <c r="F336" s="56"/>
      <c r="G336" s="65"/>
      <c r="H336" s="65"/>
      <c r="I336" s="65"/>
      <c r="J336" s="65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</row>
    <row r="337" spans="1:30" ht="12.75" customHeight="1">
      <c r="A337" s="12"/>
      <c r="B337" s="36"/>
      <c r="C337" s="36"/>
      <c r="D337" s="12"/>
      <c r="E337" s="36"/>
      <c r="F337" s="56"/>
      <c r="G337" s="65"/>
      <c r="H337" s="65"/>
      <c r="I337" s="65"/>
      <c r="J337" s="65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</row>
    <row r="338" spans="1:30" ht="12.75" customHeight="1">
      <c r="A338" s="12"/>
      <c r="B338" s="36"/>
      <c r="C338" s="36"/>
      <c r="D338" s="12"/>
      <c r="E338" s="36"/>
      <c r="F338" s="56"/>
      <c r="G338" s="65"/>
      <c r="H338" s="65"/>
      <c r="I338" s="65"/>
      <c r="J338" s="65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</row>
    <row r="339" spans="1:30" ht="12.75" customHeight="1">
      <c r="A339" s="12"/>
      <c r="B339" s="36"/>
      <c r="C339" s="36"/>
      <c r="D339" s="12"/>
      <c r="E339" s="36"/>
      <c r="F339" s="56"/>
      <c r="G339" s="65"/>
      <c r="H339" s="65"/>
      <c r="I339" s="65"/>
      <c r="J339" s="65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</row>
    <row r="340" spans="1:30" ht="12.75" customHeight="1">
      <c r="A340" s="12"/>
      <c r="B340" s="36"/>
      <c r="C340" s="36"/>
      <c r="D340" s="12"/>
      <c r="E340" s="36"/>
      <c r="F340" s="56"/>
      <c r="G340" s="65"/>
      <c r="H340" s="65"/>
      <c r="I340" s="65"/>
      <c r="J340" s="65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</row>
    <row r="341" spans="1:30" ht="12.75" customHeight="1">
      <c r="A341" s="12"/>
      <c r="B341" s="36"/>
      <c r="C341" s="36"/>
      <c r="D341" s="12"/>
      <c r="E341" s="36"/>
      <c r="F341" s="56"/>
      <c r="G341" s="65"/>
      <c r="H341" s="65"/>
      <c r="I341" s="65"/>
      <c r="J341" s="65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</row>
    <row r="342" spans="1:30" ht="12.75" customHeight="1">
      <c r="A342" s="12"/>
      <c r="B342" s="36"/>
      <c r="C342" s="36"/>
      <c r="D342" s="12"/>
      <c r="E342" s="36"/>
      <c r="F342" s="56"/>
      <c r="G342" s="65"/>
      <c r="H342" s="65"/>
      <c r="I342" s="65"/>
      <c r="J342" s="65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</row>
    <row r="343" spans="1:30" ht="12.75" customHeight="1">
      <c r="A343" s="12"/>
      <c r="B343" s="36"/>
      <c r="C343" s="36"/>
      <c r="D343" s="12"/>
      <c r="E343" s="36"/>
      <c r="F343" s="56"/>
      <c r="G343" s="65"/>
      <c r="H343" s="65"/>
      <c r="I343" s="65"/>
      <c r="J343" s="65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</row>
    <row r="344" spans="1:30" ht="12.75" customHeight="1">
      <c r="A344" s="12"/>
      <c r="B344" s="36"/>
      <c r="C344" s="36"/>
      <c r="D344" s="12"/>
      <c r="E344" s="36"/>
      <c r="F344" s="56"/>
      <c r="G344" s="65"/>
      <c r="H344" s="65"/>
      <c r="I344" s="65"/>
      <c r="J344" s="65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</row>
    <row r="345" spans="1:30" ht="12.75" customHeight="1">
      <c r="A345" s="12"/>
      <c r="B345" s="36"/>
      <c r="C345" s="36"/>
      <c r="D345" s="12"/>
      <c r="E345" s="36"/>
      <c r="F345" s="56"/>
      <c r="G345" s="65"/>
      <c r="H345" s="65"/>
      <c r="I345" s="65"/>
      <c r="J345" s="65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</row>
    <row r="346" spans="1:30" ht="12.75" customHeight="1">
      <c r="A346" s="12"/>
      <c r="B346" s="36"/>
      <c r="C346" s="36"/>
      <c r="D346" s="12"/>
      <c r="E346" s="36"/>
      <c r="F346" s="56"/>
      <c r="G346" s="65"/>
      <c r="H346" s="65"/>
      <c r="I346" s="65"/>
      <c r="J346" s="65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</row>
    <row r="347" spans="1:30" ht="12.75" customHeight="1">
      <c r="A347" s="12"/>
      <c r="B347" s="36"/>
      <c r="C347" s="36"/>
      <c r="D347" s="12"/>
      <c r="E347" s="36"/>
      <c r="F347" s="56"/>
      <c r="G347" s="65"/>
      <c r="H347" s="65"/>
      <c r="I347" s="65"/>
      <c r="J347" s="65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</row>
    <row r="348" spans="1:30" ht="12.75" customHeight="1">
      <c r="A348" s="12"/>
      <c r="B348" s="36"/>
      <c r="C348" s="36"/>
      <c r="D348" s="12"/>
      <c r="E348" s="36"/>
      <c r="F348" s="56"/>
      <c r="G348" s="65"/>
      <c r="H348" s="65"/>
      <c r="I348" s="65"/>
      <c r="J348" s="65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</row>
    <row r="349" spans="1:30" ht="12.75" customHeight="1">
      <c r="A349" s="12"/>
      <c r="B349" s="36"/>
      <c r="C349" s="36"/>
      <c r="D349" s="12"/>
      <c r="E349" s="36"/>
      <c r="F349" s="56"/>
      <c r="G349" s="65"/>
      <c r="H349" s="65"/>
      <c r="I349" s="65"/>
      <c r="J349" s="65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</row>
    <row r="350" spans="1:30" ht="12.75" customHeight="1">
      <c r="A350" s="12"/>
      <c r="B350" s="36"/>
      <c r="C350" s="36"/>
      <c r="D350" s="12"/>
      <c r="E350" s="36"/>
      <c r="F350" s="56"/>
      <c r="G350" s="65"/>
      <c r="H350" s="65"/>
      <c r="I350" s="65"/>
      <c r="J350" s="65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</row>
    <row r="351" spans="1:30" ht="12.75" customHeight="1">
      <c r="A351" s="12"/>
      <c r="B351" s="36"/>
      <c r="C351" s="36"/>
      <c r="D351" s="12"/>
      <c r="E351" s="36"/>
      <c r="F351" s="56"/>
      <c r="G351" s="65"/>
      <c r="H351" s="65"/>
      <c r="I351" s="65"/>
      <c r="J351" s="65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</row>
    <row r="352" spans="1:30" ht="12.75" customHeight="1">
      <c r="A352" s="12"/>
      <c r="B352" s="36"/>
      <c r="C352" s="36"/>
      <c r="D352" s="12"/>
      <c r="E352" s="36"/>
      <c r="F352" s="56"/>
      <c r="G352" s="65"/>
      <c r="H352" s="65"/>
      <c r="I352" s="65"/>
      <c r="J352" s="65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</row>
    <row r="353" spans="1:30" ht="12.75" customHeight="1">
      <c r="A353" s="12"/>
      <c r="B353" s="36"/>
      <c r="C353" s="36"/>
      <c r="D353" s="12"/>
      <c r="E353" s="36"/>
      <c r="F353" s="56"/>
      <c r="G353" s="65"/>
      <c r="H353" s="65"/>
      <c r="I353" s="65"/>
      <c r="J353" s="65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</row>
    <row r="354" spans="1:30" ht="12.75" customHeight="1">
      <c r="A354" s="12"/>
      <c r="B354" s="36"/>
      <c r="C354" s="36"/>
      <c r="D354" s="12"/>
      <c r="E354" s="36"/>
      <c r="F354" s="56"/>
      <c r="G354" s="65"/>
      <c r="H354" s="65"/>
      <c r="I354" s="65"/>
      <c r="J354" s="65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</row>
    <row r="355" spans="1:30" ht="12.75" customHeight="1">
      <c r="A355" s="12"/>
      <c r="B355" s="36"/>
      <c r="C355" s="36"/>
      <c r="D355" s="12"/>
      <c r="E355" s="36"/>
      <c r="F355" s="56"/>
      <c r="G355" s="65"/>
      <c r="H355" s="65"/>
      <c r="I355" s="65"/>
      <c r="J355" s="65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</row>
    <row r="356" spans="1:30" ht="12.75" customHeight="1">
      <c r="A356" s="12"/>
      <c r="B356" s="36"/>
      <c r="C356" s="36"/>
      <c r="D356" s="12"/>
      <c r="E356" s="36"/>
      <c r="F356" s="56"/>
      <c r="G356" s="65"/>
      <c r="H356" s="65"/>
      <c r="I356" s="65"/>
      <c r="J356" s="65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</row>
    <row r="357" spans="1:30" ht="12.75" customHeight="1">
      <c r="A357" s="12"/>
      <c r="B357" s="36"/>
      <c r="C357" s="36"/>
      <c r="D357" s="12"/>
      <c r="E357" s="36"/>
      <c r="F357" s="56"/>
      <c r="G357" s="65"/>
      <c r="H357" s="65"/>
      <c r="I357" s="65"/>
      <c r="J357" s="65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</row>
    <row r="358" spans="1:30" ht="12.75" customHeight="1">
      <c r="A358" s="12"/>
      <c r="B358" s="36"/>
      <c r="C358" s="36"/>
      <c r="D358" s="12"/>
      <c r="E358" s="36"/>
      <c r="F358" s="56"/>
      <c r="G358" s="65"/>
      <c r="H358" s="65"/>
      <c r="I358" s="65"/>
      <c r="J358" s="65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</row>
    <row r="359" spans="1:30" ht="12.75" customHeight="1">
      <c r="A359" s="12"/>
      <c r="B359" s="36"/>
      <c r="C359" s="36"/>
      <c r="D359" s="12"/>
      <c r="E359" s="36"/>
      <c r="F359" s="56"/>
      <c r="G359" s="65"/>
      <c r="H359" s="65"/>
      <c r="I359" s="65"/>
      <c r="J359" s="65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</row>
    <row r="360" spans="1:30" ht="12.75" customHeight="1">
      <c r="A360" s="12"/>
      <c r="B360" s="36"/>
      <c r="C360" s="36"/>
      <c r="D360" s="12"/>
      <c r="E360" s="36"/>
      <c r="F360" s="56"/>
      <c r="G360" s="65"/>
      <c r="H360" s="65"/>
      <c r="I360" s="65"/>
      <c r="J360" s="65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</row>
    <row r="361" spans="1:30" ht="12.75" customHeight="1">
      <c r="A361" s="12"/>
      <c r="B361" s="36"/>
      <c r="C361" s="36"/>
      <c r="D361" s="12"/>
      <c r="E361" s="36"/>
      <c r="F361" s="56"/>
      <c r="G361" s="65"/>
      <c r="H361" s="65"/>
      <c r="I361" s="65"/>
      <c r="J361" s="65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</row>
    <row r="362" spans="1:30" ht="12.75" customHeight="1">
      <c r="A362" s="12"/>
      <c r="B362" s="36"/>
      <c r="C362" s="36"/>
      <c r="D362" s="12"/>
      <c r="E362" s="36"/>
      <c r="F362" s="56"/>
      <c r="G362" s="65"/>
      <c r="H362" s="65"/>
      <c r="I362" s="65"/>
      <c r="J362" s="65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</row>
    <row r="363" spans="1:30" ht="12.75" customHeight="1">
      <c r="A363" s="12"/>
      <c r="B363" s="36"/>
      <c r="C363" s="36"/>
      <c r="D363" s="12"/>
      <c r="E363" s="36"/>
      <c r="F363" s="56"/>
      <c r="G363" s="65"/>
      <c r="H363" s="65"/>
      <c r="I363" s="65"/>
      <c r="J363" s="65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</row>
    <row r="364" spans="1:30" ht="12.75" customHeight="1">
      <c r="A364" s="12"/>
      <c r="B364" s="36"/>
      <c r="C364" s="36"/>
      <c r="D364" s="12"/>
      <c r="E364" s="36"/>
      <c r="F364" s="56"/>
      <c r="G364" s="65"/>
      <c r="H364" s="65"/>
      <c r="I364" s="65"/>
      <c r="J364" s="65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</row>
    <row r="365" spans="1:30" ht="12.75" customHeight="1">
      <c r="A365" s="12"/>
      <c r="B365" s="36"/>
      <c r="C365" s="36"/>
      <c r="D365" s="12"/>
      <c r="E365" s="36"/>
      <c r="F365" s="56"/>
      <c r="G365" s="65"/>
      <c r="H365" s="65"/>
      <c r="I365" s="65"/>
      <c r="J365" s="65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</row>
    <row r="366" spans="1:30" ht="12.75" customHeight="1">
      <c r="A366" s="12"/>
      <c r="B366" s="36"/>
      <c r="C366" s="36"/>
      <c r="D366" s="12"/>
      <c r="E366" s="36"/>
      <c r="F366" s="56"/>
      <c r="G366" s="65"/>
      <c r="H366" s="65"/>
      <c r="I366" s="65"/>
      <c r="J366" s="65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</row>
    <row r="367" spans="1:30" ht="12.75" customHeight="1">
      <c r="A367" s="12"/>
      <c r="B367" s="36"/>
      <c r="C367" s="36"/>
      <c r="D367" s="12"/>
      <c r="E367" s="36"/>
      <c r="F367" s="56"/>
      <c r="G367" s="65"/>
      <c r="H367" s="65"/>
      <c r="I367" s="65"/>
      <c r="J367" s="65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</row>
    <row r="368" spans="1:30" ht="12.75" customHeight="1">
      <c r="A368" s="12"/>
      <c r="B368" s="36"/>
      <c r="C368" s="36"/>
      <c r="D368" s="12"/>
      <c r="E368" s="36"/>
      <c r="F368" s="56"/>
      <c r="G368" s="65"/>
      <c r="H368" s="65"/>
      <c r="I368" s="65"/>
      <c r="J368" s="65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</row>
    <row r="369" spans="1:30" ht="12.75" customHeight="1">
      <c r="A369" s="12"/>
      <c r="B369" s="36"/>
      <c r="C369" s="36"/>
      <c r="D369" s="12"/>
      <c r="E369" s="36"/>
      <c r="F369" s="56"/>
      <c r="G369" s="65"/>
      <c r="H369" s="65"/>
      <c r="I369" s="65"/>
      <c r="J369" s="65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</row>
    <row r="370" spans="1:30" ht="12.75" customHeight="1">
      <c r="A370" s="12"/>
      <c r="B370" s="36"/>
      <c r="C370" s="36"/>
      <c r="D370" s="12"/>
      <c r="E370" s="36"/>
      <c r="F370" s="56"/>
      <c r="G370" s="65"/>
      <c r="H370" s="65"/>
      <c r="I370" s="65"/>
      <c r="J370" s="65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</row>
    <row r="371" spans="1:30" ht="12.75" customHeight="1">
      <c r="A371" s="12"/>
      <c r="B371" s="36"/>
      <c r="C371" s="36"/>
      <c r="D371" s="12"/>
      <c r="E371" s="36"/>
      <c r="F371" s="56"/>
      <c r="G371" s="65"/>
      <c r="H371" s="65"/>
      <c r="I371" s="65"/>
      <c r="J371" s="65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</row>
    <row r="372" spans="1:30" ht="12.75" customHeight="1">
      <c r="A372" s="12"/>
      <c r="B372" s="36"/>
      <c r="C372" s="36"/>
      <c r="D372" s="12"/>
      <c r="E372" s="36"/>
      <c r="F372" s="56"/>
      <c r="G372" s="65"/>
      <c r="H372" s="65"/>
      <c r="I372" s="65"/>
      <c r="J372" s="65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</row>
    <row r="373" spans="1:30" ht="12.75" customHeight="1">
      <c r="A373" s="12"/>
      <c r="B373" s="36"/>
      <c r="C373" s="36"/>
      <c r="D373" s="12"/>
      <c r="E373" s="36"/>
      <c r="F373" s="56"/>
      <c r="G373" s="65"/>
      <c r="H373" s="65"/>
      <c r="I373" s="65"/>
      <c r="J373" s="65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</row>
    <row r="374" spans="1:30" ht="12.75" customHeight="1">
      <c r="A374" s="12"/>
      <c r="B374" s="36"/>
      <c r="C374" s="36"/>
      <c r="D374" s="12"/>
      <c r="E374" s="36"/>
      <c r="F374" s="56"/>
      <c r="G374" s="65"/>
      <c r="H374" s="65"/>
      <c r="I374" s="65"/>
      <c r="J374" s="65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</row>
    <row r="375" spans="1:30" ht="12.75" customHeight="1">
      <c r="A375" s="12"/>
      <c r="B375" s="36"/>
      <c r="C375" s="36"/>
      <c r="D375" s="12"/>
      <c r="E375" s="36"/>
      <c r="F375" s="56"/>
      <c r="G375" s="65"/>
      <c r="H375" s="65"/>
      <c r="I375" s="65"/>
      <c r="J375" s="65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</row>
    <row r="376" spans="1:30" ht="12.75" customHeight="1">
      <c r="A376" s="12"/>
      <c r="B376" s="36"/>
      <c r="C376" s="36"/>
      <c r="D376" s="12"/>
      <c r="E376" s="36"/>
      <c r="F376" s="56"/>
      <c r="G376" s="65"/>
      <c r="H376" s="65"/>
      <c r="I376" s="65"/>
      <c r="J376" s="65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</row>
    <row r="377" spans="1:30" ht="12.75" customHeight="1">
      <c r="A377" s="12"/>
      <c r="B377" s="36"/>
      <c r="C377" s="36"/>
      <c r="D377" s="12"/>
      <c r="E377" s="36"/>
      <c r="F377" s="56"/>
      <c r="G377" s="65"/>
      <c r="H377" s="65"/>
      <c r="I377" s="65"/>
      <c r="J377" s="65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</row>
    <row r="378" spans="1:30" ht="12.75" customHeight="1">
      <c r="A378" s="12"/>
      <c r="B378" s="36"/>
      <c r="C378" s="36"/>
      <c r="D378" s="12"/>
      <c r="E378" s="36"/>
      <c r="F378" s="56"/>
      <c r="G378" s="65"/>
      <c r="H378" s="65"/>
      <c r="I378" s="65"/>
      <c r="J378" s="65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</row>
    <row r="379" spans="1:30" ht="12.75" customHeight="1">
      <c r="A379" s="12"/>
      <c r="B379" s="36"/>
      <c r="C379" s="36"/>
      <c r="D379" s="12"/>
      <c r="E379" s="36"/>
      <c r="F379" s="56"/>
      <c r="G379" s="65"/>
      <c r="H379" s="65"/>
      <c r="I379" s="65"/>
      <c r="J379" s="65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</row>
    <row r="380" spans="1:30" ht="12.75" customHeight="1">
      <c r="A380" s="12"/>
      <c r="B380" s="36"/>
      <c r="C380" s="36"/>
      <c r="D380" s="12"/>
      <c r="E380" s="36"/>
      <c r="F380" s="56"/>
      <c r="G380" s="65"/>
      <c r="H380" s="65"/>
      <c r="I380" s="65"/>
      <c r="J380" s="65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</row>
    <row r="381" spans="1:30" ht="12.75" customHeight="1">
      <c r="A381" s="12"/>
      <c r="B381" s="36"/>
      <c r="C381" s="36"/>
      <c r="D381" s="12"/>
      <c r="E381" s="36"/>
      <c r="F381" s="56"/>
      <c r="G381" s="65"/>
      <c r="H381" s="65"/>
      <c r="I381" s="65"/>
      <c r="J381" s="65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</row>
    <row r="382" spans="1:30" ht="12.75" customHeight="1">
      <c r="A382" s="12"/>
      <c r="B382" s="36"/>
      <c r="C382" s="36"/>
      <c r="D382" s="12"/>
      <c r="E382" s="36"/>
      <c r="F382" s="56"/>
      <c r="G382" s="65"/>
      <c r="H382" s="65"/>
      <c r="I382" s="65"/>
      <c r="J382" s="65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</row>
    <row r="383" spans="1:30" ht="12.75" customHeight="1">
      <c r="A383" s="12"/>
      <c r="B383" s="36"/>
      <c r="C383" s="36"/>
      <c r="D383" s="12"/>
      <c r="E383" s="36"/>
      <c r="F383" s="56"/>
      <c r="G383" s="65"/>
      <c r="H383" s="65"/>
      <c r="I383" s="65"/>
      <c r="J383" s="65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</row>
    <row r="384" spans="1:30" ht="12.75" customHeight="1">
      <c r="A384" s="12"/>
      <c r="B384" s="36"/>
      <c r="C384" s="36"/>
      <c r="D384" s="12"/>
      <c r="E384" s="36"/>
      <c r="F384" s="56"/>
      <c r="G384" s="65"/>
      <c r="H384" s="65"/>
      <c r="I384" s="65"/>
      <c r="J384" s="65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</row>
    <row r="385" spans="1:30" ht="12.75" customHeight="1">
      <c r="A385" s="12"/>
      <c r="B385" s="36"/>
      <c r="C385" s="36"/>
      <c r="D385" s="12"/>
      <c r="E385" s="36"/>
      <c r="F385" s="56"/>
      <c r="G385" s="65"/>
      <c r="H385" s="65"/>
      <c r="I385" s="65"/>
      <c r="J385" s="65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</row>
    <row r="386" spans="1:30" ht="12.75" customHeight="1">
      <c r="A386" s="12"/>
      <c r="B386" s="36"/>
      <c r="C386" s="36"/>
      <c r="D386" s="12"/>
      <c r="E386" s="36"/>
      <c r="F386" s="56"/>
      <c r="G386" s="65"/>
      <c r="H386" s="65"/>
      <c r="I386" s="65"/>
      <c r="J386" s="65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</row>
    <row r="387" spans="1:30" ht="12.75" customHeight="1">
      <c r="A387" s="12"/>
      <c r="B387" s="36"/>
      <c r="C387" s="36"/>
      <c r="D387" s="12"/>
      <c r="E387" s="36"/>
      <c r="F387" s="56"/>
      <c r="G387" s="65"/>
      <c r="H387" s="65"/>
      <c r="I387" s="65"/>
      <c r="J387" s="65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</row>
    <row r="388" spans="1:30" ht="12.75" customHeight="1">
      <c r="A388" s="12"/>
      <c r="B388" s="36"/>
      <c r="C388" s="36"/>
      <c r="D388" s="12"/>
      <c r="E388" s="36"/>
      <c r="F388" s="56"/>
      <c r="G388" s="65"/>
      <c r="H388" s="65"/>
      <c r="I388" s="65"/>
      <c r="J388" s="65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</row>
    <row r="389" spans="1:30" ht="12.75" customHeight="1">
      <c r="A389" s="12"/>
      <c r="B389" s="36"/>
      <c r="C389" s="36"/>
      <c r="D389" s="12"/>
      <c r="E389" s="36"/>
      <c r="F389" s="56"/>
      <c r="G389" s="65"/>
      <c r="H389" s="65"/>
      <c r="I389" s="65"/>
      <c r="J389" s="65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</row>
    <row r="390" spans="1:30" ht="12.75" customHeight="1">
      <c r="A390" s="12"/>
      <c r="B390" s="36"/>
      <c r="C390" s="36"/>
      <c r="D390" s="12"/>
      <c r="E390" s="36"/>
      <c r="F390" s="56"/>
      <c r="G390" s="65"/>
      <c r="H390" s="65"/>
      <c r="I390" s="65"/>
      <c r="J390" s="65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</row>
    <row r="391" spans="1:30" ht="12.75" customHeight="1">
      <c r="A391" s="12"/>
      <c r="B391" s="36"/>
      <c r="C391" s="36"/>
      <c r="D391" s="12"/>
      <c r="E391" s="36"/>
      <c r="F391" s="56"/>
      <c r="G391" s="65"/>
      <c r="H391" s="65"/>
      <c r="I391" s="65"/>
      <c r="J391" s="65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</row>
    <row r="392" spans="1:30" ht="12.75" customHeight="1">
      <c r="A392" s="12"/>
      <c r="B392" s="36"/>
      <c r="C392" s="36"/>
      <c r="D392" s="12"/>
      <c r="E392" s="36"/>
      <c r="F392" s="56"/>
      <c r="G392" s="65"/>
      <c r="H392" s="65"/>
      <c r="I392" s="65"/>
      <c r="J392" s="65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</row>
    <row r="393" spans="1:30" ht="12.75" customHeight="1">
      <c r="A393" s="12"/>
      <c r="B393" s="36"/>
      <c r="C393" s="36"/>
      <c r="D393" s="12"/>
      <c r="E393" s="36"/>
      <c r="F393" s="56"/>
      <c r="G393" s="65"/>
      <c r="H393" s="65"/>
      <c r="I393" s="65"/>
      <c r="J393" s="65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</row>
    <row r="394" spans="1:30" ht="12.75" customHeight="1">
      <c r="A394" s="12"/>
      <c r="B394" s="36"/>
      <c r="C394" s="36"/>
      <c r="D394" s="12"/>
      <c r="E394" s="36"/>
      <c r="F394" s="56"/>
      <c r="G394" s="65"/>
      <c r="H394" s="65"/>
      <c r="I394" s="65"/>
      <c r="J394" s="65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</row>
    <row r="395" spans="1:30" ht="12.75" customHeight="1">
      <c r="A395" s="12"/>
      <c r="B395" s="36"/>
      <c r="C395" s="36"/>
      <c r="D395" s="12"/>
      <c r="E395" s="36"/>
      <c r="F395" s="56"/>
      <c r="G395" s="65"/>
      <c r="H395" s="65"/>
      <c r="I395" s="65"/>
      <c r="J395" s="65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</row>
    <row r="396" spans="1:30" ht="12.75" customHeight="1">
      <c r="A396" s="12"/>
      <c r="B396" s="36"/>
      <c r="C396" s="36"/>
      <c r="D396" s="12"/>
      <c r="E396" s="36"/>
      <c r="F396" s="56"/>
      <c r="G396" s="65"/>
      <c r="H396" s="65"/>
      <c r="I396" s="65"/>
      <c r="J396" s="65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</row>
    <row r="397" spans="1:30" ht="12.75" customHeight="1">
      <c r="A397" s="12"/>
      <c r="B397" s="36"/>
      <c r="C397" s="36"/>
      <c r="D397" s="12"/>
      <c r="E397" s="36"/>
      <c r="F397" s="56"/>
      <c r="G397" s="65"/>
      <c r="H397" s="65"/>
      <c r="I397" s="65"/>
      <c r="J397" s="65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</row>
    <row r="398" spans="1:30" ht="12.75" customHeight="1">
      <c r="A398" s="12"/>
      <c r="B398" s="36"/>
      <c r="C398" s="36"/>
      <c r="D398" s="12"/>
      <c r="E398" s="36"/>
      <c r="F398" s="56"/>
      <c r="G398" s="65"/>
      <c r="H398" s="65"/>
      <c r="I398" s="65"/>
      <c r="J398" s="65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</row>
    <row r="399" spans="1:30" ht="12.75" customHeight="1">
      <c r="A399" s="12"/>
      <c r="B399" s="36"/>
      <c r="C399" s="36"/>
      <c r="D399" s="12"/>
      <c r="E399" s="36"/>
      <c r="F399" s="56"/>
      <c r="G399" s="65"/>
      <c r="H399" s="65"/>
      <c r="I399" s="65"/>
      <c r="J399" s="65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</row>
    <row r="400" spans="1:30" ht="12.75" customHeight="1">
      <c r="A400" s="12"/>
      <c r="B400" s="36"/>
      <c r="C400" s="36"/>
      <c r="D400" s="12"/>
      <c r="E400" s="36"/>
      <c r="F400" s="56"/>
      <c r="G400" s="65"/>
      <c r="H400" s="65"/>
      <c r="I400" s="65"/>
      <c r="J400" s="65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</row>
    <row r="401" spans="1:30" ht="12.75" customHeight="1">
      <c r="A401" s="12"/>
      <c r="B401" s="36"/>
      <c r="C401" s="36"/>
      <c r="D401" s="12"/>
      <c r="E401" s="36"/>
      <c r="F401" s="56"/>
      <c r="G401" s="65"/>
      <c r="H401" s="65"/>
      <c r="I401" s="65"/>
      <c r="J401" s="65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</row>
    <row r="402" spans="1:30" ht="12.75" customHeight="1">
      <c r="A402" s="12"/>
      <c r="B402" s="36"/>
      <c r="C402" s="36"/>
      <c r="D402" s="12"/>
      <c r="E402" s="36"/>
      <c r="F402" s="56"/>
      <c r="G402" s="65"/>
      <c r="H402" s="65"/>
      <c r="I402" s="65"/>
      <c r="J402" s="65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</row>
    <row r="403" spans="1:30" ht="12.75" customHeight="1">
      <c r="A403" s="12"/>
      <c r="B403" s="36"/>
      <c r="C403" s="36"/>
      <c r="D403" s="12"/>
      <c r="E403" s="36"/>
      <c r="F403" s="56"/>
      <c r="G403" s="65"/>
      <c r="H403" s="65"/>
      <c r="I403" s="65"/>
      <c r="J403" s="65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</row>
    <row r="404" spans="1:30" ht="12.75" customHeight="1">
      <c r="A404" s="12"/>
      <c r="B404" s="36"/>
      <c r="C404" s="36"/>
      <c r="D404" s="12"/>
      <c r="E404" s="36"/>
      <c r="F404" s="56"/>
      <c r="G404" s="65"/>
      <c r="H404" s="65"/>
      <c r="I404" s="65"/>
      <c r="J404" s="65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</row>
    <row r="405" spans="1:30" ht="12.75" customHeight="1">
      <c r="A405" s="12"/>
      <c r="B405" s="36"/>
      <c r="C405" s="36"/>
      <c r="D405" s="12"/>
      <c r="E405" s="36"/>
      <c r="F405" s="56"/>
      <c r="G405" s="65"/>
      <c r="H405" s="65"/>
      <c r="I405" s="65"/>
      <c r="J405" s="65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</row>
    <row r="406" spans="1:30" ht="12.75" customHeight="1">
      <c r="A406" s="12"/>
      <c r="B406" s="36"/>
      <c r="C406" s="36"/>
      <c r="D406" s="12"/>
      <c r="E406" s="36"/>
      <c r="F406" s="56"/>
      <c r="G406" s="65"/>
      <c r="H406" s="65"/>
      <c r="I406" s="65"/>
      <c r="J406" s="65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</row>
    <row r="407" spans="1:30" ht="12.75" customHeight="1">
      <c r="A407" s="12"/>
      <c r="B407" s="36"/>
      <c r="C407" s="36"/>
      <c r="D407" s="12"/>
      <c r="E407" s="36"/>
      <c r="F407" s="56"/>
      <c r="G407" s="65"/>
      <c r="H407" s="65"/>
      <c r="I407" s="65"/>
      <c r="J407" s="65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</row>
    <row r="408" spans="1:30" ht="12.75" customHeight="1">
      <c r="A408" s="12"/>
      <c r="B408" s="36"/>
      <c r="C408" s="36"/>
      <c r="D408" s="12"/>
      <c r="E408" s="36"/>
      <c r="F408" s="56"/>
      <c r="G408" s="65"/>
      <c r="H408" s="65"/>
      <c r="I408" s="65"/>
      <c r="J408" s="65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</row>
    <row r="409" spans="1:30" ht="12.75" customHeight="1">
      <c r="A409" s="12"/>
      <c r="B409" s="36"/>
      <c r="C409" s="36"/>
      <c r="D409" s="12"/>
      <c r="E409" s="36"/>
      <c r="F409" s="56"/>
      <c r="G409" s="65"/>
      <c r="H409" s="65"/>
      <c r="I409" s="65"/>
      <c r="J409" s="65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</row>
    <row r="410" spans="1:30" ht="12.75" customHeight="1">
      <c r="A410" s="12"/>
      <c r="B410" s="36"/>
      <c r="C410" s="36"/>
      <c r="D410" s="12"/>
      <c r="E410" s="36"/>
      <c r="F410" s="56"/>
      <c r="G410" s="65"/>
      <c r="H410" s="65"/>
      <c r="I410" s="65"/>
      <c r="J410" s="65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</row>
    <row r="411" spans="1:30" ht="12.75" customHeight="1">
      <c r="A411" s="12"/>
      <c r="B411" s="36"/>
      <c r="C411" s="36"/>
      <c r="D411" s="12"/>
      <c r="E411" s="36"/>
      <c r="F411" s="56"/>
      <c r="G411" s="65"/>
      <c r="H411" s="65"/>
      <c r="I411" s="65"/>
      <c r="J411" s="65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</row>
    <row r="412" spans="1:30" ht="12.75" customHeight="1">
      <c r="A412" s="12"/>
      <c r="B412" s="36"/>
      <c r="C412" s="36"/>
      <c r="D412" s="12"/>
      <c r="E412" s="36"/>
      <c r="F412" s="56"/>
      <c r="G412" s="65"/>
      <c r="H412" s="65"/>
      <c r="I412" s="65"/>
      <c r="J412" s="65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</row>
    <row r="413" spans="1:30" ht="12.75" customHeight="1">
      <c r="A413" s="12"/>
      <c r="B413" s="36"/>
      <c r="C413" s="36"/>
      <c r="D413" s="12"/>
      <c r="E413" s="36"/>
      <c r="F413" s="56"/>
      <c r="G413" s="65"/>
      <c r="H413" s="65"/>
      <c r="I413" s="65"/>
      <c r="J413" s="65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</row>
    <row r="414" spans="1:30" ht="12.75" customHeight="1">
      <c r="A414" s="12"/>
      <c r="B414" s="36"/>
      <c r="C414" s="36"/>
      <c r="D414" s="12"/>
      <c r="E414" s="36"/>
      <c r="F414" s="56"/>
      <c r="G414" s="65"/>
      <c r="H414" s="65"/>
      <c r="I414" s="65"/>
      <c r="J414" s="65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</row>
    <row r="415" spans="1:30" ht="12.75" customHeight="1">
      <c r="A415" s="12"/>
      <c r="B415" s="36"/>
      <c r="C415" s="36"/>
      <c r="D415" s="12"/>
      <c r="E415" s="36"/>
      <c r="F415" s="56"/>
      <c r="G415" s="65"/>
      <c r="H415" s="65"/>
      <c r="I415" s="65"/>
      <c r="J415" s="65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</row>
    <row r="416" spans="1:30" ht="12.75" customHeight="1">
      <c r="A416" s="12"/>
      <c r="B416" s="36"/>
      <c r="C416" s="36"/>
      <c r="D416" s="12"/>
      <c r="E416" s="36"/>
      <c r="F416" s="56"/>
      <c r="G416" s="65"/>
      <c r="H416" s="65"/>
      <c r="I416" s="65"/>
      <c r="J416" s="65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</row>
    <row r="417" spans="1:30" ht="12.75" customHeight="1">
      <c r="A417" s="12"/>
      <c r="B417" s="36"/>
      <c r="C417" s="36"/>
      <c r="D417" s="12"/>
      <c r="E417" s="36"/>
      <c r="F417" s="56"/>
      <c r="G417" s="65"/>
      <c r="H417" s="65"/>
      <c r="I417" s="65"/>
      <c r="J417" s="65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</row>
    <row r="418" spans="1:30" ht="12.75" customHeight="1">
      <c r="A418" s="12"/>
      <c r="B418" s="36"/>
      <c r="C418" s="36"/>
      <c r="D418" s="12"/>
      <c r="E418" s="36"/>
      <c r="F418" s="56"/>
      <c r="G418" s="65"/>
      <c r="H418" s="65"/>
      <c r="I418" s="65"/>
      <c r="J418" s="65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</row>
    <row r="419" spans="1:30" ht="12.75" customHeight="1">
      <c r="A419" s="12"/>
      <c r="B419" s="36"/>
      <c r="C419" s="36"/>
      <c r="D419" s="12"/>
      <c r="E419" s="36"/>
      <c r="F419" s="56"/>
      <c r="G419" s="65"/>
      <c r="H419" s="65"/>
      <c r="I419" s="65"/>
      <c r="J419" s="65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</row>
    <row r="420" spans="1:30" ht="12.75" customHeight="1">
      <c r="A420" s="12"/>
      <c r="B420" s="36"/>
      <c r="C420" s="36"/>
      <c r="D420" s="12"/>
      <c r="E420" s="36"/>
      <c r="F420" s="56"/>
      <c r="G420" s="65"/>
      <c r="H420" s="65"/>
      <c r="I420" s="65"/>
      <c r="J420" s="65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</row>
    <row r="421" spans="1:30" ht="12.75" customHeight="1">
      <c r="A421" s="12"/>
      <c r="B421" s="36"/>
      <c r="C421" s="36"/>
      <c r="D421" s="12"/>
      <c r="E421" s="36"/>
      <c r="F421" s="56"/>
      <c r="G421" s="65"/>
      <c r="H421" s="65"/>
      <c r="I421" s="65"/>
      <c r="J421" s="65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</row>
    <row r="422" spans="1:30" ht="12.75" customHeight="1">
      <c r="A422" s="12"/>
      <c r="B422" s="36"/>
      <c r="C422" s="36"/>
      <c r="D422" s="12"/>
      <c r="E422" s="36"/>
      <c r="F422" s="56"/>
      <c r="G422" s="65"/>
      <c r="H422" s="65"/>
      <c r="I422" s="65"/>
      <c r="J422" s="65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</row>
    <row r="423" spans="1:30" ht="12.75" customHeight="1">
      <c r="A423" s="12"/>
      <c r="B423" s="36"/>
      <c r="C423" s="36"/>
      <c r="D423" s="12"/>
      <c r="E423" s="36"/>
      <c r="F423" s="56"/>
      <c r="G423" s="65"/>
      <c r="H423" s="65"/>
      <c r="I423" s="65"/>
      <c r="J423" s="65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</row>
    <row r="424" spans="1:30" ht="12.75" customHeight="1">
      <c r="A424" s="12"/>
      <c r="B424" s="36"/>
      <c r="C424" s="36"/>
      <c r="D424" s="12"/>
      <c r="E424" s="36"/>
      <c r="F424" s="56"/>
      <c r="G424" s="65"/>
      <c r="H424" s="65"/>
      <c r="I424" s="65"/>
      <c r="J424" s="65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</row>
    <row r="425" spans="1:30" ht="12.75" customHeight="1">
      <c r="A425" s="12"/>
      <c r="B425" s="36"/>
      <c r="C425" s="36"/>
      <c r="D425" s="12"/>
      <c r="E425" s="36"/>
      <c r="F425" s="56"/>
      <c r="G425" s="65"/>
      <c r="H425" s="65"/>
      <c r="I425" s="65"/>
      <c r="J425" s="65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</row>
    <row r="426" spans="1:30" ht="12.75" customHeight="1">
      <c r="A426" s="12"/>
      <c r="B426" s="36"/>
      <c r="C426" s="36"/>
      <c r="D426" s="12"/>
      <c r="E426" s="36"/>
      <c r="F426" s="56"/>
      <c r="G426" s="65"/>
      <c r="H426" s="65"/>
      <c r="I426" s="65"/>
      <c r="J426" s="65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</row>
    <row r="427" spans="1:30" ht="12.75" customHeight="1">
      <c r="A427" s="12"/>
      <c r="B427" s="36"/>
      <c r="C427" s="36"/>
      <c r="D427" s="12"/>
      <c r="E427" s="36"/>
      <c r="F427" s="56"/>
      <c r="G427" s="65"/>
      <c r="H427" s="65"/>
      <c r="I427" s="65"/>
      <c r="J427" s="65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</row>
    <row r="428" spans="1:30" ht="12.75" customHeight="1">
      <c r="A428" s="12"/>
      <c r="B428" s="36"/>
      <c r="C428" s="36"/>
      <c r="D428" s="12"/>
      <c r="E428" s="36"/>
      <c r="F428" s="56"/>
      <c r="G428" s="65"/>
      <c r="H428" s="65"/>
      <c r="I428" s="65"/>
      <c r="J428" s="65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</row>
    <row r="429" spans="1:30" ht="12.75" customHeight="1">
      <c r="A429" s="12"/>
      <c r="B429" s="36"/>
      <c r="C429" s="36"/>
      <c r="D429" s="12"/>
      <c r="E429" s="36"/>
      <c r="F429" s="56"/>
      <c r="G429" s="65"/>
      <c r="H429" s="65"/>
      <c r="I429" s="65"/>
      <c r="J429" s="65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</row>
    <row r="430" spans="1:30" ht="12.75" customHeight="1">
      <c r="A430" s="12"/>
      <c r="B430" s="36"/>
      <c r="C430" s="36"/>
      <c r="D430" s="12"/>
      <c r="E430" s="36"/>
      <c r="F430" s="56"/>
      <c r="G430" s="65"/>
      <c r="H430" s="65"/>
      <c r="I430" s="65"/>
      <c r="J430" s="65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</row>
    <row r="431" spans="1:30" ht="12.75" customHeight="1">
      <c r="A431" s="12"/>
      <c r="B431" s="36"/>
      <c r="C431" s="36"/>
      <c r="D431" s="12"/>
      <c r="E431" s="36"/>
      <c r="F431" s="56"/>
      <c r="G431" s="65"/>
      <c r="H431" s="65"/>
      <c r="I431" s="65"/>
      <c r="J431" s="65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</row>
    <row r="432" spans="1:30" ht="12.75" customHeight="1">
      <c r="A432" s="12"/>
      <c r="B432" s="36"/>
      <c r="C432" s="36"/>
      <c r="D432" s="12"/>
      <c r="E432" s="36"/>
      <c r="F432" s="56"/>
      <c r="G432" s="65"/>
      <c r="H432" s="65"/>
      <c r="I432" s="65"/>
      <c r="J432" s="65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</row>
    <row r="433" spans="1:30" ht="12.75" customHeight="1">
      <c r="A433" s="12"/>
      <c r="B433" s="36"/>
      <c r="C433" s="36"/>
      <c r="D433" s="12"/>
      <c r="E433" s="36"/>
      <c r="F433" s="56"/>
      <c r="G433" s="65"/>
      <c r="H433" s="65"/>
      <c r="I433" s="65"/>
      <c r="J433" s="65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</row>
    <row r="434" spans="1:30" ht="12.75" customHeight="1">
      <c r="A434" s="12"/>
      <c r="B434" s="36"/>
      <c r="C434" s="36"/>
      <c r="D434" s="12"/>
      <c r="E434" s="36"/>
      <c r="F434" s="56"/>
      <c r="G434" s="65"/>
      <c r="H434" s="65"/>
      <c r="I434" s="65"/>
      <c r="J434" s="65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</row>
    <row r="435" spans="1:30" ht="12.75" customHeight="1">
      <c r="A435" s="12"/>
      <c r="B435" s="36"/>
      <c r="C435" s="36"/>
      <c r="D435" s="12"/>
      <c r="E435" s="36"/>
      <c r="F435" s="56"/>
      <c r="G435" s="65"/>
      <c r="H435" s="65"/>
      <c r="I435" s="65"/>
      <c r="J435" s="65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</row>
    <row r="436" spans="1:30" ht="12.75" customHeight="1">
      <c r="A436" s="12"/>
      <c r="B436" s="36"/>
      <c r="C436" s="36"/>
      <c r="D436" s="12"/>
      <c r="E436" s="36"/>
      <c r="F436" s="56"/>
      <c r="G436" s="65"/>
      <c r="H436" s="65"/>
      <c r="I436" s="65"/>
      <c r="J436" s="65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</row>
    <row r="437" spans="1:30" ht="12.75" customHeight="1">
      <c r="A437" s="12"/>
      <c r="B437" s="36"/>
      <c r="C437" s="36"/>
      <c r="D437" s="12"/>
      <c r="E437" s="36"/>
      <c r="F437" s="56"/>
      <c r="G437" s="65"/>
      <c r="H437" s="65"/>
      <c r="I437" s="65"/>
      <c r="J437" s="65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</row>
    <row r="438" spans="1:30" ht="12.75" customHeight="1">
      <c r="A438" s="12"/>
      <c r="B438" s="36"/>
      <c r="C438" s="36"/>
      <c r="D438" s="12"/>
      <c r="E438" s="36"/>
      <c r="F438" s="56"/>
      <c r="G438" s="65"/>
      <c r="H438" s="65"/>
      <c r="I438" s="65"/>
      <c r="J438" s="65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</row>
    <row r="439" spans="1:30" ht="12.75" customHeight="1">
      <c r="A439" s="12"/>
      <c r="B439" s="36"/>
      <c r="C439" s="36"/>
      <c r="D439" s="12"/>
      <c r="E439" s="36"/>
      <c r="F439" s="56"/>
      <c r="G439" s="65"/>
      <c r="H439" s="65"/>
      <c r="I439" s="65"/>
      <c r="J439" s="65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</row>
    <row r="440" spans="1:30" ht="12.75" customHeight="1">
      <c r="A440" s="12"/>
      <c r="B440" s="36"/>
      <c r="C440" s="36"/>
      <c r="D440" s="12"/>
      <c r="E440" s="36"/>
      <c r="F440" s="56"/>
      <c r="G440" s="65"/>
      <c r="H440" s="65"/>
      <c r="I440" s="65"/>
      <c r="J440" s="65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</row>
    <row r="441" spans="1:30" ht="12.75" customHeight="1">
      <c r="A441" s="12"/>
      <c r="B441" s="36"/>
      <c r="C441" s="36"/>
      <c r="D441" s="12"/>
      <c r="E441" s="36"/>
      <c r="F441" s="56"/>
      <c r="G441" s="65"/>
      <c r="H441" s="65"/>
      <c r="I441" s="65"/>
      <c r="J441" s="65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</row>
    <row r="442" spans="1:30" ht="12.75" customHeight="1">
      <c r="A442" s="12"/>
      <c r="B442" s="36"/>
      <c r="C442" s="36"/>
      <c r="D442" s="12"/>
      <c r="E442" s="36"/>
      <c r="F442" s="56"/>
      <c r="G442" s="65"/>
      <c r="H442" s="65"/>
      <c r="I442" s="65"/>
      <c r="J442" s="65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</row>
    <row r="443" spans="1:30" ht="12.75" customHeight="1">
      <c r="A443" s="12"/>
      <c r="B443" s="36"/>
      <c r="C443" s="36"/>
      <c r="D443" s="12"/>
      <c r="E443" s="36"/>
      <c r="F443" s="56"/>
      <c r="G443" s="65"/>
      <c r="H443" s="65"/>
      <c r="I443" s="65"/>
      <c r="J443" s="65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</row>
    <row r="444" spans="1:30" ht="12.75" customHeight="1">
      <c r="A444" s="12"/>
      <c r="B444" s="36"/>
      <c r="C444" s="36"/>
      <c r="D444" s="12"/>
      <c r="E444" s="36"/>
      <c r="F444" s="56"/>
      <c r="G444" s="65"/>
      <c r="H444" s="65"/>
      <c r="I444" s="65"/>
      <c r="J444" s="65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</row>
    <row r="445" spans="1:30" ht="12.75" customHeight="1">
      <c r="A445" s="12"/>
      <c r="B445" s="36"/>
      <c r="C445" s="36"/>
      <c r="D445" s="12"/>
      <c r="E445" s="36"/>
      <c r="F445" s="56"/>
      <c r="G445" s="65"/>
      <c r="H445" s="65"/>
      <c r="I445" s="65"/>
      <c r="J445" s="65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</row>
    <row r="446" spans="1:30" ht="12.75" customHeight="1">
      <c r="A446" s="12"/>
      <c r="B446" s="36"/>
      <c r="C446" s="36"/>
      <c r="D446" s="12"/>
      <c r="E446" s="36"/>
      <c r="F446" s="56"/>
      <c r="G446" s="65"/>
      <c r="H446" s="65"/>
      <c r="I446" s="65"/>
      <c r="J446" s="65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</row>
    <row r="447" spans="1:30" ht="12.75" customHeight="1">
      <c r="A447" s="12"/>
      <c r="B447" s="36"/>
      <c r="C447" s="36"/>
      <c r="D447" s="12"/>
      <c r="E447" s="36"/>
      <c r="F447" s="56"/>
      <c r="G447" s="65"/>
      <c r="H447" s="65"/>
      <c r="I447" s="65"/>
      <c r="J447" s="65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</row>
    <row r="448" spans="1:30" ht="12.75" customHeight="1">
      <c r="A448" s="12"/>
      <c r="B448" s="36"/>
      <c r="C448" s="36"/>
      <c r="D448" s="12"/>
      <c r="E448" s="36"/>
      <c r="F448" s="56"/>
      <c r="G448" s="65"/>
      <c r="H448" s="65"/>
      <c r="I448" s="65"/>
      <c r="J448" s="65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</row>
    <row r="449" spans="1:30" ht="12.75" customHeight="1">
      <c r="A449" s="12"/>
      <c r="B449" s="36"/>
      <c r="C449" s="36"/>
      <c r="D449" s="12"/>
      <c r="E449" s="36"/>
      <c r="F449" s="56"/>
      <c r="G449" s="65"/>
      <c r="H449" s="65"/>
      <c r="I449" s="65"/>
      <c r="J449" s="65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</row>
    <row r="450" spans="1:30" ht="12.75" customHeight="1">
      <c r="A450" s="12"/>
      <c r="B450" s="36"/>
      <c r="C450" s="36"/>
      <c r="D450" s="12"/>
      <c r="E450" s="36"/>
      <c r="F450" s="56"/>
      <c r="G450" s="65"/>
      <c r="H450" s="65"/>
      <c r="I450" s="65"/>
      <c r="J450" s="65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</row>
    <row r="451" spans="1:30" ht="12.75" customHeight="1">
      <c r="A451" s="12"/>
      <c r="B451" s="36"/>
      <c r="C451" s="36"/>
      <c r="D451" s="12"/>
      <c r="E451" s="36"/>
      <c r="F451" s="56"/>
      <c r="G451" s="65"/>
      <c r="H451" s="65"/>
      <c r="I451" s="65"/>
      <c r="J451" s="65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</row>
    <row r="452" spans="1:30" ht="12.75" customHeight="1">
      <c r="A452" s="12"/>
      <c r="B452" s="36"/>
      <c r="C452" s="36"/>
      <c r="D452" s="12"/>
      <c r="E452" s="36"/>
      <c r="F452" s="56"/>
      <c r="G452" s="65"/>
      <c r="H452" s="65"/>
      <c r="I452" s="65"/>
      <c r="J452" s="65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</row>
    <row r="453" spans="1:30" ht="12.75" customHeight="1">
      <c r="A453" s="12"/>
      <c r="B453" s="36"/>
      <c r="C453" s="36"/>
      <c r="D453" s="12"/>
      <c r="E453" s="36"/>
      <c r="F453" s="56"/>
      <c r="G453" s="65"/>
      <c r="H453" s="65"/>
      <c r="I453" s="65"/>
      <c r="J453" s="65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</row>
    <row r="454" spans="1:30" ht="12.75" customHeight="1">
      <c r="A454" s="12"/>
      <c r="B454" s="36"/>
      <c r="C454" s="36"/>
      <c r="D454" s="12"/>
      <c r="E454" s="36"/>
      <c r="F454" s="56"/>
      <c r="G454" s="65"/>
      <c r="H454" s="65"/>
      <c r="I454" s="65"/>
      <c r="J454" s="65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</row>
    <row r="455" spans="1:30" ht="12.75" customHeight="1">
      <c r="A455" s="12"/>
      <c r="B455" s="36"/>
      <c r="C455" s="36"/>
      <c r="D455" s="12"/>
      <c r="E455" s="36"/>
      <c r="F455" s="56"/>
      <c r="G455" s="65"/>
      <c r="H455" s="65"/>
      <c r="I455" s="65"/>
      <c r="J455" s="65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</row>
    <row r="456" spans="1:30" ht="12.75" customHeight="1">
      <c r="A456" s="12"/>
      <c r="B456" s="36"/>
      <c r="C456" s="36"/>
      <c r="D456" s="12"/>
      <c r="E456" s="36"/>
      <c r="F456" s="56"/>
      <c r="G456" s="65"/>
      <c r="H456" s="65"/>
      <c r="I456" s="65"/>
      <c r="J456" s="65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</row>
    <row r="457" spans="1:30" ht="12.75" customHeight="1">
      <c r="A457" s="12"/>
      <c r="B457" s="36"/>
      <c r="C457" s="36"/>
      <c r="D457" s="12"/>
      <c r="E457" s="36"/>
      <c r="F457" s="56"/>
      <c r="G457" s="65"/>
      <c r="H457" s="65"/>
      <c r="I457" s="65"/>
      <c r="J457" s="65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</row>
    <row r="458" spans="1:30" ht="12.75" customHeight="1">
      <c r="A458" s="12"/>
      <c r="B458" s="36"/>
      <c r="C458" s="36"/>
      <c r="D458" s="12"/>
      <c r="E458" s="36"/>
      <c r="F458" s="56"/>
      <c r="G458" s="65"/>
      <c r="H458" s="65"/>
      <c r="I458" s="65"/>
      <c r="J458" s="65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</row>
    <row r="459" spans="1:30" ht="12.75" customHeight="1">
      <c r="A459" s="12"/>
      <c r="B459" s="36"/>
      <c r="C459" s="36"/>
      <c r="D459" s="12"/>
      <c r="E459" s="36"/>
      <c r="F459" s="56"/>
      <c r="G459" s="65"/>
      <c r="H459" s="65"/>
      <c r="I459" s="65"/>
      <c r="J459" s="65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</row>
    <row r="460" spans="1:30" ht="12.75" customHeight="1">
      <c r="A460" s="12"/>
      <c r="B460" s="36"/>
      <c r="C460" s="36"/>
      <c r="D460" s="12"/>
      <c r="E460" s="36"/>
      <c r="F460" s="56"/>
      <c r="G460" s="65"/>
      <c r="H460" s="65"/>
      <c r="I460" s="65"/>
      <c r="J460" s="65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</row>
    <row r="461" spans="1:30" ht="12.75" customHeight="1">
      <c r="A461" s="12"/>
      <c r="B461" s="36"/>
      <c r="C461" s="36"/>
      <c r="D461" s="12"/>
      <c r="E461" s="36"/>
      <c r="F461" s="56"/>
      <c r="G461" s="65"/>
      <c r="H461" s="65"/>
      <c r="I461" s="65"/>
      <c r="J461" s="65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</row>
    <row r="462" spans="1:30" ht="12.75" customHeight="1">
      <c r="A462" s="12"/>
      <c r="B462" s="36"/>
      <c r="C462" s="36"/>
      <c r="D462" s="12"/>
      <c r="E462" s="36"/>
      <c r="F462" s="56"/>
      <c r="G462" s="65"/>
      <c r="H462" s="65"/>
      <c r="I462" s="65"/>
      <c r="J462" s="65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</row>
    <row r="463" spans="1:30" ht="12.75" customHeight="1">
      <c r="A463" s="12"/>
      <c r="B463" s="36"/>
      <c r="C463" s="36"/>
      <c r="D463" s="12"/>
      <c r="E463" s="36"/>
      <c r="F463" s="56"/>
      <c r="G463" s="65"/>
      <c r="H463" s="65"/>
      <c r="I463" s="65"/>
      <c r="J463" s="65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</row>
    <row r="464" spans="1:30" ht="12.75" customHeight="1">
      <c r="A464" s="12"/>
      <c r="B464" s="36"/>
      <c r="C464" s="36"/>
      <c r="D464" s="12"/>
      <c r="E464" s="36"/>
      <c r="F464" s="56"/>
      <c r="G464" s="65"/>
      <c r="H464" s="65"/>
      <c r="I464" s="65"/>
      <c r="J464" s="65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</row>
    <row r="465" spans="1:30" ht="12.75" customHeight="1">
      <c r="A465" s="12"/>
      <c r="B465" s="36"/>
      <c r="C465" s="36"/>
      <c r="D465" s="12"/>
      <c r="E465" s="36"/>
      <c r="F465" s="56"/>
      <c r="G465" s="65"/>
      <c r="H465" s="65"/>
      <c r="I465" s="65"/>
      <c r="J465" s="65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</row>
    <row r="466" spans="1:30" ht="12.75" customHeight="1">
      <c r="A466" s="12"/>
      <c r="B466" s="36"/>
      <c r="C466" s="36"/>
      <c r="D466" s="12"/>
      <c r="E466" s="36"/>
      <c r="F466" s="56"/>
      <c r="G466" s="65"/>
      <c r="H466" s="65"/>
      <c r="I466" s="65"/>
      <c r="J466" s="65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</row>
    <row r="467" spans="1:30" ht="12.75" customHeight="1">
      <c r="A467" s="12"/>
      <c r="B467" s="36"/>
      <c r="C467" s="36"/>
      <c r="D467" s="12"/>
      <c r="E467" s="36"/>
      <c r="F467" s="56"/>
      <c r="G467" s="65"/>
      <c r="H467" s="65"/>
      <c r="I467" s="65"/>
      <c r="J467" s="65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</row>
    <row r="468" spans="1:30" ht="12.75" customHeight="1">
      <c r="A468" s="12"/>
      <c r="B468" s="36"/>
      <c r="C468" s="36"/>
      <c r="D468" s="12"/>
      <c r="E468" s="36"/>
      <c r="F468" s="56"/>
      <c r="G468" s="65"/>
      <c r="H468" s="65"/>
      <c r="I468" s="65"/>
      <c r="J468" s="65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</row>
    <row r="469" spans="1:30" ht="12.75" customHeight="1">
      <c r="A469" s="12"/>
      <c r="B469" s="36"/>
      <c r="C469" s="36"/>
      <c r="D469" s="12"/>
      <c r="E469" s="36"/>
      <c r="F469" s="56"/>
      <c r="G469" s="65"/>
      <c r="H469" s="65"/>
      <c r="I469" s="65"/>
      <c r="J469" s="65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</row>
    <row r="470" spans="1:30" ht="12.75" customHeight="1">
      <c r="A470" s="12"/>
      <c r="B470" s="36"/>
      <c r="C470" s="36"/>
      <c r="D470" s="12"/>
      <c r="E470" s="36"/>
      <c r="F470" s="56"/>
      <c r="G470" s="65"/>
      <c r="H470" s="65"/>
      <c r="I470" s="65"/>
      <c r="J470" s="65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</row>
    <row r="471" spans="1:30" ht="12.75" customHeight="1">
      <c r="A471" s="12"/>
      <c r="B471" s="36"/>
      <c r="C471" s="36"/>
      <c r="D471" s="12"/>
      <c r="E471" s="36"/>
      <c r="F471" s="56"/>
      <c r="G471" s="65"/>
      <c r="H471" s="65"/>
      <c r="I471" s="65"/>
      <c r="J471" s="65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</row>
    <row r="472" spans="1:30" ht="12.75" customHeight="1">
      <c r="A472" s="12"/>
      <c r="B472" s="36"/>
      <c r="C472" s="36"/>
      <c r="D472" s="12"/>
      <c r="E472" s="36"/>
      <c r="F472" s="56"/>
      <c r="G472" s="65"/>
      <c r="H472" s="65"/>
      <c r="I472" s="65"/>
      <c r="J472" s="65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</row>
    <row r="473" spans="1:30" ht="12.75" customHeight="1">
      <c r="A473" s="12"/>
      <c r="B473" s="36"/>
      <c r="C473" s="36"/>
      <c r="D473" s="12"/>
      <c r="E473" s="36"/>
      <c r="F473" s="56"/>
      <c r="G473" s="65"/>
      <c r="H473" s="65"/>
      <c r="I473" s="65"/>
      <c r="J473" s="65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</row>
    <row r="474" spans="1:30" ht="12.75" customHeight="1">
      <c r="A474" s="12"/>
      <c r="B474" s="36"/>
      <c r="C474" s="36"/>
      <c r="D474" s="12"/>
      <c r="E474" s="36"/>
      <c r="F474" s="56"/>
      <c r="G474" s="65"/>
      <c r="H474" s="65"/>
      <c r="I474" s="65"/>
      <c r="J474" s="65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</row>
    <row r="475" spans="1:30" ht="12.75" customHeight="1">
      <c r="A475" s="12"/>
      <c r="B475" s="36"/>
      <c r="C475" s="36"/>
      <c r="D475" s="12"/>
      <c r="E475" s="36"/>
      <c r="F475" s="56"/>
      <c r="G475" s="65"/>
      <c r="H475" s="65"/>
      <c r="I475" s="65"/>
      <c r="J475" s="65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</row>
    <row r="476" spans="1:30" ht="12.75" customHeight="1">
      <c r="A476" s="12"/>
      <c r="B476" s="36"/>
      <c r="C476" s="36"/>
      <c r="D476" s="12"/>
      <c r="E476" s="36"/>
      <c r="F476" s="56"/>
      <c r="G476" s="65"/>
      <c r="H476" s="65"/>
      <c r="I476" s="65"/>
      <c r="J476" s="65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</row>
    <row r="477" spans="1:30" ht="12.75" customHeight="1">
      <c r="A477" s="12"/>
      <c r="B477" s="36"/>
      <c r="C477" s="36"/>
      <c r="D477" s="12"/>
      <c r="E477" s="36"/>
      <c r="F477" s="56"/>
      <c r="G477" s="65"/>
      <c r="H477" s="65"/>
      <c r="I477" s="65"/>
      <c r="J477" s="65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</row>
    <row r="478" spans="1:30" ht="12.75" customHeight="1">
      <c r="A478" s="12"/>
      <c r="B478" s="36"/>
      <c r="C478" s="36"/>
      <c r="D478" s="12"/>
      <c r="E478" s="36"/>
      <c r="F478" s="56"/>
      <c r="G478" s="65"/>
      <c r="H478" s="65"/>
      <c r="I478" s="65"/>
      <c r="J478" s="65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</row>
    <row r="479" spans="1:30" ht="12.75" customHeight="1">
      <c r="A479" s="12"/>
      <c r="B479" s="36"/>
      <c r="C479" s="36"/>
      <c r="D479" s="12"/>
      <c r="E479" s="36"/>
      <c r="F479" s="56"/>
      <c r="G479" s="65"/>
      <c r="H479" s="65"/>
      <c r="I479" s="65"/>
      <c r="J479" s="65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</row>
    <row r="480" spans="1:30" ht="12.75" customHeight="1">
      <c r="A480" s="12"/>
      <c r="B480" s="36"/>
      <c r="C480" s="36"/>
      <c r="D480" s="12"/>
      <c r="E480" s="36"/>
      <c r="F480" s="56"/>
      <c r="G480" s="65"/>
      <c r="H480" s="65"/>
      <c r="I480" s="65"/>
      <c r="J480" s="65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</row>
    <row r="481" spans="1:30" ht="12.75" customHeight="1">
      <c r="A481" s="12"/>
      <c r="B481" s="36"/>
      <c r="C481" s="36"/>
      <c r="D481" s="12"/>
      <c r="E481" s="36"/>
      <c r="F481" s="56"/>
      <c r="G481" s="65"/>
      <c r="H481" s="65"/>
      <c r="I481" s="65"/>
      <c r="J481" s="65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</row>
    <row r="482" spans="1:30" ht="12.75" customHeight="1">
      <c r="A482" s="12"/>
      <c r="B482" s="36"/>
      <c r="C482" s="36"/>
      <c r="D482" s="12"/>
      <c r="E482" s="36"/>
      <c r="F482" s="56"/>
      <c r="G482" s="65"/>
      <c r="H482" s="65"/>
      <c r="I482" s="65"/>
      <c r="J482" s="65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</row>
    <row r="483" spans="1:30" ht="12.75" customHeight="1">
      <c r="A483" s="12"/>
      <c r="B483" s="36"/>
      <c r="C483" s="36"/>
      <c r="D483" s="12"/>
      <c r="E483" s="36"/>
      <c r="F483" s="56"/>
      <c r="G483" s="65"/>
      <c r="H483" s="65"/>
      <c r="I483" s="65"/>
      <c r="J483" s="65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</row>
    <row r="484" spans="1:30" ht="12.75" customHeight="1">
      <c r="A484" s="12"/>
      <c r="B484" s="36"/>
      <c r="C484" s="36"/>
      <c r="D484" s="12"/>
      <c r="E484" s="36"/>
      <c r="F484" s="56"/>
      <c r="G484" s="65"/>
      <c r="H484" s="65"/>
      <c r="I484" s="65"/>
      <c r="J484" s="65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</row>
    <row r="485" spans="1:30" ht="12.75" customHeight="1">
      <c r="A485" s="12"/>
      <c r="B485" s="36"/>
      <c r="C485" s="36"/>
      <c r="D485" s="12"/>
      <c r="E485" s="36"/>
      <c r="F485" s="56"/>
      <c r="G485" s="65"/>
      <c r="H485" s="65"/>
      <c r="I485" s="65"/>
      <c r="J485" s="65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</row>
    <row r="486" spans="1:30" ht="12.75" customHeight="1">
      <c r="A486" s="12"/>
      <c r="B486" s="36"/>
      <c r="C486" s="36"/>
      <c r="D486" s="12"/>
      <c r="E486" s="36"/>
      <c r="F486" s="56"/>
      <c r="G486" s="65"/>
      <c r="H486" s="65"/>
      <c r="I486" s="65"/>
      <c r="J486" s="65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</row>
    <row r="487" spans="1:30" ht="12.75" customHeight="1">
      <c r="A487" s="12"/>
      <c r="B487" s="36"/>
      <c r="C487" s="36"/>
      <c r="D487" s="12"/>
      <c r="E487" s="36"/>
      <c r="F487" s="56"/>
      <c r="G487" s="65"/>
      <c r="H487" s="65"/>
      <c r="I487" s="65"/>
      <c r="J487" s="65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</row>
    <row r="488" spans="1:30" ht="12.75" customHeight="1">
      <c r="A488" s="12"/>
      <c r="B488" s="36"/>
      <c r="C488" s="36"/>
      <c r="D488" s="12"/>
      <c r="E488" s="36"/>
      <c r="F488" s="56"/>
      <c r="G488" s="65"/>
      <c r="H488" s="65"/>
      <c r="I488" s="65"/>
      <c r="J488" s="65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</row>
    <row r="489" spans="1:30" ht="12.75" customHeight="1">
      <c r="A489" s="12"/>
      <c r="B489" s="36"/>
      <c r="C489" s="36"/>
      <c r="D489" s="12"/>
      <c r="E489" s="36"/>
      <c r="F489" s="56"/>
      <c r="G489" s="65"/>
      <c r="H489" s="65"/>
      <c r="I489" s="65"/>
      <c r="J489" s="65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</row>
    <row r="490" spans="1:30" ht="12.75" customHeight="1">
      <c r="A490" s="12"/>
      <c r="B490" s="36"/>
      <c r="C490" s="36"/>
      <c r="D490" s="12"/>
      <c r="E490" s="36"/>
      <c r="F490" s="56"/>
      <c r="G490" s="65"/>
      <c r="H490" s="65"/>
      <c r="I490" s="65"/>
      <c r="J490" s="65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</row>
    <row r="491" spans="1:30" ht="12.75" customHeight="1">
      <c r="A491" s="12"/>
      <c r="B491" s="36"/>
      <c r="C491" s="36"/>
      <c r="D491" s="12"/>
      <c r="E491" s="36"/>
      <c r="F491" s="56"/>
      <c r="G491" s="65"/>
      <c r="H491" s="65"/>
      <c r="I491" s="65"/>
      <c r="J491" s="65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</row>
    <row r="492" spans="1:30" ht="12.75" customHeight="1">
      <c r="A492" s="12"/>
      <c r="B492" s="36"/>
      <c r="C492" s="36"/>
      <c r="D492" s="12"/>
      <c r="E492" s="36"/>
      <c r="F492" s="56"/>
      <c r="G492" s="65"/>
      <c r="H492" s="65"/>
      <c r="I492" s="65"/>
      <c r="J492" s="65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</row>
    <row r="493" spans="1:30" ht="12.75" customHeight="1">
      <c r="A493" s="12"/>
      <c r="B493" s="36"/>
      <c r="C493" s="36"/>
      <c r="D493" s="12"/>
      <c r="E493" s="36"/>
      <c r="F493" s="56"/>
      <c r="G493" s="65"/>
      <c r="H493" s="65"/>
      <c r="I493" s="65"/>
      <c r="J493" s="65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</row>
    <row r="494" spans="1:30" ht="12.75" customHeight="1">
      <c r="A494" s="12"/>
      <c r="B494" s="36"/>
      <c r="C494" s="36"/>
      <c r="D494" s="12"/>
      <c r="E494" s="36"/>
      <c r="F494" s="56"/>
      <c r="G494" s="65"/>
      <c r="H494" s="65"/>
      <c r="I494" s="65"/>
      <c r="J494" s="65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</row>
    <row r="495" spans="1:30" ht="12.75" customHeight="1">
      <c r="A495" s="12"/>
      <c r="B495" s="36"/>
      <c r="C495" s="36"/>
      <c r="D495" s="12"/>
      <c r="E495" s="36"/>
      <c r="F495" s="56"/>
      <c r="G495" s="65"/>
      <c r="H495" s="65"/>
      <c r="I495" s="65"/>
      <c r="J495" s="65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</row>
    <row r="496" spans="1:30" ht="12.75" customHeight="1">
      <c r="A496" s="12"/>
      <c r="B496" s="36"/>
      <c r="C496" s="36"/>
      <c r="D496" s="12"/>
      <c r="E496" s="36"/>
      <c r="F496" s="56"/>
      <c r="G496" s="65"/>
      <c r="H496" s="65"/>
      <c r="I496" s="65"/>
      <c r="J496" s="65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</row>
    <row r="497" spans="1:30" ht="12.75" customHeight="1">
      <c r="A497" s="12"/>
      <c r="B497" s="36"/>
      <c r="C497" s="36"/>
      <c r="D497" s="12"/>
      <c r="E497" s="36"/>
      <c r="F497" s="56"/>
      <c r="G497" s="65"/>
      <c r="H497" s="65"/>
      <c r="I497" s="65"/>
      <c r="J497" s="65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</row>
    <row r="498" spans="1:30" ht="12.75" customHeight="1">
      <c r="A498" s="12"/>
      <c r="B498" s="36"/>
      <c r="C498" s="36"/>
      <c r="D498" s="12"/>
      <c r="E498" s="36"/>
      <c r="F498" s="56"/>
      <c r="G498" s="65"/>
      <c r="H498" s="65"/>
      <c r="I498" s="65"/>
      <c r="J498" s="65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</row>
    <row r="499" spans="1:30" ht="12.75" customHeight="1">
      <c r="A499" s="12"/>
      <c r="B499" s="36"/>
      <c r="C499" s="36"/>
      <c r="D499" s="12"/>
      <c r="E499" s="36"/>
      <c r="F499" s="56"/>
      <c r="G499" s="65"/>
      <c r="H499" s="65"/>
      <c r="I499" s="65"/>
      <c r="J499" s="65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</row>
    <row r="500" spans="1:30" ht="12.75" customHeight="1">
      <c r="A500" s="12"/>
      <c r="B500" s="36"/>
      <c r="C500" s="36"/>
      <c r="D500" s="12"/>
      <c r="E500" s="36"/>
      <c r="F500" s="56"/>
      <c r="G500" s="65"/>
      <c r="H500" s="65"/>
      <c r="I500" s="65"/>
      <c r="J500" s="65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</row>
    <row r="501" spans="1:30" ht="12.75" customHeight="1">
      <c r="A501" s="12"/>
      <c r="B501" s="36"/>
      <c r="C501" s="36"/>
      <c r="D501" s="12"/>
      <c r="E501" s="36"/>
      <c r="F501" s="56"/>
      <c r="G501" s="65"/>
      <c r="H501" s="65"/>
      <c r="I501" s="65"/>
      <c r="J501" s="65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</row>
    <row r="502" spans="1:30" ht="12.75" customHeight="1">
      <c r="A502" s="12"/>
      <c r="B502" s="36"/>
      <c r="C502" s="36"/>
      <c r="D502" s="12"/>
      <c r="E502" s="36"/>
      <c r="F502" s="56"/>
      <c r="G502" s="65"/>
      <c r="H502" s="65"/>
      <c r="I502" s="65"/>
      <c r="J502" s="65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</row>
    <row r="503" spans="1:30" ht="12.75" customHeight="1">
      <c r="A503" s="12"/>
      <c r="B503" s="36"/>
      <c r="C503" s="36"/>
      <c r="D503" s="12"/>
      <c r="E503" s="36"/>
      <c r="F503" s="56"/>
      <c r="G503" s="65"/>
      <c r="H503" s="65"/>
      <c r="I503" s="65"/>
      <c r="J503" s="65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</row>
    <row r="504" spans="1:30" ht="12.75" customHeight="1">
      <c r="A504" s="12"/>
      <c r="B504" s="36"/>
      <c r="C504" s="36"/>
      <c r="D504" s="12"/>
      <c r="E504" s="36"/>
      <c r="F504" s="56"/>
      <c r="G504" s="65"/>
      <c r="H504" s="65"/>
      <c r="I504" s="65"/>
      <c r="J504" s="65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</row>
    <row r="505" spans="1:30" ht="12.75" customHeight="1">
      <c r="A505" s="12"/>
      <c r="B505" s="36"/>
      <c r="C505" s="36"/>
      <c r="D505" s="12"/>
      <c r="E505" s="36"/>
      <c r="F505" s="56"/>
      <c r="G505" s="65"/>
      <c r="H505" s="65"/>
      <c r="I505" s="65"/>
      <c r="J505" s="65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</row>
    <row r="506" spans="1:30" ht="12.75" customHeight="1">
      <c r="A506" s="12"/>
      <c r="B506" s="36"/>
      <c r="C506" s="36"/>
      <c r="D506" s="12"/>
      <c r="E506" s="36"/>
      <c r="F506" s="56"/>
      <c r="G506" s="65"/>
      <c r="H506" s="65"/>
      <c r="I506" s="65"/>
      <c r="J506" s="65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</row>
    <row r="507" spans="1:30" ht="12.75" customHeight="1">
      <c r="A507" s="12"/>
      <c r="B507" s="36"/>
      <c r="C507" s="36"/>
      <c r="D507" s="12"/>
      <c r="E507" s="36"/>
      <c r="F507" s="56"/>
      <c r="G507" s="65"/>
      <c r="H507" s="65"/>
      <c r="I507" s="65"/>
      <c r="J507" s="65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</row>
    <row r="508" spans="1:30" ht="12.75" customHeight="1">
      <c r="A508" s="12"/>
      <c r="B508" s="36"/>
      <c r="C508" s="36"/>
      <c r="D508" s="12"/>
      <c r="E508" s="36"/>
      <c r="F508" s="56"/>
      <c r="G508" s="65"/>
      <c r="H508" s="65"/>
      <c r="I508" s="65"/>
      <c r="J508" s="65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</row>
    <row r="509" spans="1:30" ht="12.75" customHeight="1">
      <c r="A509" s="12"/>
      <c r="B509" s="36"/>
      <c r="C509" s="36"/>
      <c r="D509" s="12"/>
      <c r="E509" s="36"/>
      <c r="F509" s="56"/>
      <c r="G509" s="65"/>
      <c r="H509" s="65"/>
      <c r="I509" s="65"/>
      <c r="J509" s="65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</row>
    <row r="510" spans="1:30" ht="12.75" customHeight="1">
      <c r="A510" s="12"/>
      <c r="B510" s="36"/>
      <c r="C510" s="36"/>
      <c r="D510" s="12"/>
      <c r="E510" s="36"/>
      <c r="F510" s="56"/>
      <c r="G510" s="65"/>
      <c r="H510" s="65"/>
      <c r="I510" s="65"/>
      <c r="J510" s="65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</row>
    <row r="511" spans="1:30" ht="12.75" customHeight="1">
      <c r="A511" s="12"/>
      <c r="B511" s="36"/>
      <c r="C511" s="36"/>
      <c r="D511" s="12"/>
      <c r="E511" s="36"/>
      <c r="F511" s="56"/>
      <c r="G511" s="65"/>
      <c r="H511" s="65"/>
      <c r="I511" s="65"/>
      <c r="J511" s="65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</row>
    <row r="512" spans="1:30" ht="12.75" customHeight="1">
      <c r="A512" s="12"/>
      <c r="B512" s="36"/>
      <c r="C512" s="36"/>
      <c r="D512" s="12"/>
      <c r="E512" s="36"/>
      <c r="F512" s="56"/>
      <c r="G512" s="65"/>
      <c r="H512" s="65"/>
      <c r="I512" s="65"/>
      <c r="J512" s="65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</row>
    <row r="513" spans="1:30" ht="12.75" customHeight="1">
      <c r="A513" s="12"/>
      <c r="B513" s="36"/>
      <c r="C513" s="36"/>
      <c r="D513" s="12"/>
      <c r="E513" s="36"/>
      <c r="F513" s="56"/>
      <c r="G513" s="65"/>
      <c r="H513" s="65"/>
      <c r="I513" s="65"/>
      <c r="J513" s="65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</row>
    <row r="514" spans="1:30" ht="12.75" customHeight="1">
      <c r="A514" s="12"/>
      <c r="B514" s="36"/>
      <c r="C514" s="36"/>
      <c r="D514" s="12"/>
      <c r="E514" s="36"/>
      <c r="F514" s="56"/>
      <c r="G514" s="65"/>
      <c r="H514" s="65"/>
      <c r="I514" s="65"/>
      <c r="J514" s="65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</row>
    <row r="515" spans="1:30" ht="12.75" customHeight="1">
      <c r="A515" s="12"/>
      <c r="B515" s="36"/>
      <c r="C515" s="36"/>
      <c r="D515" s="12"/>
      <c r="E515" s="36"/>
      <c r="F515" s="56"/>
      <c r="G515" s="65"/>
      <c r="H515" s="65"/>
      <c r="I515" s="65"/>
      <c r="J515" s="65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</row>
    <row r="516" spans="1:30" ht="12.75" customHeight="1">
      <c r="A516" s="12"/>
      <c r="B516" s="36"/>
      <c r="C516" s="36"/>
      <c r="D516" s="12"/>
      <c r="E516" s="36"/>
      <c r="F516" s="56"/>
      <c r="G516" s="65"/>
      <c r="H516" s="65"/>
      <c r="I516" s="65"/>
      <c r="J516" s="65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</row>
    <row r="517" spans="1:30" ht="12.75" customHeight="1">
      <c r="A517" s="12"/>
      <c r="B517" s="36"/>
      <c r="C517" s="36"/>
      <c r="D517" s="12"/>
      <c r="E517" s="36"/>
      <c r="F517" s="56"/>
      <c r="G517" s="65"/>
      <c r="H517" s="65"/>
      <c r="I517" s="65"/>
      <c r="J517" s="65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</row>
    <row r="518" spans="1:30" ht="12.75" customHeight="1">
      <c r="A518" s="12"/>
      <c r="B518" s="36"/>
      <c r="C518" s="36"/>
      <c r="D518" s="12"/>
      <c r="E518" s="36"/>
      <c r="F518" s="56"/>
      <c r="G518" s="65"/>
      <c r="H518" s="65"/>
      <c r="I518" s="65"/>
      <c r="J518" s="65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</row>
    <row r="519" spans="1:30" ht="12.75" customHeight="1">
      <c r="A519" s="12"/>
      <c r="B519" s="36"/>
      <c r="C519" s="36"/>
      <c r="D519" s="12"/>
      <c r="E519" s="36"/>
      <c r="F519" s="56"/>
      <c r="G519" s="65"/>
      <c r="H519" s="65"/>
      <c r="I519" s="65"/>
      <c r="J519" s="65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</row>
    <row r="520" spans="1:30" ht="12.75" customHeight="1">
      <c r="A520" s="12"/>
      <c r="B520" s="36"/>
      <c r="C520" s="36"/>
      <c r="D520" s="12"/>
      <c r="E520" s="36"/>
      <c r="F520" s="56"/>
      <c r="G520" s="65"/>
      <c r="H520" s="65"/>
      <c r="I520" s="65"/>
      <c r="J520" s="65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</row>
    <row r="521" spans="1:30" ht="12.75" customHeight="1">
      <c r="A521" s="12"/>
      <c r="B521" s="36"/>
      <c r="C521" s="36"/>
      <c r="D521" s="12"/>
      <c r="E521" s="36"/>
      <c r="F521" s="56"/>
      <c r="G521" s="65"/>
      <c r="H521" s="65"/>
      <c r="I521" s="65"/>
      <c r="J521" s="65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</row>
    <row r="522" spans="1:30" ht="12.75" customHeight="1">
      <c r="A522" s="12"/>
      <c r="B522" s="36"/>
      <c r="C522" s="36"/>
      <c r="D522" s="12"/>
      <c r="E522" s="36"/>
      <c r="F522" s="56"/>
      <c r="G522" s="65"/>
      <c r="H522" s="65"/>
      <c r="I522" s="65"/>
      <c r="J522" s="65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</row>
    <row r="523" spans="1:30" ht="12.75" customHeight="1">
      <c r="A523" s="12"/>
      <c r="B523" s="36"/>
      <c r="C523" s="36"/>
      <c r="D523" s="12"/>
      <c r="E523" s="36"/>
      <c r="F523" s="56"/>
      <c r="G523" s="65"/>
      <c r="H523" s="65"/>
      <c r="I523" s="65"/>
      <c r="J523" s="65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</row>
    <row r="524" spans="1:30" ht="12.75" customHeight="1">
      <c r="A524" s="12"/>
      <c r="B524" s="36"/>
      <c r="C524" s="36"/>
      <c r="D524" s="12"/>
      <c r="E524" s="36"/>
      <c r="F524" s="56"/>
      <c r="G524" s="65"/>
      <c r="H524" s="65"/>
      <c r="I524" s="65"/>
      <c r="J524" s="65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</row>
    <row r="525" spans="1:30" ht="12.75" customHeight="1">
      <c r="A525" s="12"/>
      <c r="B525" s="36"/>
      <c r="C525" s="36"/>
      <c r="D525" s="12"/>
      <c r="E525" s="36"/>
      <c r="F525" s="56"/>
      <c r="G525" s="65"/>
      <c r="H525" s="65"/>
      <c r="I525" s="65"/>
      <c r="J525" s="65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</row>
    <row r="526" spans="1:30" ht="12.75" customHeight="1">
      <c r="A526" s="12"/>
      <c r="B526" s="36"/>
      <c r="C526" s="36"/>
      <c r="D526" s="12"/>
      <c r="E526" s="36"/>
      <c r="F526" s="56"/>
      <c r="G526" s="65"/>
      <c r="H526" s="65"/>
      <c r="I526" s="65"/>
      <c r="J526" s="65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</row>
    <row r="527" spans="1:30" ht="12.75" customHeight="1">
      <c r="A527" s="12"/>
      <c r="B527" s="36"/>
      <c r="C527" s="36"/>
      <c r="D527" s="12"/>
      <c r="E527" s="36"/>
      <c r="F527" s="56"/>
      <c r="G527" s="65"/>
      <c r="H527" s="65"/>
      <c r="I527" s="65"/>
      <c r="J527" s="65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</row>
    <row r="528" spans="1:30" ht="12.75" customHeight="1">
      <c r="A528" s="12"/>
      <c r="B528" s="36"/>
      <c r="C528" s="36"/>
      <c r="D528" s="12"/>
      <c r="E528" s="36"/>
      <c r="F528" s="56"/>
      <c r="G528" s="65"/>
      <c r="H528" s="65"/>
      <c r="I528" s="65"/>
      <c r="J528" s="65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</row>
    <row r="529" spans="1:30" ht="12.75" customHeight="1">
      <c r="A529" s="12"/>
      <c r="B529" s="36"/>
      <c r="C529" s="36"/>
      <c r="D529" s="12"/>
      <c r="E529" s="36"/>
      <c r="F529" s="56"/>
      <c r="G529" s="65"/>
      <c r="H529" s="65"/>
      <c r="I529" s="65"/>
      <c r="J529" s="65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</row>
    <row r="530" spans="1:30" ht="12.75" customHeight="1">
      <c r="A530" s="12"/>
      <c r="B530" s="36"/>
      <c r="C530" s="36"/>
      <c r="D530" s="12"/>
      <c r="E530" s="36"/>
      <c r="F530" s="56"/>
      <c r="G530" s="65"/>
      <c r="H530" s="65"/>
      <c r="I530" s="65"/>
      <c r="J530" s="65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</row>
    <row r="531" spans="1:30" ht="12.75" customHeight="1">
      <c r="A531" s="12"/>
      <c r="B531" s="36"/>
      <c r="C531" s="36"/>
      <c r="D531" s="12"/>
      <c r="E531" s="36"/>
      <c r="F531" s="56"/>
      <c r="G531" s="65"/>
      <c r="H531" s="65"/>
      <c r="I531" s="65"/>
      <c r="J531" s="65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</row>
    <row r="532" spans="1:30" ht="12.75" customHeight="1">
      <c r="A532" s="12"/>
      <c r="B532" s="36"/>
      <c r="C532" s="36"/>
      <c r="D532" s="12"/>
      <c r="E532" s="36"/>
      <c r="F532" s="56"/>
      <c r="G532" s="65"/>
      <c r="H532" s="65"/>
      <c r="I532" s="65"/>
      <c r="J532" s="65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</row>
    <row r="533" spans="1:30" ht="12.75" customHeight="1">
      <c r="A533" s="12"/>
      <c r="B533" s="36"/>
      <c r="C533" s="36"/>
      <c r="D533" s="12"/>
      <c r="E533" s="36"/>
      <c r="F533" s="56"/>
      <c r="G533" s="65"/>
      <c r="H533" s="65"/>
      <c r="I533" s="65"/>
      <c r="J533" s="65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</row>
    <row r="534" spans="1:30" ht="12.75" customHeight="1">
      <c r="A534" s="12"/>
      <c r="B534" s="36"/>
      <c r="C534" s="36"/>
      <c r="D534" s="12"/>
      <c r="E534" s="36"/>
      <c r="F534" s="56"/>
      <c r="G534" s="65"/>
      <c r="H534" s="65"/>
      <c r="I534" s="65"/>
      <c r="J534" s="65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</row>
    <row r="535" spans="1:30" ht="12.75" customHeight="1">
      <c r="A535" s="12"/>
      <c r="B535" s="36"/>
      <c r="C535" s="36"/>
      <c r="D535" s="12"/>
      <c r="E535" s="36"/>
      <c r="F535" s="56"/>
      <c r="G535" s="65"/>
      <c r="H535" s="65"/>
      <c r="I535" s="65"/>
      <c r="J535" s="65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</row>
    <row r="536" spans="1:30" ht="12.75" customHeight="1">
      <c r="A536" s="12"/>
      <c r="B536" s="36"/>
      <c r="C536" s="36"/>
      <c r="D536" s="12"/>
      <c r="E536" s="36"/>
      <c r="F536" s="56"/>
      <c r="G536" s="65"/>
      <c r="H536" s="65"/>
      <c r="I536" s="65"/>
      <c r="J536" s="65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</row>
    <row r="537" spans="1:30" ht="12.75" customHeight="1">
      <c r="A537" s="12"/>
      <c r="B537" s="36"/>
      <c r="C537" s="36"/>
      <c r="D537" s="12"/>
      <c r="E537" s="36"/>
      <c r="F537" s="56"/>
      <c r="G537" s="65"/>
      <c r="H537" s="65"/>
      <c r="I537" s="65"/>
      <c r="J537" s="65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</row>
    <row r="538" spans="1:30" ht="12.75" customHeight="1">
      <c r="A538" s="12"/>
      <c r="B538" s="36"/>
      <c r="C538" s="36"/>
      <c r="D538" s="12"/>
      <c r="E538" s="36"/>
      <c r="F538" s="56"/>
      <c r="G538" s="65"/>
      <c r="H538" s="65"/>
      <c r="I538" s="65"/>
      <c r="J538" s="65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</row>
    <row r="539" spans="1:30" ht="12.75" customHeight="1">
      <c r="A539" s="12"/>
      <c r="B539" s="36"/>
      <c r="C539" s="36"/>
      <c r="D539" s="12"/>
      <c r="E539" s="36"/>
      <c r="F539" s="56"/>
      <c r="G539" s="65"/>
      <c r="H539" s="65"/>
      <c r="I539" s="65"/>
      <c r="J539" s="65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</row>
    <row r="540" spans="1:30" ht="12.75" customHeight="1">
      <c r="A540" s="12"/>
      <c r="B540" s="36"/>
      <c r="C540" s="36"/>
      <c r="D540" s="12"/>
      <c r="E540" s="36"/>
      <c r="F540" s="56"/>
      <c r="G540" s="65"/>
      <c r="H540" s="65"/>
      <c r="I540" s="65"/>
      <c r="J540" s="65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</row>
    <row r="541" spans="1:30" ht="12.75" customHeight="1">
      <c r="A541" s="12"/>
      <c r="B541" s="36"/>
      <c r="C541" s="36"/>
      <c r="D541" s="12"/>
      <c r="E541" s="36"/>
      <c r="F541" s="56"/>
      <c r="G541" s="65"/>
      <c r="H541" s="65"/>
      <c r="I541" s="65"/>
      <c r="J541" s="65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</row>
    <row r="542" spans="1:30" ht="12.75" customHeight="1">
      <c r="A542" s="12"/>
      <c r="B542" s="36"/>
      <c r="C542" s="36"/>
      <c r="D542" s="12"/>
      <c r="E542" s="36"/>
      <c r="F542" s="56"/>
      <c r="G542" s="65"/>
      <c r="H542" s="65"/>
      <c r="I542" s="65"/>
      <c r="J542" s="65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</row>
    <row r="543" spans="1:30" ht="12.75" customHeight="1">
      <c r="A543" s="12"/>
      <c r="B543" s="36"/>
      <c r="C543" s="36"/>
      <c r="D543" s="12"/>
      <c r="E543" s="36"/>
      <c r="F543" s="56"/>
      <c r="G543" s="65"/>
      <c r="H543" s="65"/>
      <c r="I543" s="65"/>
      <c r="J543" s="65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</row>
    <row r="544" spans="1:30" ht="12.75" customHeight="1">
      <c r="A544" s="12"/>
      <c r="B544" s="36"/>
      <c r="C544" s="36"/>
      <c r="D544" s="12"/>
      <c r="E544" s="36"/>
      <c r="F544" s="56"/>
      <c r="G544" s="65"/>
      <c r="H544" s="65"/>
      <c r="I544" s="65"/>
      <c r="J544" s="65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</row>
    <row r="545" spans="1:30" ht="12.75" customHeight="1">
      <c r="A545" s="12"/>
      <c r="B545" s="36"/>
      <c r="C545" s="36"/>
      <c r="D545" s="12"/>
      <c r="E545" s="36"/>
      <c r="F545" s="56"/>
      <c r="G545" s="65"/>
      <c r="H545" s="65"/>
      <c r="I545" s="65"/>
      <c r="J545" s="65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</row>
    <row r="546" spans="1:30" ht="12.75" customHeight="1">
      <c r="A546" s="12"/>
      <c r="B546" s="36"/>
      <c r="C546" s="36"/>
      <c r="D546" s="12"/>
      <c r="E546" s="36"/>
      <c r="F546" s="56"/>
      <c r="G546" s="65"/>
      <c r="H546" s="65"/>
      <c r="I546" s="65"/>
      <c r="J546" s="65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</row>
    <row r="547" spans="1:30" ht="12.75" customHeight="1">
      <c r="A547" s="12"/>
      <c r="B547" s="36"/>
      <c r="C547" s="36"/>
      <c r="D547" s="12"/>
      <c r="E547" s="36"/>
      <c r="F547" s="56"/>
      <c r="G547" s="65"/>
      <c r="H547" s="65"/>
      <c r="I547" s="65"/>
      <c r="J547" s="65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</row>
    <row r="548" spans="1:30" ht="12.75" customHeight="1">
      <c r="A548" s="12"/>
      <c r="B548" s="36"/>
      <c r="C548" s="36"/>
      <c r="D548" s="12"/>
      <c r="E548" s="36"/>
      <c r="F548" s="56"/>
      <c r="G548" s="65"/>
      <c r="H548" s="65"/>
      <c r="I548" s="65"/>
      <c r="J548" s="65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</row>
    <row r="549" spans="1:30" ht="12.75" customHeight="1">
      <c r="A549" s="12"/>
      <c r="B549" s="36"/>
      <c r="C549" s="36"/>
      <c r="D549" s="12"/>
      <c r="E549" s="36"/>
      <c r="F549" s="56"/>
      <c r="G549" s="65"/>
      <c r="H549" s="65"/>
      <c r="I549" s="65"/>
      <c r="J549" s="65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</row>
    <row r="550" spans="1:30" ht="12.75" customHeight="1">
      <c r="A550" s="12"/>
      <c r="B550" s="36"/>
      <c r="C550" s="36"/>
      <c r="D550" s="12"/>
      <c r="E550" s="36"/>
      <c r="F550" s="56"/>
      <c r="G550" s="65"/>
      <c r="H550" s="65"/>
      <c r="I550" s="65"/>
      <c r="J550" s="65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</row>
    <row r="551" spans="1:30" ht="12.75" customHeight="1">
      <c r="A551" s="12"/>
      <c r="B551" s="36"/>
      <c r="C551" s="36"/>
      <c r="D551" s="12"/>
      <c r="E551" s="36"/>
      <c r="F551" s="56"/>
      <c r="G551" s="65"/>
      <c r="H551" s="65"/>
      <c r="I551" s="65"/>
      <c r="J551" s="65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</row>
    <row r="552" spans="1:30" ht="12.75" customHeight="1">
      <c r="A552" s="12"/>
      <c r="B552" s="36"/>
      <c r="C552" s="36"/>
      <c r="D552" s="12"/>
      <c r="E552" s="36"/>
      <c r="F552" s="56"/>
      <c r="G552" s="65"/>
      <c r="H552" s="65"/>
      <c r="I552" s="65"/>
      <c r="J552" s="65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</row>
    <row r="553" spans="1:30" ht="12.75" customHeight="1">
      <c r="A553" s="12"/>
      <c r="B553" s="36"/>
      <c r="C553" s="36"/>
      <c r="D553" s="12"/>
      <c r="E553" s="36"/>
      <c r="F553" s="56"/>
      <c r="G553" s="65"/>
      <c r="H553" s="65"/>
      <c r="I553" s="65"/>
      <c r="J553" s="65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</row>
    <row r="554" spans="1:30" ht="12.75" customHeight="1">
      <c r="A554" s="12"/>
      <c r="B554" s="36"/>
      <c r="C554" s="36"/>
      <c r="D554" s="12"/>
      <c r="E554" s="36"/>
      <c r="F554" s="56"/>
      <c r="G554" s="65"/>
      <c r="H554" s="65"/>
      <c r="I554" s="65"/>
      <c r="J554" s="65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</row>
    <row r="555" spans="1:30" ht="12.75" customHeight="1">
      <c r="A555" s="12"/>
      <c r="B555" s="36"/>
      <c r="C555" s="36"/>
      <c r="D555" s="12"/>
      <c r="E555" s="36"/>
      <c r="F555" s="56"/>
      <c r="G555" s="65"/>
      <c r="H555" s="65"/>
      <c r="I555" s="65"/>
      <c r="J555" s="65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</row>
    <row r="556" spans="1:30" ht="12.75" customHeight="1">
      <c r="A556" s="12"/>
      <c r="B556" s="36"/>
      <c r="C556" s="36"/>
      <c r="D556" s="12"/>
      <c r="E556" s="36"/>
      <c r="F556" s="56"/>
      <c r="G556" s="65"/>
      <c r="H556" s="65"/>
      <c r="I556" s="65"/>
      <c r="J556" s="65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</row>
    <row r="557" spans="1:30" ht="12.75" customHeight="1">
      <c r="A557" s="12"/>
      <c r="B557" s="36"/>
      <c r="C557" s="36"/>
      <c r="D557" s="12"/>
      <c r="E557" s="36"/>
      <c r="F557" s="56"/>
      <c r="G557" s="65"/>
      <c r="H557" s="65"/>
      <c r="I557" s="65"/>
      <c r="J557" s="65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</row>
    <row r="558" spans="1:30" ht="12.75" customHeight="1">
      <c r="A558" s="12"/>
      <c r="B558" s="36"/>
      <c r="C558" s="36"/>
      <c r="D558" s="12"/>
      <c r="E558" s="36"/>
      <c r="F558" s="56"/>
      <c r="G558" s="65"/>
      <c r="H558" s="65"/>
      <c r="I558" s="65"/>
      <c r="J558" s="65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</row>
    <row r="559" spans="1:30" ht="12.75" customHeight="1">
      <c r="A559" s="12"/>
      <c r="B559" s="36"/>
      <c r="C559" s="36"/>
      <c r="D559" s="12"/>
      <c r="E559" s="36"/>
      <c r="F559" s="56"/>
      <c r="G559" s="65"/>
      <c r="H559" s="65"/>
      <c r="I559" s="65"/>
      <c r="J559" s="65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</row>
    <row r="560" spans="1:30" ht="12.75" customHeight="1">
      <c r="A560" s="12"/>
      <c r="B560" s="36"/>
      <c r="C560" s="36"/>
      <c r="D560" s="12"/>
      <c r="E560" s="36"/>
      <c r="F560" s="56"/>
      <c r="G560" s="65"/>
      <c r="H560" s="65"/>
      <c r="I560" s="65"/>
      <c r="J560" s="65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</row>
    <row r="561" spans="1:30" ht="12.75" customHeight="1">
      <c r="A561" s="12"/>
      <c r="B561" s="36"/>
      <c r="C561" s="36"/>
      <c r="D561" s="12"/>
      <c r="E561" s="36"/>
      <c r="F561" s="56"/>
      <c r="G561" s="65"/>
      <c r="H561" s="65"/>
      <c r="I561" s="65"/>
      <c r="J561" s="65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</row>
    <row r="562" spans="1:30" ht="12.75" customHeight="1">
      <c r="A562" s="12"/>
      <c r="B562" s="36"/>
      <c r="C562" s="36"/>
      <c r="D562" s="12"/>
      <c r="E562" s="36"/>
      <c r="F562" s="56"/>
      <c r="G562" s="65"/>
      <c r="H562" s="65"/>
      <c r="I562" s="65"/>
      <c r="J562" s="65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</row>
    <row r="563" spans="1:30" ht="12.75" customHeight="1">
      <c r="A563" s="12"/>
      <c r="B563" s="36"/>
      <c r="C563" s="36"/>
      <c r="D563" s="12"/>
      <c r="E563" s="36"/>
      <c r="F563" s="56"/>
      <c r="G563" s="65"/>
      <c r="H563" s="65"/>
      <c r="I563" s="65"/>
      <c r="J563" s="65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</row>
    <row r="564" spans="1:30" ht="12.75" customHeight="1">
      <c r="A564" s="12"/>
      <c r="B564" s="36"/>
      <c r="C564" s="36"/>
      <c r="D564" s="12"/>
      <c r="E564" s="36"/>
      <c r="F564" s="56"/>
      <c r="G564" s="65"/>
      <c r="H564" s="65"/>
      <c r="I564" s="65"/>
      <c r="J564" s="65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</row>
    <row r="565" spans="1:30" ht="12.75" customHeight="1">
      <c r="A565" s="12"/>
      <c r="B565" s="36"/>
      <c r="C565" s="36"/>
      <c r="D565" s="12"/>
      <c r="E565" s="36"/>
      <c r="F565" s="56"/>
      <c r="G565" s="65"/>
      <c r="H565" s="65"/>
      <c r="I565" s="65"/>
      <c r="J565" s="65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</row>
    <row r="566" spans="1:30" ht="12.75" customHeight="1">
      <c r="A566" s="12"/>
      <c r="B566" s="36"/>
      <c r="C566" s="36"/>
      <c r="D566" s="12"/>
      <c r="E566" s="36"/>
      <c r="F566" s="56"/>
      <c r="G566" s="65"/>
      <c r="H566" s="65"/>
      <c r="I566" s="65"/>
      <c r="J566" s="65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</row>
    <row r="567" spans="1:30" ht="12.75" customHeight="1">
      <c r="A567" s="12"/>
      <c r="B567" s="36"/>
      <c r="C567" s="36"/>
      <c r="D567" s="12"/>
      <c r="E567" s="36"/>
      <c r="F567" s="56"/>
      <c r="G567" s="65"/>
      <c r="H567" s="65"/>
      <c r="I567" s="65"/>
      <c r="J567" s="65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</row>
    <row r="568" spans="1:30" ht="12.75" customHeight="1">
      <c r="A568" s="12"/>
      <c r="B568" s="36"/>
      <c r="C568" s="36"/>
      <c r="D568" s="12"/>
      <c r="E568" s="36"/>
      <c r="F568" s="56"/>
      <c r="G568" s="65"/>
      <c r="H568" s="65"/>
      <c r="I568" s="65"/>
      <c r="J568" s="65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</row>
    <row r="569" spans="1:30" ht="12.75" customHeight="1">
      <c r="A569" s="12"/>
      <c r="B569" s="36"/>
      <c r="C569" s="36"/>
      <c r="D569" s="12"/>
      <c r="E569" s="36"/>
      <c r="F569" s="56"/>
      <c r="G569" s="65"/>
      <c r="H569" s="65"/>
      <c r="I569" s="65"/>
      <c r="J569" s="65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</row>
    <row r="570" spans="1:30" ht="12.75" customHeight="1">
      <c r="A570" s="12"/>
      <c r="B570" s="36"/>
      <c r="C570" s="36"/>
      <c r="D570" s="12"/>
      <c r="E570" s="36"/>
      <c r="F570" s="56"/>
      <c r="G570" s="65"/>
      <c r="H570" s="65"/>
      <c r="I570" s="65"/>
      <c r="J570" s="65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</row>
    <row r="571" spans="1:30" ht="12.75" customHeight="1">
      <c r="A571" s="12"/>
      <c r="B571" s="36"/>
      <c r="C571" s="36"/>
      <c r="D571" s="12"/>
      <c r="E571" s="36"/>
      <c r="F571" s="56"/>
      <c r="G571" s="65"/>
      <c r="H571" s="65"/>
      <c r="I571" s="65"/>
      <c r="J571" s="65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</row>
    <row r="572" spans="1:30" ht="12.75" customHeight="1">
      <c r="A572" s="12"/>
      <c r="B572" s="36"/>
      <c r="C572" s="36"/>
      <c r="D572" s="12"/>
      <c r="E572" s="36"/>
      <c r="F572" s="56"/>
      <c r="G572" s="65"/>
      <c r="H572" s="65"/>
      <c r="I572" s="65"/>
      <c r="J572" s="65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</row>
    <row r="573" spans="1:30" ht="12.75" customHeight="1">
      <c r="A573" s="12"/>
      <c r="B573" s="36"/>
      <c r="C573" s="36"/>
      <c r="D573" s="12"/>
      <c r="E573" s="36"/>
      <c r="F573" s="56"/>
      <c r="G573" s="65"/>
      <c r="H573" s="65"/>
      <c r="I573" s="65"/>
      <c r="J573" s="65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</row>
    <row r="574" spans="1:30" ht="12.75" customHeight="1">
      <c r="A574" s="12"/>
      <c r="B574" s="36"/>
      <c r="C574" s="36"/>
      <c r="D574" s="12"/>
      <c r="E574" s="36"/>
      <c r="F574" s="56"/>
      <c r="G574" s="65"/>
      <c r="H574" s="65"/>
      <c r="I574" s="65"/>
      <c r="J574" s="65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</row>
    <row r="575" spans="1:30" ht="12.75" customHeight="1">
      <c r="A575" s="12"/>
      <c r="B575" s="36"/>
      <c r="C575" s="36"/>
      <c r="D575" s="12"/>
      <c r="E575" s="36"/>
      <c r="F575" s="56"/>
      <c r="G575" s="65"/>
      <c r="H575" s="65"/>
      <c r="I575" s="65"/>
      <c r="J575" s="65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</row>
    <row r="576" spans="1:30" ht="12.75" customHeight="1">
      <c r="A576" s="12"/>
      <c r="B576" s="36"/>
      <c r="C576" s="36"/>
      <c r="D576" s="12"/>
      <c r="E576" s="36"/>
      <c r="F576" s="56"/>
      <c r="G576" s="65"/>
      <c r="H576" s="65"/>
      <c r="I576" s="65"/>
      <c r="J576" s="65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</row>
    <row r="577" spans="1:30" ht="12.75" customHeight="1">
      <c r="A577" s="12"/>
      <c r="B577" s="36"/>
      <c r="C577" s="36"/>
      <c r="D577" s="12"/>
      <c r="E577" s="36"/>
      <c r="F577" s="56"/>
      <c r="G577" s="65"/>
      <c r="H577" s="65"/>
      <c r="I577" s="65"/>
      <c r="J577" s="65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</row>
    <row r="578" spans="1:30" ht="12.75" customHeight="1">
      <c r="A578" s="12"/>
      <c r="B578" s="36"/>
      <c r="C578" s="36"/>
      <c r="D578" s="12"/>
      <c r="E578" s="36"/>
      <c r="F578" s="56"/>
      <c r="G578" s="65"/>
      <c r="H578" s="65"/>
      <c r="I578" s="65"/>
      <c r="J578" s="65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</row>
    <row r="579" spans="1:30" ht="12.75" customHeight="1">
      <c r="A579" s="12"/>
      <c r="B579" s="36"/>
      <c r="C579" s="36"/>
      <c r="D579" s="12"/>
      <c r="E579" s="36"/>
      <c r="F579" s="56"/>
      <c r="G579" s="65"/>
      <c r="H579" s="65"/>
      <c r="I579" s="65"/>
      <c r="J579" s="65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</row>
    <row r="580" spans="1:30" ht="12.75" customHeight="1">
      <c r="A580" s="12"/>
      <c r="B580" s="36"/>
      <c r="C580" s="36"/>
      <c r="D580" s="12"/>
      <c r="E580" s="36"/>
      <c r="F580" s="56"/>
      <c r="G580" s="65"/>
      <c r="H580" s="65"/>
      <c r="I580" s="65"/>
      <c r="J580" s="65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</row>
    <row r="581" spans="1:30" ht="12.75" customHeight="1">
      <c r="A581" s="12"/>
      <c r="B581" s="36"/>
      <c r="C581" s="36"/>
      <c r="D581" s="12"/>
      <c r="E581" s="36"/>
      <c r="F581" s="56"/>
      <c r="G581" s="65"/>
      <c r="H581" s="65"/>
      <c r="I581" s="65"/>
      <c r="J581" s="65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</row>
    <row r="582" spans="1:30" ht="12.75" customHeight="1">
      <c r="A582" s="12"/>
      <c r="B582" s="36"/>
      <c r="C582" s="36"/>
      <c r="D582" s="12"/>
      <c r="E582" s="36"/>
      <c r="F582" s="56"/>
      <c r="G582" s="65"/>
      <c r="H582" s="65"/>
      <c r="I582" s="65"/>
      <c r="J582" s="65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</row>
    <row r="583" spans="1:30" ht="12.75" customHeight="1">
      <c r="A583" s="12"/>
      <c r="B583" s="36"/>
      <c r="C583" s="36"/>
      <c r="D583" s="12"/>
      <c r="E583" s="36"/>
      <c r="F583" s="56"/>
      <c r="G583" s="65"/>
      <c r="H583" s="65"/>
      <c r="I583" s="65"/>
      <c r="J583" s="65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</row>
    <row r="584" spans="1:30" ht="12.75" customHeight="1">
      <c r="A584" s="12"/>
      <c r="B584" s="36"/>
      <c r="C584" s="36"/>
      <c r="D584" s="12"/>
      <c r="E584" s="36"/>
      <c r="F584" s="56"/>
      <c r="G584" s="65"/>
      <c r="H584" s="65"/>
      <c r="I584" s="65"/>
      <c r="J584" s="65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</row>
    <row r="585" spans="1:30" ht="12.75" customHeight="1">
      <c r="A585" s="12"/>
      <c r="B585" s="36"/>
      <c r="C585" s="36"/>
      <c r="D585" s="12"/>
      <c r="E585" s="36"/>
      <c r="F585" s="56"/>
      <c r="G585" s="65"/>
      <c r="H585" s="65"/>
      <c r="I585" s="65"/>
      <c r="J585" s="65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</row>
    <row r="586" spans="1:30" ht="12.75" customHeight="1">
      <c r="A586" s="12"/>
      <c r="B586" s="36"/>
      <c r="C586" s="36"/>
      <c r="D586" s="12"/>
      <c r="E586" s="36"/>
      <c r="F586" s="56"/>
      <c r="G586" s="65"/>
      <c r="H586" s="65"/>
      <c r="I586" s="65"/>
      <c r="J586" s="65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</row>
    <row r="587" spans="1:30" ht="12.75" customHeight="1">
      <c r="A587" s="12"/>
      <c r="B587" s="36"/>
      <c r="C587" s="36"/>
      <c r="D587" s="12"/>
      <c r="E587" s="36"/>
      <c r="F587" s="56"/>
      <c r="G587" s="65"/>
      <c r="H587" s="65"/>
      <c r="I587" s="65"/>
      <c r="J587" s="65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</row>
    <row r="588" spans="1:30" ht="12.75" customHeight="1">
      <c r="A588" s="12"/>
      <c r="B588" s="36"/>
      <c r="C588" s="36"/>
      <c r="D588" s="12"/>
      <c r="E588" s="36"/>
      <c r="F588" s="56"/>
      <c r="G588" s="65"/>
      <c r="H588" s="65"/>
      <c r="I588" s="65"/>
      <c r="J588" s="65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</row>
    <row r="589" spans="1:30" ht="12.75" customHeight="1">
      <c r="A589" s="12"/>
      <c r="B589" s="36"/>
      <c r="C589" s="36"/>
      <c r="D589" s="12"/>
      <c r="E589" s="36"/>
      <c r="F589" s="56"/>
      <c r="G589" s="65"/>
      <c r="H589" s="65"/>
      <c r="I589" s="65"/>
      <c r="J589" s="65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</row>
    <row r="590" spans="1:30" ht="12.75" customHeight="1">
      <c r="A590" s="12"/>
      <c r="B590" s="36"/>
      <c r="C590" s="36"/>
      <c r="D590" s="12"/>
      <c r="E590" s="36"/>
      <c r="F590" s="56"/>
      <c r="G590" s="65"/>
      <c r="H590" s="65"/>
      <c r="I590" s="65"/>
      <c r="J590" s="65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</row>
    <row r="591" spans="1:30" ht="12.75" customHeight="1">
      <c r="A591" s="12"/>
      <c r="B591" s="36"/>
      <c r="C591" s="36"/>
      <c r="D591" s="12"/>
      <c r="E591" s="36"/>
      <c r="F591" s="56"/>
      <c r="G591" s="65"/>
      <c r="H591" s="65"/>
      <c r="I591" s="65"/>
      <c r="J591" s="65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</row>
    <row r="592" spans="1:30" ht="12.75" customHeight="1">
      <c r="A592" s="12"/>
      <c r="B592" s="36"/>
      <c r="C592" s="36"/>
      <c r="D592" s="12"/>
      <c r="E592" s="36"/>
      <c r="F592" s="56"/>
      <c r="G592" s="65"/>
      <c r="H592" s="65"/>
      <c r="I592" s="65"/>
      <c r="J592" s="65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</row>
    <row r="593" spans="1:30" ht="12.75" customHeight="1">
      <c r="A593" s="12"/>
      <c r="B593" s="36"/>
      <c r="C593" s="36"/>
      <c r="D593" s="12"/>
      <c r="E593" s="36"/>
      <c r="F593" s="56"/>
      <c r="G593" s="65"/>
      <c r="H593" s="65"/>
      <c r="I593" s="65"/>
      <c r="J593" s="65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</row>
    <row r="594" spans="1:30" ht="12.75" customHeight="1">
      <c r="A594" s="12"/>
      <c r="B594" s="36"/>
      <c r="C594" s="36"/>
      <c r="D594" s="12"/>
      <c r="E594" s="36"/>
      <c r="F594" s="56"/>
      <c r="G594" s="65"/>
      <c r="H594" s="65"/>
      <c r="I594" s="65"/>
      <c r="J594" s="65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</row>
    <row r="595" spans="1:30" ht="12.75" customHeight="1">
      <c r="A595" s="12"/>
      <c r="B595" s="36"/>
      <c r="C595" s="36"/>
      <c r="D595" s="12"/>
      <c r="E595" s="36"/>
      <c r="F595" s="56"/>
      <c r="G595" s="65"/>
      <c r="H595" s="65"/>
      <c r="I595" s="65"/>
      <c r="J595" s="65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</row>
    <row r="596" spans="1:30" ht="12.75" customHeight="1">
      <c r="A596" s="12"/>
      <c r="B596" s="36"/>
      <c r="C596" s="36"/>
      <c r="D596" s="12"/>
      <c r="E596" s="36"/>
      <c r="F596" s="56"/>
      <c r="G596" s="65"/>
      <c r="H596" s="65"/>
      <c r="I596" s="65"/>
      <c r="J596" s="65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</row>
    <row r="597" spans="1:30" ht="12.75" customHeight="1">
      <c r="A597" s="12"/>
      <c r="B597" s="36"/>
      <c r="C597" s="36"/>
      <c r="D597" s="12"/>
      <c r="E597" s="36"/>
      <c r="F597" s="56"/>
      <c r="G597" s="65"/>
      <c r="H597" s="65"/>
      <c r="I597" s="65"/>
      <c r="J597" s="65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</row>
    <row r="598" spans="1:30" ht="12.75" customHeight="1">
      <c r="A598" s="12"/>
      <c r="B598" s="36"/>
      <c r="C598" s="36"/>
      <c r="D598" s="12"/>
      <c r="E598" s="36"/>
      <c r="F598" s="56"/>
      <c r="G598" s="65"/>
      <c r="H598" s="65"/>
      <c r="I598" s="65"/>
      <c r="J598" s="65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</row>
    <row r="599" spans="1:30" ht="12.75" customHeight="1">
      <c r="A599" s="12"/>
      <c r="B599" s="36"/>
      <c r="C599" s="36"/>
      <c r="D599" s="12"/>
      <c r="E599" s="36"/>
      <c r="F599" s="56"/>
      <c r="G599" s="65"/>
      <c r="H599" s="65"/>
      <c r="I599" s="65"/>
      <c r="J599" s="65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</row>
    <row r="600" spans="1:30" ht="12.75" customHeight="1">
      <c r="A600" s="12"/>
      <c r="B600" s="36"/>
      <c r="C600" s="36"/>
      <c r="D600" s="12"/>
      <c r="E600" s="36"/>
      <c r="F600" s="56"/>
      <c r="G600" s="65"/>
      <c r="H600" s="65"/>
      <c r="I600" s="65"/>
      <c r="J600" s="65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</row>
    <row r="601" spans="1:30" ht="12.75" customHeight="1">
      <c r="A601" s="12"/>
      <c r="B601" s="36"/>
      <c r="C601" s="36"/>
      <c r="D601" s="12"/>
      <c r="E601" s="36"/>
      <c r="F601" s="56"/>
      <c r="G601" s="65"/>
      <c r="H601" s="65"/>
      <c r="I601" s="65"/>
      <c r="J601" s="65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</row>
    <row r="602" spans="1:30" ht="12.75" customHeight="1">
      <c r="A602" s="12"/>
      <c r="B602" s="36"/>
      <c r="C602" s="36"/>
      <c r="D602" s="12"/>
      <c r="E602" s="36"/>
      <c r="F602" s="56"/>
      <c r="G602" s="65"/>
      <c r="H602" s="65"/>
      <c r="I602" s="65"/>
      <c r="J602" s="65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</row>
    <row r="603" spans="1:30" ht="12.75" customHeight="1">
      <c r="A603" s="12"/>
      <c r="B603" s="36"/>
      <c r="C603" s="36"/>
      <c r="D603" s="12"/>
      <c r="E603" s="36"/>
      <c r="F603" s="56"/>
      <c r="G603" s="65"/>
      <c r="H603" s="65"/>
      <c r="I603" s="65"/>
      <c r="J603" s="65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</row>
    <row r="604" spans="1:30" ht="12.75" customHeight="1">
      <c r="A604" s="12"/>
      <c r="B604" s="36"/>
      <c r="C604" s="36"/>
      <c r="D604" s="12"/>
      <c r="E604" s="36"/>
      <c r="F604" s="56"/>
      <c r="G604" s="65"/>
      <c r="H604" s="65"/>
      <c r="I604" s="65"/>
      <c r="J604" s="65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</row>
    <row r="605" spans="1:30" ht="12.75" customHeight="1">
      <c r="A605" s="12"/>
      <c r="B605" s="36"/>
      <c r="C605" s="36"/>
      <c r="D605" s="12"/>
      <c r="E605" s="36"/>
      <c r="F605" s="56"/>
      <c r="G605" s="65"/>
      <c r="H605" s="65"/>
      <c r="I605" s="65"/>
      <c r="J605" s="65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</row>
    <row r="606" spans="1:30" ht="12.75" customHeight="1">
      <c r="A606" s="12"/>
      <c r="B606" s="36"/>
      <c r="C606" s="36"/>
      <c r="D606" s="12"/>
      <c r="E606" s="36"/>
      <c r="F606" s="56"/>
      <c r="G606" s="65"/>
      <c r="H606" s="65"/>
      <c r="I606" s="65"/>
      <c r="J606" s="65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</row>
    <row r="607" spans="1:30" ht="12.75" customHeight="1">
      <c r="A607" s="12"/>
      <c r="B607" s="36"/>
      <c r="C607" s="36"/>
      <c r="D607" s="12"/>
      <c r="E607" s="36"/>
      <c r="F607" s="56"/>
      <c r="G607" s="65"/>
      <c r="H607" s="65"/>
      <c r="I607" s="65"/>
      <c r="J607" s="65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</row>
    <row r="608" spans="1:30" ht="12.75" customHeight="1">
      <c r="A608" s="12"/>
      <c r="B608" s="36"/>
      <c r="C608" s="36"/>
      <c r="D608" s="12"/>
      <c r="E608" s="36"/>
      <c r="F608" s="56"/>
      <c r="G608" s="65"/>
      <c r="H608" s="65"/>
      <c r="I608" s="65"/>
      <c r="J608" s="65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</row>
    <row r="609" spans="1:30" ht="12.75" customHeight="1">
      <c r="A609" s="12"/>
      <c r="B609" s="36"/>
      <c r="C609" s="36"/>
      <c r="D609" s="12"/>
      <c r="E609" s="36"/>
      <c r="F609" s="56"/>
      <c r="G609" s="65"/>
      <c r="H609" s="65"/>
      <c r="I609" s="65"/>
      <c r="J609" s="65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</row>
    <row r="610" spans="1:30" ht="12.75" customHeight="1">
      <c r="A610" s="12"/>
      <c r="B610" s="36"/>
      <c r="C610" s="36"/>
      <c r="D610" s="12"/>
      <c r="E610" s="36"/>
      <c r="F610" s="56"/>
      <c r="G610" s="65"/>
      <c r="H610" s="65"/>
      <c r="I610" s="65"/>
      <c r="J610" s="65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</row>
    <row r="611" spans="1:30" ht="12.75" customHeight="1">
      <c r="A611" s="12"/>
      <c r="B611" s="36"/>
      <c r="C611" s="36"/>
      <c r="D611" s="12"/>
      <c r="E611" s="36"/>
      <c r="F611" s="56"/>
      <c r="G611" s="65"/>
      <c r="H611" s="65"/>
      <c r="I611" s="65"/>
      <c r="J611" s="65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</row>
    <row r="612" spans="1:30" ht="12.75" customHeight="1">
      <c r="A612" s="12"/>
      <c r="B612" s="36"/>
      <c r="C612" s="36"/>
      <c r="D612" s="12"/>
      <c r="E612" s="36"/>
      <c r="F612" s="56"/>
      <c r="G612" s="65"/>
      <c r="H612" s="65"/>
      <c r="I612" s="65"/>
      <c r="J612" s="65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</row>
    <row r="613" spans="1:30" ht="12.75" customHeight="1">
      <c r="A613" s="12"/>
      <c r="B613" s="36"/>
      <c r="C613" s="36"/>
      <c r="D613" s="12"/>
      <c r="E613" s="36"/>
      <c r="F613" s="56"/>
      <c r="G613" s="65"/>
      <c r="H613" s="65"/>
      <c r="I613" s="65"/>
      <c r="J613" s="65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</row>
    <row r="614" spans="1:30" ht="12.75" customHeight="1">
      <c r="A614" s="12"/>
      <c r="B614" s="36"/>
      <c r="C614" s="36"/>
      <c r="D614" s="12"/>
      <c r="E614" s="36"/>
      <c r="F614" s="56"/>
      <c r="G614" s="65"/>
      <c r="H614" s="65"/>
      <c r="I614" s="65"/>
      <c r="J614" s="65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</row>
    <row r="615" spans="1:30" ht="12.75" customHeight="1">
      <c r="A615" s="12"/>
      <c r="B615" s="36"/>
      <c r="C615" s="36"/>
      <c r="D615" s="12"/>
      <c r="E615" s="36"/>
      <c r="F615" s="56"/>
      <c r="G615" s="65"/>
      <c r="H615" s="65"/>
      <c r="I615" s="65"/>
      <c r="J615" s="65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</row>
    <row r="616" spans="1:30" ht="12.75" customHeight="1">
      <c r="A616" s="12"/>
      <c r="B616" s="36"/>
      <c r="C616" s="36"/>
      <c r="D616" s="12"/>
      <c r="E616" s="36"/>
      <c r="F616" s="56"/>
      <c r="G616" s="65"/>
      <c r="H616" s="65"/>
      <c r="I616" s="65"/>
      <c r="J616" s="65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</row>
    <row r="617" spans="1:30" ht="12.75" customHeight="1">
      <c r="A617" s="12"/>
      <c r="B617" s="36"/>
      <c r="C617" s="36"/>
      <c r="D617" s="12"/>
      <c r="E617" s="36"/>
      <c r="F617" s="56"/>
      <c r="G617" s="65"/>
      <c r="H617" s="65"/>
      <c r="I617" s="65"/>
      <c r="J617" s="65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</row>
    <row r="618" spans="1:30" ht="12.75" customHeight="1">
      <c r="A618" s="12"/>
      <c r="B618" s="36"/>
      <c r="C618" s="36"/>
      <c r="D618" s="12"/>
      <c r="E618" s="36"/>
      <c r="F618" s="56"/>
      <c r="G618" s="65"/>
      <c r="H618" s="65"/>
      <c r="I618" s="65"/>
      <c r="J618" s="65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</row>
    <row r="619" spans="1:30" ht="12.75" customHeight="1">
      <c r="A619" s="12"/>
      <c r="B619" s="36"/>
      <c r="C619" s="36"/>
      <c r="D619" s="12"/>
      <c r="E619" s="36"/>
      <c r="F619" s="56"/>
      <c r="G619" s="65"/>
      <c r="H619" s="65"/>
      <c r="I619" s="65"/>
      <c r="J619" s="65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</row>
    <row r="620" spans="1:30" ht="12.75" customHeight="1">
      <c r="A620" s="12"/>
      <c r="B620" s="36"/>
      <c r="C620" s="36"/>
      <c r="D620" s="12"/>
      <c r="E620" s="36"/>
      <c r="F620" s="56"/>
      <c r="G620" s="65"/>
      <c r="H620" s="65"/>
      <c r="I620" s="65"/>
      <c r="J620" s="65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</row>
    <row r="621" spans="1:30" ht="12.75" customHeight="1">
      <c r="A621" s="12"/>
      <c r="B621" s="36"/>
      <c r="C621" s="36"/>
      <c r="D621" s="12"/>
      <c r="E621" s="36"/>
      <c r="F621" s="56"/>
      <c r="G621" s="65"/>
      <c r="H621" s="65"/>
      <c r="I621" s="65"/>
      <c r="J621" s="65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</row>
    <row r="622" spans="1:30" ht="12.75" customHeight="1">
      <c r="A622" s="12"/>
      <c r="B622" s="36"/>
      <c r="C622" s="36"/>
      <c r="D622" s="12"/>
      <c r="E622" s="36"/>
      <c r="F622" s="56"/>
      <c r="G622" s="65"/>
      <c r="H622" s="65"/>
      <c r="I622" s="65"/>
      <c r="J622" s="65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</row>
    <row r="623" spans="1:30" ht="12.75" customHeight="1">
      <c r="A623" s="12"/>
      <c r="B623" s="36"/>
      <c r="C623" s="36"/>
      <c r="D623" s="12"/>
      <c r="E623" s="36"/>
      <c r="F623" s="56"/>
      <c r="G623" s="65"/>
      <c r="H623" s="65"/>
      <c r="I623" s="65"/>
      <c r="J623" s="65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</row>
    <row r="624" spans="1:30" ht="12.75" customHeight="1">
      <c r="A624" s="12"/>
      <c r="B624" s="36"/>
      <c r="C624" s="36"/>
      <c r="D624" s="12"/>
      <c r="E624" s="36"/>
      <c r="F624" s="56"/>
      <c r="G624" s="65"/>
      <c r="H624" s="65"/>
      <c r="I624" s="65"/>
      <c r="J624" s="65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</row>
    <row r="625" spans="1:30" ht="12.75" customHeight="1">
      <c r="A625" s="12"/>
      <c r="B625" s="36"/>
      <c r="C625" s="36"/>
      <c r="D625" s="12"/>
      <c r="E625" s="36"/>
      <c r="F625" s="56"/>
      <c r="G625" s="65"/>
      <c r="H625" s="65"/>
      <c r="I625" s="65"/>
      <c r="J625" s="65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</row>
    <row r="626" spans="1:30" ht="12.75" customHeight="1">
      <c r="A626" s="12"/>
      <c r="B626" s="36"/>
      <c r="C626" s="36"/>
      <c r="D626" s="12"/>
      <c r="E626" s="36"/>
      <c r="F626" s="56"/>
      <c r="G626" s="65"/>
      <c r="H626" s="65"/>
      <c r="I626" s="65"/>
      <c r="J626" s="65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</row>
    <row r="627" spans="1:30" ht="12.75" customHeight="1">
      <c r="A627" s="12"/>
      <c r="B627" s="36"/>
      <c r="C627" s="36"/>
      <c r="D627" s="12"/>
      <c r="E627" s="36"/>
      <c r="F627" s="56"/>
      <c r="G627" s="65"/>
      <c r="H627" s="65"/>
      <c r="I627" s="65"/>
      <c r="J627" s="65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</row>
    <row r="628" spans="1:30" ht="12.75" customHeight="1">
      <c r="A628" s="12"/>
      <c r="B628" s="36"/>
      <c r="C628" s="36"/>
      <c r="D628" s="12"/>
      <c r="E628" s="36"/>
      <c r="F628" s="56"/>
      <c r="G628" s="65"/>
      <c r="H628" s="65"/>
      <c r="I628" s="65"/>
      <c r="J628" s="65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</row>
    <row r="629" spans="1:30" ht="12.75" customHeight="1">
      <c r="A629" s="12"/>
      <c r="B629" s="36"/>
      <c r="C629" s="36"/>
      <c r="D629" s="12"/>
      <c r="E629" s="36"/>
      <c r="F629" s="56"/>
      <c r="G629" s="65"/>
      <c r="H629" s="65"/>
      <c r="I629" s="65"/>
      <c r="J629" s="65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</row>
    <row r="630" spans="1:30" ht="12.75" customHeight="1">
      <c r="A630" s="12"/>
      <c r="B630" s="36"/>
      <c r="C630" s="36"/>
      <c r="D630" s="12"/>
      <c r="E630" s="36"/>
      <c r="F630" s="56"/>
      <c r="G630" s="65"/>
      <c r="H630" s="65"/>
      <c r="I630" s="65"/>
      <c r="J630" s="65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</row>
    <row r="631" spans="1:30" ht="12.75" customHeight="1">
      <c r="A631" s="12"/>
      <c r="B631" s="36"/>
      <c r="C631" s="36"/>
      <c r="D631" s="12"/>
      <c r="E631" s="36"/>
      <c r="F631" s="56"/>
      <c r="G631" s="65"/>
      <c r="H631" s="65"/>
      <c r="I631" s="65"/>
      <c r="J631" s="65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</row>
    <row r="632" spans="1:30" ht="12.75" customHeight="1">
      <c r="A632" s="12"/>
      <c r="B632" s="36"/>
      <c r="C632" s="36"/>
      <c r="D632" s="12"/>
      <c r="E632" s="36"/>
      <c r="F632" s="56"/>
      <c r="G632" s="65"/>
      <c r="H632" s="65"/>
      <c r="I632" s="65"/>
      <c r="J632" s="65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</row>
    <row r="633" spans="1:30" ht="12.75" customHeight="1">
      <c r="A633" s="12"/>
      <c r="B633" s="36"/>
      <c r="C633" s="36"/>
      <c r="D633" s="12"/>
      <c r="E633" s="36"/>
      <c r="F633" s="56"/>
      <c r="G633" s="65"/>
      <c r="H633" s="65"/>
      <c r="I633" s="65"/>
      <c r="J633" s="65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</row>
    <row r="634" spans="1:30" ht="12.75" customHeight="1">
      <c r="A634" s="12"/>
      <c r="B634" s="36"/>
      <c r="C634" s="36"/>
      <c r="D634" s="12"/>
      <c r="E634" s="36"/>
      <c r="F634" s="56"/>
      <c r="G634" s="65"/>
      <c r="H634" s="65"/>
      <c r="I634" s="65"/>
      <c r="J634" s="65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</row>
    <row r="635" spans="1:30" ht="12.75" customHeight="1">
      <c r="A635" s="12"/>
      <c r="B635" s="36"/>
      <c r="C635" s="36"/>
      <c r="D635" s="12"/>
      <c r="E635" s="36"/>
      <c r="F635" s="56"/>
      <c r="G635" s="65"/>
      <c r="H635" s="65"/>
      <c r="I635" s="65"/>
      <c r="J635" s="65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</row>
    <row r="636" spans="1:30" ht="12.75" customHeight="1">
      <c r="A636" s="12"/>
      <c r="B636" s="36"/>
      <c r="C636" s="36"/>
      <c r="D636" s="12"/>
      <c r="E636" s="36"/>
      <c r="F636" s="56"/>
      <c r="G636" s="65"/>
      <c r="H636" s="65"/>
      <c r="I636" s="65"/>
      <c r="J636" s="65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</row>
    <row r="637" spans="1:30" ht="12.75" customHeight="1">
      <c r="A637" s="12"/>
      <c r="B637" s="36"/>
      <c r="C637" s="36"/>
      <c r="D637" s="12"/>
      <c r="E637" s="36"/>
      <c r="F637" s="56"/>
      <c r="G637" s="65"/>
      <c r="H637" s="65"/>
      <c r="I637" s="65"/>
      <c r="J637" s="65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</row>
    <row r="638" spans="1:30" ht="12.75" customHeight="1">
      <c r="A638" s="12"/>
      <c r="B638" s="36"/>
      <c r="C638" s="36"/>
      <c r="D638" s="12"/>
      <c r="E638" s="36"/>
      <c r="F638" s="56"/>
      <c r="G638" s="65"/>
      <c r="H638" s="65"/>
      <c r="I638" s="65"/>
      <c r="J638" s="65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</row>
    <row r="639" spans="1:30" ht="12.75" customHeight="1">
      <c r="A639" s="12"/>
      <c r="B639" s="36"/>
      <c r="C639" s="36"/>
      <c r="D639" s="12"/>
      <c r="E639" s="36"/>
      <c r="F639" s="56"/>
      <c r="G639" s="65"/>
      <c r="H639" s="65"/>
      <c r="I639" s="65"/>
      <c r="J639" s="65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</row>
    <row r="640" spans="1:30" ht="12.75" customHeight="1">
      <c r="A640" s="12"/>
      <c r="B640" s="36"/>
      <c r="C640" s="36"/>
      <c r="D640" s="12"/>
      <c r="E640" s="36"/>
      <c r="F640" s="56"/>
      <c r="G640" s="65"/>
      <c r="H640" s="65"/>
      <c r="I640" s="65"/>
      <c r="J640" s="65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</row>
    <row r="641" spans="1:30" ht="12.75" customHeight="1">
      <c r="A641" s="12"/>
      <c r="B641" s="36"/>
      <c r="C641" s="36"/>
      <c r="D641" s="12"/>
      <c r="E641" s="36"/>
      <c r="F641" s="56"/>
      <c r="G641" s="65"/>
      <c r="H641" s="65"/>
      <c r="I641" s="65"/>
      <c r="J641" s="65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</row>
    <row r="642" spans="1:30" ht="12.75" customHeight="1">
      <c r="A642" s="12"/>
      <c r="B642" s="36"/>
      <c r="C642" s="36"/>
      <c r="D642" s="12"/>
      <c r="E642" s="36"/>
      <c r="F642" s="56"/>
      <c r="G642" s="65"/>
      <c r="H642" s="65"/>
      <c r="I642" s="65"/>
      <c r="J642" s="65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</row>
    <row r="643" spans="1:30" ht="12.75" customHeight="1">
      <c r="A643" s="12"/>
      <c r="B643" s="36"/>
      <c r="C643" s="36"/>
      <c r="D643" s="12"/>
      <c r="E643" s="36"/>
      <c r="F643" s="56"/>
      <c r="G643" s="65"/>
      <c r="H643" s="65"/>
      <c r="I643" s="65"/>
      <c r="J643" s="65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</row>
    <row r="644" spans="1:30" ht="12.75" customHeight="1">
      <c r="A644" s="12"/>
      <c r="B644" s="36"/>
      <c r="C644" s="36"/>
      <c r="D644" s="12"/>
      <c r="E644" s="36"/>
      <c r="F644" s="56"/>
      <c r="G644" s="65"/>
      <c r="H644" s="65"/>
      <c r="I644" s="65"/>
      <c r="J644" s="65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</row>
    <row r="645" spans="1:30" ht="12.75" customHeight="1">
      <c r="A645" s="12"/>
      <c r="B645" s="36"/>
      <c r="C645" s="36"/>
      <c r="D645" s="12"/>
      <c r="E645" s="36"/>
      <c r="F645" s="56"/>
      <c r="G645" s="65"/>
      <c r="H645" s="65"/>
      <c r="I645" s="65"/>
      <c r="J645" s="65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</row>
    <row r="646" spans="1:30" ht="12.75" customHeight="1">
      <c r="A646" s="12"/>
      <c r="B646" s="36"/>
      <c r="C646" s="36"/>
      <c r="D646" s="12"/>
      <c r="E646" s="36"/>
      <c r="F646" s="56"/>
      <c r="G646" s="65"/>
      <c r="H646" s="65"/>
      <c r="I646" s="65"/>
      <c r="J646" s="65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</row>
    <row r="647" spans="1:30" ht="12.75" customHeight="1">
      <c r="A647" s="12"/>
      <c r="B647" s="36"/>
      <c r="C647" s="36"/>
      <c r="D647" s="12"/>
      <c r="E647" s="36"/>
      <c r="F647" s="56"/>
      <c r="G647" s="65"/>
      <c r="H647" s="65"/>
      <c r="I647" s="65"/>
      <c r="J647" s="65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</row>
    <row r="648" spans="1:30" ht="12.75" customHeight="1">
      <c r="A648" s="12"/>
      <c r="B648" s="36"/>
      <c r="C648" s="36"/>
      <c r="D648" s="12"/>
      <c r="E648" s="36"/>
      <c r="F648" s="56"/>
      <c r="G648" s="65"/>
      <c r="H648" s="65"/>
      <c r="I648" s="65"/>
      <c r="J648" s="65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</row>
    <row r="649" spans="1:30" ht="12.75" customHeight="1">
      <c r="A649" s="12"/>
      <c r="B649" s="36"/>
      <c r="C649" s="36"/>
      <c r="D649" s="12"/>
      <c r="E649" s="36"/>
      <c r="F649" s="56"/>
      <c r="G649" s="65"/>
      <c r="H649" s="65"/>
      <c r="I649" s="65"/>
      <c r="J649" s="65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</row>
    <row r="650" spans="1:30" ht="12.75" customHeight="1">
      <c r="A650" s="12"/>
      <c r="B650" s="36"/>
      <c r="C650" s="36"/>
      <c r="D650" s="12"/>
      <c r="E650" s="36"/>
      <c r="F650" s="56"/>
      <c r="G650" s="65"/>
      <c r="H650" s="65"/>
      <c r="I650" s="65"/>
      <c r="J650" s="65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</row>
    <row r="651" spans="1:30" ht="12.75" customHeight="1">
      <c r="A651" s="12"/>
      <c r="B651" s="36"/>
      <c r="C651" s="36"/>
      <c r="D651" s="12"/>
      <c r="E651" s="36"/>
      <c r="F651" s="56"/>
      <c r="G651" s="65"/>
      <c r="H651" s="65"/>
      <c r="I651" s="65"/>
      <c r="J651" s="65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</row>
    <row r="652" spans="1:30" ht="12.75" customHeight="1">
      <c r="A652" s="12"/>
      <c r="B652" s="36"/>
      <c r="C652" s="36"/>
      <c r="D652" s="12"/>
      <c r="E652" s="36"/>
      <c r="F652" s="56"/>
      <c r="G652" s="65"/>
      <c r="H652" s="65"/>
      <c r="I652" s="65"/>
      <c r="J652" s="65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</row>
    <row r="653" spans="1:30" ht="12.75" customHeight="1">
      <c r="A653" s="12"/>
      <c r="B653" s="36"/>
      <c r="C653" s="36"/>
      <c r="D653" s="12"/>
      <c r="E653" s="36"/>
      <c r="F653" s="56"/>
      <c r="G653" s="65"/>
      <c r="H653" s="65"/>
      <c r="I653" s="65"/>
      <c r="J653" s="65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</row>
    <row r="654" spans="1:30" ht="12.75" customHeight="1">
      <c r="A654" s="12"/>
      <c r="B654" s="36"/>
      <c r="C654" s="36"/>
      <c r="D654" s="12"/>
      <c r="E654" s="36"/>
      <c r="F654" s="56"/>
      <c r="G654" s="65"/>
      <c r="H654" s="65"/>
      <c r="I654" s="65"/>
      <c r="J654" s="65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</row>
    <row r="655" spans="1:30" ht="12.75" customHeight="1">
      <c r="A655" s="12"/>
      <c r="B655" s="36"/>
      <c r="C655" s="36"/>
      <c r="D655" s="12"/>
      <c r="E655" s="36"/>
      <c r="F655" s="56"/>
      <c r="G655" s="65"/>
      <c r="H655" s="65"/>
      <c r="I655" s="65"/>
      <c r="J655" s="65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</row>
    <row r="656" spans="1:30" ht="12.75" customHeight="1">
      <c r="A656" s="12"/>
      <c r="B656" s="36"/>
      <c r="C656" s="36"/>
      <c r="D656" s="12"/>
      <c r="E656" s="36"/>
      <c r="F656" s="56"/>
      <c r="G656" s="65"/>
      <c r="H656" s="65"/>
      <c r="I656" s="65"/>
      <c r="J656" s="65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</row>
    <row r="657" spans="1:30" ht="12.75" customHeight="1">
      <c r="A657" s="12"/>
      <c r="B657" s="36"/>
      <c r="C657" s="36"/>
      <c r="D657" s="12"/>
      <c r="E657" s="36"/>
      <c r="F657" s="56"/>
      <c r="G657" s="65"/>
      <c r="H657" s="65"/>
      <c r="I657" s="65"/>
      <c r="J657" s="65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</row>
    <row r="658" spans="1:30" ht="12.75" customHeight="1">
      <c r="A658" s="12"/>
      <c r="B658" s="36"/>
      <c r="C658" s="36"/>
      <c r="D658" s="12"/>
      <c r="E658" s="36"/>
      <c r="F658" s="56"/>
      <c r="G658" s="65"/>
      <c r="H658" s="65"/>
      <c r="I658" s="65"/>
      <c r="J658" s="65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</row>
    <row r="659" spans="1:30" ht="12.75" customHeight="1">
      <c r="A659" s="12"/>
      <c r="B659" s="36"/>
      <c r="C659" s="36"/>
      <c r="D659" s="12"/>
      <c r="E659" s="36"/>
      <c r="F659" s="56"/>
      <c r="G659" s="65"/>
      <c r="H659" s="65"/>
      <c r="I659" s="65"/>
      <c r="J659" s="65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</row>
    <row r="660" spans="1:30" ht="12.75" customHeight="1">
      <c r="A660" s="12"/>
      <c r="B660" s="36"/>
      <c r="C660" s="36"/>
      <c r="D660" s="12"/>
      <c r="E660" s="36"/>
      <c r="F660" s="56"/>
      <c r="G660" s="65"/>
      <c r="H660" s="65"/>
      <c r="I660" s="65"/>
      <c r="J660" s="65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</row>
    <row r="661" spans="1:30" ht="12.75" customHeight="1">
      <c r="A661" s="12"/>
      <c r="B661" s="36"/>
      <c r="C661" s="36"/>
      <c r="D661" s="12"/>
      <c r="E661" s="36"/>
      <c r="F661" s="56"/>
      <c r="G661" s="65"/>
      <c r="H661" s="65"/>
      <c r="I661" s="65"/>
      <c r="J661" s="65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</row>
    <row r="662" spans="1:30" ht="12.75" customHeight="1">
      <c r="A662" s="12"/>
      <c r="B662" s="36"/>
      <c r="C662" s="36"/>
      <c r="D662" s="12"/>
      <c r="E662" s="36"/>
      <c r="F662" s="56"/>
      <c r="G662" s="65"/>
      <c r="H662" s="65"/>
      <c r="I662" s="65"/>
      <c r="J662" s="65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</row>
    <row r="663" spans="1:30" ht="12.75" customHeight="1">
      <c r="A663" s="12"/>
      <c r="B663" s="36"/>
      <c r="C663" s="36"/>
      <c r="D663" s="12"/>
      <c r="E663" s="36"/>
      <c r="F663" s="56"/>
      <c r="G663" s="65"/>
      <c r="H663" s="65"/>
      <c r="I663" s="65"/>
      <c r="J663" s="65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</row>
    <row r="664" spans="1:30" ht="12.75" customHeight="1">
      <c r="A664" s="12"/>
      <c r="B664" s="36"/>
      <c r="C664" s="36"/>
      <c r="D664" s="12"/>
      <c r="E664" s="36"/>
      <c r="F664" s="56"/>
      <c r="G664" s="65"/>
      <c r="H664" s="65"/>
      <c r="I664" s="65"/>
      <c r="J664" s="65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</row>
    <row r="665" spans="1:30" ht="12.75" customHeight="1">
      <c r="A665" s="12"/>
      <c r="B665" s="36"/>
      <c r="C665" s="36"/>
      <c r="D665" s="12"/>
      <c r="E665" s="36"/>
      <c r="F665" s="56"/>
      <c r="G665" s="65"/>
      <c r="H665" s="65"/>
      <c r="I665" s="65"/>
      <c r="J665" s="65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</row>
    <row r="666" spans="1:30" ht="12.75" customHeight="1">
      <c r="A666" s="12"/>
      <c r="B666" s="36"/>
      <c r="C666" s="36"/>
      <c r="D666" s="12"/>
      <c r="E666" s="36"/>
      <c r="F666" s="56"/>
      <c r="G666" s="65"/>
      <c r="H666" s="65"/>
      <c r="I666" s="65"/>
      <c r="J666" s="65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</row>
    <row r="667" spans="1:30" ht="12.75" customHeight="1">
      <c r="A667" s="12"/>
      <c r="B667" s="36"/>
      <c r="C667" s="36"/>
      <c r="D667" s="12"/>
      <c r="E667" s="36"/>
      <c r="F667" s="56"/>
      <c r="G667" s="65"/>
      <c r="H667" s="65"/>
      <c r="I667" s="65"/>
      <c r="J667" s="65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</row>
    <row r="668" spans="1:30" ht="12.75" customHeight="1">
      <c r="A668" s="12"/>
      <c r="B668" s="36"/>
      <c r="C668" s="36"/>
      <c r="D668" s="12"/>
      <c r="E668" s="36"/>
      <c r="F668" s="56"/>
      <c r="G668" s="65"/>
      <c r="H668" s="65"/>
      <c r="I668" s="65"/>
      <c r="J668" s="65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</row>
    <row r="669" spans="1:30" ht="12.75" customHeight="1">
      <c r="A669" s="12"/>
      <c r="B669" s="36"/>
      <c r="C669" s="36"/>
      <c r="D669" s="12"/>
      <c r="E669" s="36"/>
      <c r="F669" s="56"/>
      <c r="G669" s="65"/>
      <c r="H669" s="65"/>
      <c r="I669" s="65"/>
      <c r="J669" s="65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</row>
    <row r="670" spans="1:30" ht="12.75" customHeight="1">
      <c r="A670" s="12"/>
      <c r="B670" s="36"/>
      <c r="C670" s="36"/>
      <c r="D670" s="12"/>
      <c r="E670" s="36"/>
      <c r="F670" s="56"/>
      <c r="G670" s="65"/>
      <c r="H670" s="65"/>
      <c r="I670" s="65"/>
      <c r="J670" s="65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</row>
    <row r="671" spans="1:30" ht="12.75" customHeight="1">
      <c r="A671" s="12"/>
      <c r="B671" s="36"/>
      <c r="C671" s="36"/>
      <c r="D671" s="12"/>
      <c r="E671" s="36"/>
      <c r="F671" s="56"/>
      <c r="G671" s="65"/>
      <c r="H671" s="65"/>
      <c r="I671" s="65"/>
      <c r="J671" s="65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</row>
    <row r="672" spans="1:30" ht="12.75" customHeight="1">
      <c r="A672" s="12"/>
      <c r="B672" s="36"/>
      <c r="C672" s="36"/>
      <c r="D672" s="12"/>
      <c r="E672" s="36"/>
      <c r="F672" s="56"/>
      <c r="G672" s="65"/>
      <c r="H672" s="65"/>
      <c r="I672" s="65"/>
      <c r="J672" s="65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</row>
    <row r="673" spans="1:30" ht="12.75" customHeight="1">
      <c r="A673" s="12"/>
      <c r="B673" s="36"/>
      <c r="C673" s="36"/>
      <c r="D673" s="12"/>
      <c r="E673" s="36"/>
      <c r="F673" s="56"/>
      <c r="G673" s="65"/>
      <c r="H673" s="65"/>
      <c r="I673" s="65"/>
      <c r="J673" s="65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</row>
    <row r="674" spans="1:30" ht="12.75" customHeight="1">
      <c r="A674" s="12"/>
      <c r="B674" s="36"/>
      <c r="C674" s="36"/>
      <c r="D674" s="12"/>
      <c r="E674" s="36"/>
      <c r="F674" s="56"/>
      <c r="G674" s="65"/>
      <c r="H674" s="65"/>
      <c r="I674" s="65"/>
      <c r="J674" s="65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</row>
    <row r="675" spans="1:30" ht="12.75" customHeight="1">
      <c r="A675" s="12"/>
      <c r="B675" s="36"/>
      <c r="C675" s="36"/>
      <c r="D675" s="12"/>
      <c r="E675" s="36"/>
      <c r="F675" s="56"/>
      <c r="G675" s="65"/>
      <c r="H675" s="65"/>
      <c r="I675" s="65"/>
      <c r="J675" s="65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</row>
    <row r="676" spans="1:30" ht="12.75" customHeight="1">
      <c r="A676" s="12"/>
      <c r="B676" s="36"/>
      <c r="C676" s="36"/>
      <c r="D676" s="12"/>
      <c r="E676" s="36"/>
      <c r="F676" s="56"/>
      <c r="G676" s="65"/>
      <c r="H676" s="65"/>
      <c r="I676" s="65"/>
      <c r="J676" s="65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</row>
    <row r="677" spans="1:30" ht="12.75" customHeight="1">
      <c r="A677" s="12"/>
      <c r="B677" s="36"/>
      <c r="C677" s="36"/>
      <c r="D677" s="12"/>
      <c r="E677" s="36"/>
      <c r="F677" s="56"/>
      <c r="G677" s="65"/>
      <c r="H677" s="65"/>
      <c r="I677" s="65"/>
      <c r="J677" s="65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</row>
    <row r="678" spans="1:30" ht="12.75" customHeight="1">
      <c r="A678" s="12"/>
      <c r="B678" s="36"/>
      <c r="C678" s="36"/>
      <c r="D678" s="12"/>
      <c r="E678" s="36"/>
      <c r="F678" s="56"/>
      <c r="G678" s="65"/>
      <c r="H678" s="65"/>
      <c r="I678" s="65"/>
      <c r="J678" s="65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</row>
    <row r="679" spans="1:30" ht="12.75" customHeight="1">
      <c r="A679" s="12"/>
      <c r="B679" s="36"/>
      <c r="C679" s="36"/>
      <c r="D679" s="12"/>
      <c r="E679" s="36"/>
      <c r="F679" s="56"/>
      <c r="G679" s="65"/>
      <c r="H679" s="65"/>
      <c r="I679" s="65"/>
      <c r="J679" s="65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</row>
    <row r="680" spans="1:30" ht="12.75" customHeight="1">
      <c r="A680" s="12"/>
      <c r="B680" s="36"/>
      <c r="C680" s="36"/>
      <c r="D680" s="12"/>
      <c r="E680" s="36"/>
      <c r="F680" s="56"/>
      <c r="G680" s="65"/>
      <c r="H680" s="65"/>
      <c r="I680" s="65"/>
      <c r="J680" s="65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</row>
    <row r="681" spans="1:30" ht="12.75" customHeight="1">
      <c r="A681" s="12"/>
      <c r="B681" s="36"/>
      <c r="C681" s="36"/>
      <c r="D681" s="12"/>
      <c r="E681" s="36"/>
      <c r="F681" s="56"/>
      <c r="G681" s="65"/>
      <c r="H681" s="65"/>
      <c r="I681" s="65"/>
      <c r="J681" s="65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</row>
    <row r="682" spans="1:30" ht="12.75" customHeight="1">
      <c r="A682" s="12"/>
      <c r="B682" s="36"/>
      <c r="C682" s="36"/>
      <c r="D682" s="12"/>
      <c r="E682" s="36"/>
      <c r="F682" s="56"/>
      <c r="G682" s="65"/>
      <c r="H682" s="65"/>
      <c r="I682" s="65"/>
      <c r="J682" s="65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</row>
    <row r="683" spans="1:30" ht="12.75" customHeight="1">
      <c r="A683" s="12"/>
      <c r="B683" s="36"/>
      <c r="C683" s="36"/>
      <c r="D683" s="12"/>
      <c r="E683" s="36"/>
      <c r="F683" s="56"/>
      <c r="G683" s="65"/>
      <c r="H683" s="65"/>
      <c r="I683" s="65"/>
      <c r="J683" s="65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</row>
    <row r="684" spans="1:30" ht="12.75" customHeight="1">
      <c r="A684" s="12"/>
      <c r="B684" s="36"/>
      <c r="C684" s="36"/>
      <c r="D684" s="12"/>
      <c r="E684" s="36"/>
      <c r="F684" s="56"/>
      <c r="G684" s="65"/>
      <c r="H684" s="65"/>
      <c r="I684" s="65"/>
      <c r="J684" s="65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</row>
    <row r="685" spans="1:30" ht="12.75" customHeight="1">
      <c r="A685" s="12"/>
      <c r="B685" s="36"/>
      <c r="C685" s="36"/>
      <c r="D685" s="12"/>
      <c r="E685" s="36"/>
      <c r="F685" s="56"/>
      <c r="G685" s="65"/>
      <c r="H685" s="65"/>
      <c r="I685" s="65"/>
      <c r="J685" s="65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</row>
    <row r="686" spans="1:30" ht="12.75" customHeight="1">
      <c r="A686" s="12"/>
      <c r="B686" s="36"/>
      <c r="C686" s="36"/>
      <c r="D686" s="12"/>
      <c r="E686" s="36"/>
      <c r="F686" s="56"/>
      <c r="G686" s="65"/>
      <c r="H686" s="65"/>
      <c r="I686" s="65"/>
      <c r="J686" s="65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</row>
    <row r="687" spans="1:30" ht="12.75" customHeight="1">
      <c r="A687" s="12"/>
      <c r="B687" s="36"/>
      <c r="C687" s="36"/>
      <c r="D687" s="12"/>
      <c r="E687" s="36"/>
      <c r="F687" s="56"/>
      <c r="G687" s="65"/>
      <c r="H687" s="65"/>
      <c r="I687" s="65"/>
      <c r="J687" s="65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</row>
    <row r="688" spans="1:30" ht="12.75" customHeight="1">
      <c r="A688" s="12"/>
      <c r="B688" s="36"/>
      <c r="C688" s="36"/>
      <c r="D688" s="12"/>
      <c r="E688" s="36"/>
      <c r="F688" s="56"/>
      <c r="G688" s="65"/>
      <c r="H688" s="65"/>
      <c r="I688" s="65"/>
      <c r="J688" s="65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</row>
    <row r="689" spans="1:30" ht="12.75" customHeight="1">
      <c r="A689" s="12"/>
      <c r="B689" s="36"/>
      <c r="C689" s="36"/>
      <c r="D689" s="12"/>
      <c r="E689" s="36"/>
      <c r="F689" s="56"/>
      <c r="G689" s="65"/>
      <c r="H689" s="65"/>
      <c r="I689" s="65"/>
      <c r="J689" s="65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</row>
    <row r="690" spans="1:30" ht="12.75" customHeight="1">
      <c r="A690" s="12"/>
      <c r="B690" s="36"/>
      <c r="C690" s="36"/>
      <c r="D690" s="12"/>
      <c r="E690" s="36"/>
      <c r="F690" s="56"/>
      <c r="G690" s="65"/>
      <c r="H690" s="65"/>
      <c r="I690" s="65"/>
      <c r="J690" s="65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</row>
    <row r="691" spans="1:30" ht="12.75" customHeight="1">
      <c r="A691" s="12"/>
      <c r="B691" s="36"/>
      <c r="C691" s="36"/>
      <c r="D691" s="12"/>
      <c r="E691" s="36"/>
      <c r="F691" s="56"/>
      <c r="G691" s="65"/>
      <c r="H691" s="65"/>
      <c r="I691" s="65"/>
      <c r="J691" s="65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</row>
    <row r="692" spans="1:30" ht="12.75" customHeight="1">
      <c r="A692" s="12"/>
      <c r="B692" s="36"/>
      <c r="C692" s="36"/>
      <c r="D692" s="12"/>
      <c r="E692" s="36"/>
      <c r="F692" s="56"/>
      <c r="G692" s="65"/>
      <c r="H692" s="65"/>
      <c r="I692" s="65"/>
      <c r="J692" s="65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</row>
    <row r="693" spans="1:30" ht="12.75" customHeight="1">
      <c r="A693" s="12"/>
      <c r="B693" s="36"/>
      <c r="C693" s="36"/>
      <c r="D693" s="12"/>
      <c r="E693" s="36"/>
      <c r="F693" s="56"/>
      <c r="G693" s="65"/>
      <c r="H693" s="65"/>
      <c r="I693" s="65"/>
      <c r="J693" s="65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</row>
    <row r="694" spans="1:30" ht="12.75" customHeight="1">
      <c r="A694" s="12"/>
      <c r="B694" s="36"/>
      <c r="C694" s="36"/>
      <c r="D694" s="12"/>
      <c r="E694" s="36"/>
      <c r="F694" s="56"/>
      <c r="G694" s="65"/>
      <c r="H694" s="65"/>
      <c r="I694" s="65"/>
      <c r="J694" s="65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</row>
    <row r="695" spans="1:30" ht="12.75" customHeight="1">
      <c r="A695" s="12"/>
      <c r="B695" s="36"/>
      <c r="C695" s="36"/>
      <c r="D695" s="12"/>
      <c r="E695" s="36"/>
      <c r="F695" s="56"/>
      <c r="G695" s="65"/>
      <c r="H695" s="65"/>
      <c r="I695" s="65"/>
      <c r="J695" s="65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</row>
    <row r="696" spans="1:30" ht="12.75" customHeight="1">
      <c r="A696" s="12"/>
      <c r="B696" s="36"/>
      <c r="C696" s="36"/>
      <c r="D696" s="12"/>
      <c r="E696" s="36"/>
      <c r="F696" s="56"/>
      <c r="G696" s="65"/>
      <c r="H696" s="65"/>
      <c r="I696" s="65"/>
      <c r="J696" s="65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</row>
    <row r="697" spans="1:30" ht="12.75" customHeight="1">
      <c r="A697" s="12"/>
      <c r="B697" s="36"/>
      <c r="C697" s="36"/>
      <c r="D697" s="12"/>
      <c r="E697" s="36"/>
      <c r="F697" s="56"/>
      <c r="G697" s="65"/>
      <c r="H697" s="65"/>
      <c r="I697" s="65"/>
      <c r="J697" s="65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</row>
    <row r="698" spans="1:30" ht="12.75" customHeight="1">
      <c r="A698" s="12"/>
      <c r="B698" s="36"/>
      <c r="C698" s="36"/>
      <c r="D698" s="12"/>
      <c r="E698" s="36"/>
      <c r="F698" s="56"/>
      <c r="G698" s="65"/>
      <c r="H698" s="65"/>
      <c r="I698" s="65"/>
      <c r="J698" s="65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</row>
    <row r="699" spans="1:30" ht="12.75" customHeight="1">
      <c r="A699" s="12"/>
      <c r="B699" s="36"/>
      <c r="C699" s="36"/>
      <c r="D699" s="12"/>
      <c r="E699" s="36"/>
      <c r="F699" s="56"/>
      <c r="G699" s="65"/>
      <c r="H699" s="65"/>
      <c r="I699" s="65"/>
      <c r="J699" s="65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</row>
    <row r="700" spans="1:30" ht="12.75" customHeight="1">
      <c r="A700" s="12"/>
      <c r="B700" s="36"/>
      <c r="C700" s="36"/>
      <c r="D700" s="12"/>
      <c r="E700" s="36"/>
      <c r="F700" s="56"/>
      <c r="G700" s="65"/>
      <c r="H700" s="65"/>
      <c r="I700" s="65"/>
      <c r="J700" s="65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</row>
    <row r="701" spans="1:30" ht="12.75" customHeight="1">
      <c r="A701" s="12"/>
      <c r="B701" s="36"/>
      <c r="C701" s="36"/>
      <c r="D701" s="12"/>
      <c r="E701" s="36"/>
      <c r="F701" s="56"/>
      <c r="G701" s="65"/>
      <c r="H701" s="65"/>
      <c r="I701" s="65"/>
      <c r="J701" s="65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</row>
    <row r="702" spans="1:30" ht="12.75" customHeight="1">
      <c r="A702" s="12"/>
      <c r="B702" s="36"/>
      <c r="C702" s="36"/>
      <c r="D702" s="12"/>
      <c r="E702" s="36"/>
      <c r="F702" s="56"/>
      <c r="G702" s="65"/>
      <c r="H702" s="65"/>
      <c r="I702" s="65"/>
      <c r="J702" s="65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</row>
    <row r="703" spans="1:30" ht="12.75" customHeight="1">
      <c r="A703" s="12"/>
      <c r="B703" s="36"/>
      <c r="C703" s="36"/>
      <c r="D703" s="12"/>
      <c r="E703" s="36"/>
      <c r="F703" s="56"/>
      <c r="G703" s="65"/>
      <c r="H703" s="65"/>
      <c r="I703" s="65"/>
      <c r="J703" s="65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</row>
    <row r="704" spans="1:30" ht="12.75" customHeight="1">
      <c r="A704" s="12"/>
      <c r="B704" s="36"/>
      <c r="C704" s="36"/>
      <c r="D704" s="12"/>
      <c r="E704" s="36"/>
      <c r="F704" s="56"/>
      <c r="G704" s="65"/>
      <c r="H704" s="65"/>
      <c r="I704" s="65"/>
      <c r="J704" s="65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</row>
    <row r="705" spans="1:30" ht="12.75" customHeight="1">
      <c r="A705" s="12"/>
      <c r="B705" s="36"/>
      <c r="C705" s="36"/>
      <c r="D705" s="12"/>
      <c r="E705" s="36"/>
      <c r="F705" s="56"/>
      <c r="G705" s="65"/>
      <c r="H705" s="65"/>
      <c r="I705" s="65"/>
      <c r="J705" s="65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</row>
    <row r="706" spans="1:30" ht="12.75" customHeight="1">
      <c r="A706" s="12"/>
      <c r="B706" s="36"/>
      <c r="C706" s="36"/>
      <c r="D706" s="12"/>
      <c r="E706" s="36"/>
      <c r="F706" s="56"/>
      <c r="G706" s="65"/>
      <c r="H706" s="65"/>
      <c r="I706" s="65"/>
      <c r="J706" s="65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</row>
    <row r="707" spans="1:30" ht="12.75" customHeight="1">
      <c r="A707" s="12"/>
      <c r="B707" s="36"/>
      <c r="C707" s="36"/>
      <c r="D707" s="12"/>
      <c r="E707" s="36"/>
      <c r="F707" s="56"/>
      <c r="G707" s="65"/>
      <c r="H707" s="65"/>
      <c r="I707" s="65"/>
      <c r="J707" s="65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</row>
    <row r="708" spans="1:30" ht="12.75" customHeight="1">
      <c r="A708" s="12"/>
      <c r="B708" s="36"/>
      <c r="C708" s="36"/>
      <c r="D708" s="12"/>
      <c r="E708" s="36"/>
      <c r="F708" s="56"/>
      <c r="G708" s="65"/>
      <c r="H708" s="65"/>
      <c r="I708" s="65"/>
      <c r="J708" s="65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</row>
    <row r="709" spans="1:30" ht="12.75" customHeight="1">
      <c r="A709" s="12"/>
      <c r="B709" s="36"/>
      <c r="C709" s="36"/>
      <c r="D709" s="12"/>
      <c r="E709" s="36"/>
      <c r="F709" s="56"/>
      <c r="G709" s="65"/>
      <c r="H709" s="65"/>
      <c r="I709" s="65"/>
      <c r="J709" s="65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</row>
    <row r="710" spans="1:30" ht="12.75" customHeight="1">
      <c r="A710" s="12"/>
      <c r="B710" s="36"/>
      <c r="C710" s="36"/>
      <c r="D710" s="12"/>
      <c r="E710" s="36"/>
      <c r="F710" s="56"/>
      <c r="G710" s="65"/>
      <c r="H710" s="65"/>
      <c r="I710" s="65"/>
      <c r="J710" s="65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</row>
    <row r="711" spans="1:30" ht="12.75" customHeight="1">
      <c r="A711" s="12"/>
      <c r="B711" s="36"/>
      <c r="C711" s="36"/>
      <c r="D711" s="12"/>
      <c r="E711" s="36"/>
      <c r="F711" s="56"/>
      <c r="G711" s="65"/>
      <c r="H711" s="65"/>
      <c r="I711" s="65"/>
      <c r="J711" s="65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</row>
    <row r="712" spans="1:30" ht="12.75" customHeight="1">
      <c r="A712" s="12"/>
      <c r="B712" s="36"/>
      <c r="C712" s="36"/>
      <c r="D712" s="12"/>
      <c r="E712" s="36"/>
      <c r="F712" s="56"/>
      <c r="G712" s="65"/>
      <c r="H712" s="65"/>
      <c r="I712" s="65"/>
      <c r="J712" s="65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</row>
    <row r="713" spans="1:30" ht="12.75" customHeight="1">
      <c r="A713" s="12"/>
      <c r="B713" s="36"/>
      <c r="C713" s="36"/>
      <c r="D713" s="12"/>
      <c r="E713" s="36"/>
      <c r="F713" s="56"/>
      <c r="G713" s="65"/>
      <c r="H713" s="65"/>
      <c r="I713" s="65"/>
      <c r="J713" s="65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</row>
    <row r="714" spans="1:30" ht="12.75" customHeight="1">
      <c r="A714" s="12"/>
      <c r="B714" s="36"/>
      <c r="C714" s="36"/>
      <c r="D714" s="12"/>
      <c r="E714" s="36"/>
      <c r="F714" s="56"/>
      <c r="G714" s="65"/>
      <c r="H714" s="65"/>
      <c r="I714" s="65"/>
      <c r="J714" s="65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</row>
    <row r="715" spans="1:30" ht="12.75" customHeight="1">
      <c r="A715" s="12"/>
      <c r="B715" s="36"/>
      <c r="C715" s="36"/>
      <c r="D715" s="12"/>
      <c r="E715" s="36"/>
      <c r="F715" s="56"/>
      <c r="G715" s="65"/>
      <c r="H715" s="65"/>
      <c r="I715" s="65"/>
      <c r="J715" s="65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</row>
    <row r="716" spans="1:30" ht="12.75" customHeight="1">
      <c r="A716" s="12"/>
      <c r="B716" s="36"/>
      <c r="C716" s="36"/>
      <c r="D716" s="12"/>
      <c r="E716" s="36"/>
      <c r="F716" s="56"/>
      <c r="G716" s="65"/>
      <c r="H716" s="65"/>
      <c r="I716" s="65"/>
      <c r="J716" s="65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</row>
    <row r="717" spans="1:30" ht="12.75" customHeight="1">
      <c r="A717" s="12"/>
      <c r="B717" s="36"/>
      <c r="C717" s="36"/>
      <c r="D717" s="12"/>
      <c r="E717" s="36"/>
      <c r="F717" s="56"/>
      <c r="G717" s="65"/>
      <c r="H717" s="65"/>
      <c r="I717" s="65"/>
      <c r="J717" s="65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</row>
    <row r="718" spans="1:30" ht="12.75" customHeight="1">
      <c r="A718" s="12"/>
      <c r="B718" s="36"/>
      <c r="C718" s="36"/>
      <c r="D718" s="12"/>
      <c r="E718" s="36"/>
      <c r="F718" s="56"/>
      <c r="G718" s="65"/>
      <c r="H718" s="65"/>
      <c r="I718" s="65"/>
      <c r="J718" s="65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</row>
    <row r="719" spans="1:30" ht="12.75" customHeight="1">
      <c r="A719" s="12"/>
      <c r="B719" s="36"/>
      <c r="C719" s="36"/>
      <c r="D719" s="12"/>
      <c r="E719" s="36"/>
      <c r="F719" s="56"/>
      <c r="G719" s="65"/>
      <c r="H719" s="65"/>
      <c r="I719" s="65"/>
      <c r="J719" s="65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</row>
    <row r="720" spans="1:30" ht="12.75" customHeight="1">
      <c r="A720" s="12"/>
      <c r="B720" s="36"/>
      <c r="C720" s="36"/>
      <c r="D720" s="12"/>
      <c r="E720" s="36"/>
      <c r="F720" s="56"/>
      <c r="G720" s="65"/>
      <c r="H720" s="65"/>
      <c r="I720" s="65"/>
      <c r="J720" s="65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</row>
    <row r="721" spans="1:30" ht="12.75" customHeight="1">
      <c r="A721" s="12"/>
      <c r="B721" s="36"/>
      <c r="C721" s="36"/>
      <c r="D721" s="12"/>
      <c r="E721" s="36"/>
      <c r="F721" s="56"/>
      <c r="G721" s="65"/>
      <c r="H721" s="65"/>
      <c r="I721" s="65"/>
      <c r="J721" s="65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</row>
    <row r="722" spans="1:30" ht="12.75" customHeight="1">
      <c r="A722" s="12"/>
      <c r="B722" s="36"/>
      <c r="C722" s="36"/>
      <c r="D722" s="12"/>
      <c r="E722" s="36"/>
      <c r="F722" s="56"/>
      <c r="G722" s="65"/>
      <c r="H722" s="65"/>
      <c r="I722" s="65"/>
      <c r="J722" s="65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</row>
    <row r="723" spans="1:30" ht="12.75" customHeight="1">
      <c r="A723" s="12"/>
      <c r="B723" s="36"/>
      <c r="C723" s="36"/>
      <c r="D723" s="12"/>
      <c r="E723" s="36"/>
      <c r="F723" s="56"/>
      <c r="G723" s="65"/>
      <c r="H723" s="65"/>
      <c r="I723" s="65"/>
      <c r="J723" s="65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</row>
    <row r="724" spans="1:30" ht="12.75" customHeight="1">
      <c r="A724" s="12"/>
      <c r="B724" s="36"/>
      <c r="C724" s="36"/>
      <c r="D724" s="12"/>
      <c r="E724" s="36"/>
      <c r="F724" s="56"/>
      <c r="G724" s="65"/>
      <c r="H724" s="65"/>
      <c r="I724" s="65"/>
      <c r="J724" s="65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</row>
    <row r="725" spans="1:30" ht="12.75" customHeight="1">
      <c r="A725" s="12"/>
      <c r="B725" s="36"/>
      <c r="C725" s="36"/>
      <c r="D725" s="12"/>
      <c r="E725" s="36"/>
      <c r="F725" s="56"/>
      <c r="G725" s="65"/>
      <c r="H725" s="65"/>
      <c r="I725" s="65"/>
      <c r="J725" s="65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</row>
    <row r="726" spans="1:30" ht="12.75" customHeight="1">
      <c r="A726" s="12"/>
      <c r="B726" s="36"/>
      <c r="C726" s="36"/>
      <c r="D726" s="12"/>
      <c r="E726" s="36"/>
      <c r="F726" s="56"/>
      <c r="G726" s="65"/>
      <c r="H726" s="65"/>
      <c r="I726" s="65"/>
      <c r="J726" s="65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</row>
    <row r="727" spans="1:30" ht="12.75" customHeight="1">
      <c r="A727" s="12"/>
      <c r="B727" s="36"/>
      <c r="C727" s="36"/>
      <c r="D727" s="12"/>
      <c r="E727" s="36"/>
      <c r="F727" s="56"/>
      <c r="G727" s="65"/>
      <c r="H727" s="65"/>
      <c r="I727" s="65"/>
      <c r="J727" s="65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</row>
    <row r="728" spans="1:30" ht="12.75" customHeight="1">
      <c r="A728" s="12"/>
      <c r="B728" s="36"/>
      <c r="C728" s="36"/>
      <c r="D728" s="12"/>
      <c r="E728" s="36"/>
      <c r="F728" s="56"/>
      <c r="G728" s="65"/>
      <c r="H728" s="65"/>
      <c r="I728" s="65"/>
      <c r="J728" s="65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</row>
    <row r="729" spans="1:30" ht="12.75" customHeight="1">
      <c r="A729" s="12"/>
      <c r="B729" s="36"/>
      <c r="C729" s="36"/>
      <c r="D729" s="12"/>
      <c r="E729" s="36"/>
      <c r="F729" s="56"/>
      <c r="G729" s="65"/>
      <c r="H729" s="65"/>
      <c r="I729" s="65"/>
      <c r="J729" s="65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</row>
    <row r="730" spans="1:30" ht="12.75" customHeight="1">
      <c r="A730" s="12"/>
      <c r="B730" s="36"/>
      <c r="C730" s="36"/>
      <c r="D730" s="12"/>
      <c r="E730" s="36"/>
      <c r="F730" s="56"/>
      <c r="G730" s="65"/>
      <c r="H730" s="65"/>
      <c r="I730" s="65"/>
      <c r="J730" s="65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</row>
    <row r="731" spans="1:30" ht="12.75" customHeight="1">
      <c r="A731" s="12"/>
      <c r="B731" s="36"/>
      <c r="C731" s="36"/>
      <c r="D731" s="12"/>
      <c r="E731" s="36"/>
      <c r="F731" s="56"/>
      <c r="G731" s="65"/>
      <c r="H731" s="65"/>
      <c r="I731" s="65"/>
      <c r="J731" s="65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</row>
    <row r="732" spans="1:30" ht="12.75" customHeight="1">
      <c r="A732" s="12"/>
      <c r="B732" s="36"/>
      <c r="C732" s="36"/>
      <c r="D732" s="12"/>
      <c r="E732" s="36"/>
      <c r="F732" s="56"/>
      <c r="G732" s="65"/>
      <c r="H732" s="65"/>
      <c r="I732" s="65"/>
      <c r="J732" s="65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</row>
    <row r="733" spans="1:30" ht="12.75" customHeight="1">
      <c r="A733" s="12"/>
      <c r="B733" s="36"/>
      <c r="C733" s="36"/>
      <c r="D733" s="12"/>
      <c r="E733" s="36"/>
      <c r="F733" s="56"/>
      <c r="G733" s="65"/>
      <c r="H733" s="65"/>
      <c r="I733" s="65"/>
      <c r="J733" s="65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</row>
    <row r="734" spans="1:30" ht="12.75" customHeight="1">
      <c r="A734" s="12"/>
      <c r="B734" s="36"/>
      <c r="C734" s="36"/>
      <c r="D734" s="12"/>
      <c r="E734" s="36"/>
      <c r="F734" s="56"/>
      <c r="G734" s="65"/>
      <c r="H734" s="65"/>
      <c r="I734" s="65"/>
      <c r="J734" s="65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</row>
    <row r="735" spans="1:30" ht="12.75" customHeight="1">
      <c r="A735" s="12"/>
      <c r="B735" s="36"/>
      <c r="C735" s="36"/>
      <c r="D735" s="12"/>
      <c r="E735" s="36"/>
      <c r="F735" s="56"/>
      <c r="G735" s="65"/>
      <c r="H735" s="65"/>
      <c r="I735" s="65"/>
      <c r="J735" s="65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</row>
    <row r="736" spans="1:30" ht="12.75" customHeight="1">
      <c r="A736" s="12"/>
      <c r="B736" s="36"/>
      <c r="C736" s="36"/>
      <c r="D736" s="12"/>
      <c r="E736" s="36"/>
      <c r="F736" s="56"/>
      <c r="G736" s="65"/>
      <c r="H736" s="65"/>
      <c r="I736" s="65"/>
      <c r="J736" s="65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</row>
    <row r="737" spans="1:30" ht="12.75" customHeight="1">
      <c r="A737" s="12"/>
      <c r="B737" s="36"/>
      <c r="C737" s="36"/>
      <c r="D737" s="12"/>
      <c r="E737" s="36"/>
      <c r="F737" s="56"/>
      <c r="G737" s="65"/>
      <c r="H737" s="65"/>
      <c r="I737" s="65"/>
      <c r="J737" s="65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</row>
    <row r="738" spans="1:30" ht="12.75" customHeight="1">
      <c r="A738" s="12"/>
      <c r="B738" s="36"/>
      <c r="C738" s="36"/>
      <c r="D738" s="12"/>
      <c r="E738" s="36"/>
      <c r="F738" s="56"/>
      <c r="G738" s="65"/>
      <c r="H738" s="65"/>
      <c r="I738" s="65"/>
      <c r="J738" s="65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</row>
    <row r="739" spans="1:30" ht="12.75" customHeight="1">
      <c r="A739" s="12"/>
      <c r="B739" s="36"/>
      <c r="C739" s="36"/>
      <c r="D739" s="12"/>
      <c r="E739" s="36"/>
      <c r="F739" s="56"/>
      <c r="G739" s="65"/>
      <c r="H739" s="65"/>
      <c r="I739" s="65"/>
      <c r="J739" s="65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</row>
    <row r="740" spans="1:30" ht="12.75" customHeight="1">
      <c r="A740" s="12"/>
      <c r="B740" s="36"/>
      <c r="C740" s="36"/>
      <c r="D740" s="12"/>
      <c r="E740" s="36"/>
      <c r="F740" s="56"/>
      <c r="G740" s="65"/>
      <c r="H740" s="65"/>
      <c r="I740" s="65"/>
      <c r="J740" s="65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</row>
    <row r="741" spans="1:30" ht="12.75" customHeight="1">
      <c r="A741" s="12"/>
      <c r="B741" s="36"/>
      <c r="C741" s="36"/>
      <c r="D741" s="12"/>
      <c r="E741" s="36"/>
      <c r="F741" s="56"/>
      <c r="G741" s="65"/>
      <c r="H741" s="65"/>
      <c r="I741" s="65"/>
      <c r="J741" s="65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</row>
    <row r="742" spans="1:30" ht="12.75" customHeight="1">
      <c r="A742" s="12"/>
      <c r="B742" s="36"/>
      <c r="C742" s="36"/>
      <c r="D742" s="12"/>
      <c r="E742" s="36"/>
      <c r="F742" s="56"/>
      <c r="G742" s="65"/>
      <c r="H742" s="65"/>
      <c r="I742" s="65"/>
      <c r="J742" s="65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</row>
    <row r="743" spans="1:30" ht="12.75" customHeight="1">
      <c r="A743" s="12"/>
      <c r="B743" s="36"/>
      <c r="C743" s="36"/>
      <c r="D743" s="12"/>
      <c r="E743" s="36"/>
      <c r="F743" s="56"/>
      <c r="G743" s="65"/>
      <c r="H743" s="65"/>
      <c r="I743" s="65"/>
      <c r="J743" s="65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</row>
    <row r="744" spans="1:30" ht="12.75" customHeight="1">
      <c r="A744" s="12"/>
      <c r="B744" s="36"/>
      <c r="C744" s="36"/>
      <c r="D744" s="12"/>
      <c r="E744" s="36"/>
      <c r="F744" s="56"/>
      <c r="G744" s="65"/>
      <c r="H744" s="65"/>
      <c r="I744" s="65"/>
      <c r="J744" s="65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</row>
    <row r="745" spans="1:30" ht="12.75" customHeight="1">
      <c r="A745" s="12"/>
      <c r="B745" s="36"/>
      <c r="C745" s="36"/>
      <c r="D745" s="12"/>
      <c r="E745" s="36"/>
      <c r="F745" s="56"/>
      <c r="G745" s="65"/>
      <c r="H745" s="65"/>
      <c r="I745" s="65"/>
      <c r="J745" s="65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</row>
    <row r="746" spans="1:30" ht="12.75" customHeight="1">
      <c r="A746" s="12"/>
      <c r="B746" s="36"/>
      <c r="C746" s="36"/>
      <c r="D746" s="12"/>
      <c r="E746" s="36"/>
      <c r="F746" s="56"/>
      <c r="G746" s="65"/>
      <c r="H746" s="65"/>
      <c r="I746" s="65"/>
      <c r="J746" s="65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</row>
    <row r="747" spans="1:30" ht="12.75" customHeight="1">
      <c r="A747" s="12"/>
      <c r="B747" s="36"/>
      <c r="C747" s="36"/>
      <c r="D747" s="12"/>
      <c r="E747" s="36"/>
      <c r="F747" s="56"/>
      <c r="G747" s="65"/>
      <c r="H747" s="65"/>
      <c r="I747" s="65"/>
      <c r="J747" s="65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</row>
    <row r="748" spans="1:30" ht="12.75" customHeight="1">
      <c r="A748" s="12"/>
      <c r="B748" s="36"/>
      <c r="C748" s="36"/>
      <c r="D748" s="12"/>
      <c r="E748" s="36"/>
      <c r="F748" s="56"/>
      <c r="G748" s="65"/>
      <c r="H748" s="65"/>
      <c r="I748" s="65"/>
      <c r="J748" s="65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</row>
    <row r="749" spans="1:30" ht="12.75" customHeight="1">
      <c r="A749" s="12"/>
      <c r="B749" s="36"/>
      <c r="C749" s="36"/>
      <c r="D749" s="12"/>
      <c r="E749" s="36"/>
      <c r="F749" s="56"/>
      <c r="G749" s="65"/>
      <c r="H749" s="65"/>
      <c r="I749" s="65"/>
      <c r="J749" s="65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</row>
    <row r="750" spans="1:30" ht="12.75" customHeight="1">
      <c r="A750" s="12"/>
      <c r="B750" s="36"/>
      <c r="C750" s="36"/>
      <c r="D750" s="12"/>
      <c r="E750" s="36"/>
      <c r="F750" s="56"/>
      <c r="G750" s="65"/>
      <c r="H750" s="65"/>
      <c r="I750" s="65"/>
      <c r="J750" s="65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</row>
    <row r="751" spans="1:30" ht="12.75" customHeight="1">
      <c r="A751" s="12"/>
      <c r="B751" s="36"/>
      <c r="C751" s="36"/>
      <c r="D751" s="12"/>
      <c r="E751" s="36"/>
      <c r="F751" s="56"/>
      <c r="G751" s="65"/>
      <c r="H751" s="65"/>
      <c r="I751" s="65"/>
      <c r="J751" s="65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</row>
    <row r="752" spans="1:30" ht="12.75" customHeight="1">
      <c r="A752" s="12"/>
      <c r="B752" s="36"/>
      <c r="C752" s="36"/>
      <c r="D752" s="12"/>
      <c r="E752" s="36"/>
      <c r="F752" s="56"/>
      <c r="G752" s="65"/>
      <c r="H752" s="65"/>
      <c r="I752" s="65"/>
      <c r="J752" s="65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</row>
    <row r="753" spans="1:30" ht="12.75" customHeight="1">
      <c r="A753" s="12"/>
      <c r="B753" s="36"/>
      <c r="C753" s="36"/>
      <c r="D753" s="12"/>
      <c r="E753" s="36"/>
      <c r="F753" s="56"/>
      <c r="G753" s="65"/>
      <c r="H753" s="65"/>
      <c r="I753" s="65"/>
      <c r="J753" s="65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</row>
    <row r="754" spans="1:30" ht="12.75" customHeight="1">
      <c r="A754" s="12"/>
      <c r="B754" s="36"/>
      <c r="C754" s="36"/>
      <c r="D754" s="12"/>
      <c r="E754" s="36"/>
      <c r="F754" s="56"/>
      <c r="G754" s="65"/>
      <c r="H754" s="65"/>
      <c r="I754" s="65"/>
      <c r="J754" s="65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</row>
    <row r="755" spans="1:30" ht="12.75" customHeight="1">
      <c r="A755" s="12"/>
      <c r="B755" s="36"/>
      <c r="C755" s="36"/>
      <c r="D755" s="12"/>
      <c r="E755" s="36"/>
      <c r="F755" s="56"/>
      <c r="G755" s="65"/>
      <c r="H755" s="65"/>
      <c r="I755" s="65"/>
      <c r="J755" s="65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</row>
    <row r="756" spans="1:30" ht="12.75" customHeight="1">
      <c r="A756" s="12"/>
      <c r="B756" s="36"/>
      <c r="C756" s="36"/>
      <c r="D756" s="12"/>
      <c r="E756" s="36"/>
      <c r="F756" s="56"/>
      <c r="G756" s="65"/>
      <c r="H756" s="65"/>
      <c r="I756" s="65"/>
      <c r="J756" s="65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</row>
    <row r="757" spans="1:30" ht="12.75" customHeight="1">
      <c r="A757" s="12"/>
      <c r="B757" s="36"/>
      <c r="C757" s="36"/>
      <c r="D757" s="12"/>
      <c r="E757" s="36"/>
      <c r="F757" s="56"/>
      <c r="G757" s="65"/>
      <c r="H757" s="65"/>
      <c r="I757" s="65"/>
      <c r="J757" s="65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</row>
    <row r="758" spans="1:30" ht="12.75" customHeight="1">
      <c r="A758" s="12"/>
      <c r="B758" s="36"/>
      <c r="C758" s="36"/>
      <c r="D758" s="12"/>
      <c r="E758" s="36"/>
      <c r="F758" s="56"/>
      <c r="G758" s="65"/>
      <c r="H758" s="65"/>
      <c r="I758" s="65"/>
      <c r="J758" s="65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</row>
    <row r="759" spans="1:30" ht="12.75" customHeight="1">
      <c r="A759" s="12"/>
      <c r="B759" s="36"/>
      <c r="C759" s="36"/>
      <c r="D759" s="12"/>
      <c r="E759" s="36"/>
      <c r="F759" s="56"/>
      <c r="G759" s="65"/>
      <c r="H759" s="65"/>
      <c r="I759" s="65"/>
      <c r="J759" s="65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</row>
    <row r="760" spans="1:30" ht="12.75" customHeight="1">
      <c r="A760" s="12"/>
      <c r="B760" s="36"/>
      <c r="C760" s="36"/>
      <c r="D760" s="12"/>
      <c r="E760" s="36"/>
      <c r="F760" s="56"/>
      <c r="G760" s="65"/>
      <c r="H760" s="65"/>
      <c r="I760" s="65"/>
      <c r="J760" s="65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</row>
    <row r="761" spans="1:30" ht="12.75" customHeight="1">
      <c r="A761" s="12"/>
      <c r="B761" s="36"/>
      <c r="C761" s="36"/>
      <c r="D761" s="12"/>
      <c r="E761" s="36"/>
      <c r="F761" s="56"/>
      <c r="G761" s="65"/>
      <c r="H761" s="65"/>
      <c r="I761" s="65"/>
      <c r="J761" s="65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</row>
    <row r="762" spans="1:30" ht="12.75" customHeight="1">
      <c r="A762" s="12"/>
      <c r="B762" s="36"/>
      <c r="C762" s="36"/>
      <c r="D762" s="12"/>
      <c r="E762" s="36"/>
      <c r="F762" s="56"/>
      <c r="G762" s="65"/>
      <c r="H762" s="65"/>
      <c r="I762" s="65"/>
      <c r="J762" s="65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</row>
    <row r="763" spans="1:30" ht="12.75" customHeight="1">
      <c r="A763" s="12"/>
      <c r="B763" s="36"/>
      <c r="C763" s="36"/>
      <c r="D763" s="12"/>
      <c r="E763" s="36"/>
      <c r="F763" s="56"/>
      <c r="G763" s="65"/>
      <c r="H763" s="65"/>
      <c r="I763" s="65"/>
      <c r="J763" s="65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</row>
    <row r="764" spans="1:30" ht="12.75" customHeight="1">
      <c r="A764" s="12"/>
      <c r="B764" s="36"/>
      <c r="C764" s="36"/>
      <c r="D764" s="12"/>
      <c r="E764" s="36"/>
      <c r="F764" s="56"/>
      <c r="G764" s="65"/>
      <c r="H764" s="65"/>
      <c r="I764" s="65"/>
      <c r="J764" s="65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</row>
    <row r="765" spans="1:30" ht="12.75" customHeight="1">
      <c r="A765" s="12"/>
      <c r="B765" s="36"/>
      <c r="C765" s="36"/>
      <c r="D765" s="12"/>
      <c r="E765" s="36"/>
      <c r="F765" s="56"/>
      <c r="G765" s="65"/>
      <c r="H765" s="65"/>
      <c r="I765" s="65"/>
      <c r="J765" s="65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</row>
    <row r="766" spans="1:30" ht="12.75" customHeight="1">
      <c r="A766" s="12"/>
      <c r="B766" s="36"/>
      <c r="C766" s="36"/>
      <c r="D766" s="12"/>
      <c r="E766" s="36"/>
      <c r="F766" s="56"/>
      <c r="G766" s="65"/>
      <c r="H766" s="65"/>
      <c r="I766" s="65"/>
      <c r="J766" s="65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</row>
    <row r="767" spans="1:30" ht="12.75" customHeight="1">
      <c r="A767" s="12"/>
      <c r="B767" s="36"/>
      <c r="C767" s="36"/>
      <c r="D767" s="12"/>
      <c r="E767" s="36"/>
      <c r="F767" s="56"/>
      <c r="G767" s="65"/>
      <c r="H767" s="65"/>
      <c r="I767" s="65"/>
      <c r="J767" s="65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</row>
    <row r="768" spans="1:30" ht="12.75" customHeight="1">
      <c r="A768" s="12"/>
      <c r="B768" s="36"/>
      <c r="C768" s="36"/>
      <c r="D768" s="12"/>
      <c r="E768" s="36"/>
      <c r="F768" s="56"/>
      <c r="G768" s="65"/>
      <c r="H768" s="65"/>
      <c r="I768" s="65"/>
      <c r="J768" s="65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</row>
    <row r="769" spans="1:30" ht="12.75" customHeight="1">
      <c r="A769" s="12"/>
      <c r="B769" s="36"/>
      <c r="C769" s="36"/>
      <c r="D769" s="12"/>
      <c r="E769" s="36"/>
      <c r="F769" s="56"/>
      <c r="G769" s="65"/>
      <c r="H769" s="65"/>
      <c r="I769" s="65"/>
      <c r="J769" s="65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</row>
    <row r="770" spans="1:30" ht="12.75" customHeight="1">
      <c r="A770" s="12"/>
      <c r="B770" s="36"/>
      <c r="C770" s="36"/>
      <c r="D770" s="12"/>
      <c r="E770" s="36"/>
      <c r="F770" s="56"/>
      <c r="G770" s="65"/>
      <c r="H770" s="65"/>
      <c r="I770" s="65"/>
      <c r="J770" s="65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</row>
    <row r="771" spans="1:30" ht="12.75" customHeight="1">
      <c r="A771" s="12"/>
      <c r="B771" s="36"/>
      <c r="C771" s="36"/>
      <c r="D771" s="12"/>
      <c r="E771" s="36"/>
      <c r="F771" s="56"/>
      <c r="G771" s="65"/>
      <c r="H771" s="65"/>
      <c r="I771" s="65"/>
      <c r="J771" s="65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</row>
    <row r="772" spans="1:30" ht="12.75" customHeight="1">
      <c r="A772" s="12"/>
      <c r="B772" s="36"/>
      <c r="C772" s="36"/>
      <c r="D772" s="12"/>
      <c r="E772" s="36"/>
      <c r="F772" s="56"/>
      <c r="G772" s="65"/>
      <c r="H772" s="65"/>
      <c r="I772" s="65"/>
      <c r="J772" s="65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</row>
    <row r="773" spans="1:30" ht="12.75" customHeight="1">
      <c r="A773" s="12"/>
      <c r="B773" s="36"/>
      <c r="C773" s="36"/>
      <c r="D773" s="12"/>
      <c r="E773" s="36"/>
      <c r="F773" s="56"/>
      <c r="G773" s="65"/>
      <c r="H773" s="65"/>
      <c r="I773" s="65"/>
      <c r="J773" s="65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</row>
    <row r="774" spans="1:30" ht="12.75" customHeight="1">
      <c r="A774" s="12"/>
      <c r="B774" s="36"/>
      <c r="C774" s="36"/>
      <c r="D774" s="12"/>
      <c r="E774" s="36"/>
      <c r="F774" s="56"/>
      <c r="G774" s="65"/>
      <c r="H774" s="65"/>
      <c r="I774" s="65"/>
      <c r="J774" s="65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</row>
    <row r="775" spans="1:30" ht="12.75" customHeight="1">
      <c r="A775" s="12"/>
      <c r="B775" s="36"/>
      <c r="C775" s="36"/>
      <c r="D775" s="12"/>
      <c r="E775" s="36"/>
      <c r="F775" s="56"/>
      <c r="G775" s="65"/>
      <c r="H775" s="65"/>
      <c r="I775" s="65"/>
      <c r="J775" s="65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</row>
    <row r="776" spans="1:30" ht="12.75" customHeight="1">
      <c r="A776" s="12"/>
      <c r="B776" s="36"/>
      <c r="C776" s="36"/>
      <c r="D776" s="12"/>
      <c r="E776" s="36"/>
      <c r="F776" s="56"/>
      <c r="G776" s="65"/>
      <c r="H776" s="65"/>
      <c r="I776" s="65"/>
      <c r="J776" s="65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</row>
    <row r="777" spans="1:30" ht="12.75" customHeight="1">
      <c r="A777" s="12"/>
      <c r="B777" s="36"/>
      <c r="C777" s="36"/>
      <c r="D777" s="12"/>
      <c r="E777" s="36"/>
      <c r="F777" s="56"/>
      <c r="G777" s="65"/>
      <c r="H777" s="65"/>
      <c r="I777" s="65"/>
      <c r="J777" s="65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</row>
    <row r="778" spans="1:30" ht="12.75" customHeight="1">
      <c r="A778" s="12"/>
      <c r="B778" s="36"/>
      <c r="C778" s="36"/>
      <c r="D778" s="12"/>
      <c r="E778" s="36"/>
      <c r="F778" s="56"/>
      <c r="G778" s="65"/>
      <c r="H778" s="65"/>
      <c r="I778" s="65"/>
      <c r="J778" s="65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</row>
    <row r="779" spans="1:30" ht="12.75" customHeight="1">
      <c r="A779" s="12"/>
      <c r="B779" s="36"/>
      <c r="C779" s="36"/>
      <c r="D779" s="12"/>
      <c r="E779" s="36"/>
      <c r="F779" s="56"/>
      <c r="G779" s="65"/>
      <c r="H779" s="65"/>
      <c r="I779" s="65"/>
      <c r="J779" s="65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</row>
    <row r="780" spans="1:30" ht="12.75" customHeight="1">
      <c r="A780" s="12"/>
      <c r="B780" s="36"/>
      <c r="C780" s="36"/>
      <c r="D780" s="12"/>
      <c r="E780" s="36"/>
      <c r="F780" s="56"/>
      <c r="G780" s="65"/>
      <c r="H780" s="65"/>
      <c r="I780" s="65"/>
      <c r="J780" s="65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</row>
    <row r="781" spans="1:30" ht="12.75" customHeight="1">
      <c r="A781" s="12"/>
      <c r="B781" s="36"/>
      <c r="C781" s="36"/>
      <c r="D781" s="12"/>
      <c r="E781" s="36"/>
      <c r="F781" s="56"/>
      <c r="G781" s="65"/>
      <c r="H781" s="65"/>
      <c r="I781" s="65"/>
      <c r="J781" s="65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</row>
    <row r="782" spans="1:30" ht="12.75" customHeight="1">
      <c r="A782" s="12"/>
      <c r="B782" s="36"/>
      <c r="C782" s="36"/>
      <c r="D782" s="12"/>
      <c r="E782" s="36"/>
      <c r="F782" s="56"/>
      <c r="G782" s="65"/>
      <c r="H782" s="65"/>
      <c r="I782" s="65"/>
      <c r="J782" s="65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</row>
    <row r="783" spans="1:30" ht="12.75" customHeight="1">
      <c r="A783" s="12"/>
      <c r="B783" s="36"/>
      <c r="C783" s="36"/>
      <c r="D783" s="12"/>
      <c r="E783" s="36"/>
      <c r="F783" s="56"/>
      <c r="G783" s="65"/>
      <c r="H783" s="65"/>
      <c r="I783" s="65"/>
      <c r="J783" s="65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</row>
    <row r="784" spans="1:30" ht="12.75" customHeight="1">
      <c r="A784" s="12"/>
      <c r="B784" s="36"/>
      <c r="C784" s="36"/>
      <c r="D784" s="12"/>
      <c r="E784" s="36"/>
      <c r="F784" s="56"/>
      <c r="G784" s="65"/>
      <c r="H784" s="65"/>
      <c r="I784" s="65"/>
      <c r="J784" s="65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</row>
    <row r="785" spans="1:30" ht="12.75" customHeight="1">
      <c r="A785" s="12"/>
      <c r="B785" s="36"/>
      <c r="C785" s="36"/>
      <c r="D785" s="12"/>
      <c r="E785" s="36"/>
      <c r="F785" s="56"/>
      <c r="G785" s="65"/>
      <c r="H785" s="65"/>
      <c r="I785" s="65"/>
      <c r="J785" s="65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</row>
    <row r="786" spans="1:30" ht="12.75" customHeight="1">
      <c r="A786" s="12"/>
      <c r="B786" s="36"/>
      <c r="C786" s="36"/>
      <c r="D786" s="12"/>
      <c r="E786" s="36"/>
      <c r="F786" s="56"/>
      <c r="G786" s="65"/>
      <c r="H786" s="65"/>
      <c r="I786" s="65"/>
      <c r="J786" s="65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</row>
    <row r="787" spans="1:30" ht="12.75" customHeight="1">
      <c r="A787" s="12"/>
      <c r="B787" s="36"/>
      <c r="C787" s="36"/>
      <c r="D787" s="12"/>
      <c r="E787" s="36"/>
      <c r="F787" s="56"/>
      <c r="G787" s="65"/>
      <c r="H787" s="65"/>
      <c r="I787" s="65"/>
      <c r="J787" s="65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</row>
    <row r="788" spans="1:30" ht="12.75" customHeight="1">
      <c r="A788" s="12"/>
      <c r="B788" s="36"/>
      <c r="C788" s="36"/>
      <c r="D788" s="12"/>
      <c r="E788" s="36"/>
      <c r="F788" s="56"/>
      <c r="G788" s="65"/>
      <c r="H788" s="65"/>
      <c r="I788" s="65"/>
      <c r="J788" s="65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</row>
    <row r="789" spans="1:30" ht="12.75" customHeight="1">
      <c r="A789" s="12"/>
      <c r="B789" s="36"/>
      <c r="C789" s="36"/>
      <c r="D789" s="12"/>
      <c r="E789" s="36"/>
      <c r="F789" s="56"/>
      <c r="G789" s="65"/>
      <c r="H789" s="65"/>
      <c r="I789" s="65"/>
      <c r="J789" s="65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</row>
    <row r="790" spans="1:30" ht="12.75" customHeight="1">
      <c r="A790" s="12"/>
      <c r="B790" s="36"/>
      <c r="C790" s="36"/>
      <c r="D790" s="12"/>
      <c r="E790" s="36"/>
      <c r="F790" s="56"/>
      <c r="G790" s="65"/>
      <c r="H790" s="65"/>
      <c r="I790" s="65"/>
      <c r="J790" s="65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</row>
    <row r="791" spans="1:30" ht="12.75" customHeight="1">
      <c r="A791" s="12"/>
      <c r="B791" s="36"/>
      <c r="C791" s="36"/>
      <c r="D791" s="12"/>
      <c r="E791" s="36"/>
      <c r="F791" s="56"/>
      <c r="G791" s="65"/>
      <c r="H791" s="65"/>
      <c r="I791" s="65"/>
      <c r="J791" s="65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</row>
    <row r="792" spans="1:30" ht="12.75" customHeight="1">
      <c r="A792" s="12"/>
      <c r="B792" s="36"/>
      <c r="C792" s="36"/>
      <c r="D792" s="12"/>
      <c r="E792" s="36"/>
      <c r="F792" s="56"/>
      <c r="G792" s="65"/>
      <c r="H792" s="65"/>
      <c r="I792" s="65"/>
      <c r="J792" s="65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</row>
    <row r="793" spans="1:30" ht="12.75" customHeight="1">
      <c r="A793" s="12"/>
      <c r="B793" s="36"/>
      <c r="C793" s="36"/>
      <c r="D793" s="12"/>
      <c r="E793" s="36"/>
      <c r="F793" s="56"/>
      <c r="G793" s="65"/>
      <c r="H793" s="65"/>
      <c r="I793" s="65"/>
      <c r="J793" s="65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</row>
    <row r="794" spans="1:30" ht="12.75" customHeight="1">
      <c r="A794" s="12"/>
      <c r="B794" s="36"/>
      <c r="C794" s="36"/>
      <c r="D794" s="12"/>
      <c r="E794" s="36"/>
      <c r="F794" s="56"/>
      <c r="G794" s="65"/>
      <c r="H794" s="65"/>
      <c r="I794" s="65"/>
      <c r="J794" s="65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</row>
    <row r="795" spans="1:30" ht="12.75" customHeight="1">
      <c r="A795" s="12"/>
      <c r="B795" s="36"/>
      <c r="C795" s="36"/>
      <c r="D795" s="12"/>
      <c r="E795" s="36"/>
      <c r="F795" s="56"/>
      <c r="G795" s="65"/>
      <c r="H795" s="65"/>
      <c r="I795" s="65"/>
      <c r="J795" s="65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</row>
    <row r="796" spans="1:30" ht="12.75" customHeight="1">
      <c r="A796" s="12"/>
      <c r="B796" s="36"/>
      <c r="C796" s="36"/>
      <c r="D796" s="12"/>
      <c r="E796" s="36"/>
      <c r="F796" s="56"/>
      <c r="G796" s="65"/>
      <c r="H796" s="65"/>
      <c r="I796" s="65"/>
      <c r="J796" s="65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</row>
    <row r="797" spans="1:30" ht="12.75" customHeight="1">
      <c r="A797" s="12"/>
      <c r="B797" s="36"/>
      <c r="C797" s="36"/>
      <c r="D797" s="12"/>
      <c r="E797" s="36"/>
      <c r="F797" s="56"/>
      <c r="G797" s="65"/>
      <c r="H797" s="65"/>
      <c r="I797" s="65"/>
      <c r="J797" s="65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</row>
    <row r="798" spans="1:30" ht="12.75" customHeight="1">
      <c r="A798" s="12"/>
      <c r="B798" s="36"/>
      <c r="C798" s="36"/>
      <c r="D798" s="12"/>
      <c r="E798" s="36"/>
      <c r="F798" s="56"/>
      <c r="G798" s="65"/>
      <c r="H798" s="65"/>
      <c r="I798" s="65"/>
      <c r="J798" s="65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</row>
    <row r="799" spans="1:30" ht="12.75" customHeight="1">
      <c r="A799" s="12"/>
      <c r="B799" s="36"/>
      <c r="C799" s="36"/>
      <c r="D799" s="12"/>
      <c r="E799" s="36"/>
      <c r="F799" s="56"/>
      <c r="G799" s="65"/>
      <c r="H799" s="65"/>
      <c r="I799" s="65"/>
      <c r="J799" s="65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</row>
    <row r="800" spans="1:30" ht="12.75" customHeight="1">
      <c r="A800" s="12"/>
      <c r="B800" s="36"/>
      <c r="C800" s="36"/>
      <c r="D800" s="12"/>
      <c r="E800" s="36"/>
      <c r="F800" s="56"/>
      <c r="G800" s="65"/>
      <c r="H800" s="65"/>
      <c r="I800" s="65"/>
      <c r="J800" s="65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</row>
    <row r="801" spans="1:30" ht="12.75" customHeight="1">
      <c r="A801" s="12"/>
      <c r="B801" s="36"/>
      <c r="C801" s="36"/>
      <c r="D801" s="12"/>
      <c r="E801" s="36"/>
      <c r="F801" s="56"/>
      <c r="G801" s="65"/>
      <c r="H801" s="65"/>
      <c r="I801" s="65"/>
      <c r="J801" s="65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</row>
    <row r="802" spans="1:30" ht="12.75" customHeight="1">
      <c r="A802" s="12"/>
      <c r="B802" s="36"/>
      <c r="C802" s="36"/>
      <c r="D802" s="12"/>
      <c r="E802" s="36"/>
      <c r="F802" s="56"/>
      <c r="G802" s="65"/>
      <c r="H802" s="65"/>
      <c r="I802" s="65"/>
      <c r="J802" s="65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</row>
    <row r="803" spans="1:30" ht="12.75" customHeight="1">
      <c r="A803" s="12"/>
      <c r="B803" s="36"/>
      <c r="C803" s="36"/>
      <c r="D803" s="12"/>
      <c r="E803" s="36"/>
      <c r="F803" s="56"/>
      <c r="G803" s="65"/>
      <c r="H803" s="65"/>
      <c r="I803" s="65"/>
      <c r="J803" s="65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</row>
    <row r="804" spans="1:30" ht="12.75" customHeight="1">
      <c r="A804" s="12"/>
      <c r="B804" s="36"/>
      <c r="C804" s="36"/>
      <c r="D804" s="12"/>
      <c r="E804" s="36"/>
      <c r="F804" s="56"/>
      <c r="G804" s="65"/>
      <c r="H804" s="65"/>
      <c r="I804" s="65"/>
      <c r="J804" s="65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</row>
    <row r="805" spans="1:30" ht="12.75" customHeight="1">
      <c r="A805" s="12"/>
      <c r="B805" s="36"/>
      <c r="C805" s="36"/>
      <c r="D805" s="12"/>
      <c r="E805" s="36"/>
      <c r="F805" s="56"/>
      <c r="G805" s="65"/>
      <c r="H805" s="65"/>
      <c r="I805" s="65"/>
      <c r="J805" s="65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</row>
    <row r="806" spans="1:30" ht="12.75" customHeight="1">
      <c r="A806" s="12"/>
      <c r="B806" s="36"/>
      <c r="C806" s="36"/>
      <c r="D806" s="12"/>
      <c r="E806" s="36"/>
      <c r="F806" s="56"/>
      <c r="G806" s="65"/>
      <c r="H806" s="65"/>
      <c r="I806" s="65"/>
      <c r="J806" s="65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</row>
    <row r="807" spans="1:30" ht="12.75" customHeight="1">
      <c r="A807" s="12"/>
      <c r="B807" s="36"/>
      <c r="C807" s="36"/>
      <c r="D807" s="12"/>
      <c r="E807" s="36"/>
      <c r="F807" s="56"/>
      <c r="G807" s="65"/>
      <c r="H807" s="65"/>
      <c r="I807" s="65"/>
      <c r="J807" s="65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</row>
    <row r="808" spans="1:30" ht="12.75" customHeight="1">
      <c r="A808" s="12"/>
      <c r="B808" s="36"/>
      <c r="C808" s="36"/>
      <c r="D808" s="12"/>
      <c r="E808" s="36"/>
      <c r="F808" s="56"/>
      <c r="G808" s="65"/>
      <c r="H808" s="65"/>
      <c r="I808" s="65"/>
      <c r="J808" s="65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</row>
    <row r="809" spans="1:30" ht="12.75" customHeight="1">
      <c r="A809" s="12"/>
      <c r="B809" s="36"/>
      <c r="C809" s="36"/>
      <c r="D809" s="12"/>
      <c r="E809" s="36"/>
      <c r="F809" s="56"/>
      <c r="G809" s="65"/>
      <c r="H809" s="65"/>
      <c r="I809" s="65"/>
      <c r="J809" s="65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</row>
    <row r="810" spans="1:30" ht="12.75" customHeight="1">
      <c r="A810" s="12"/>
      <c r="B810" s="36"/>
      <c r="C810" s="36"/>
      <c r="D810" s="12"/>
      <c r="E810" s="36"/>
      <c r="F810" s="56"/>
      <c r="G810" s="65"/>
      <c r="H810" s="65"/>
      <c r="I810" s="65"/>
      <c r="J810" s="65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</row>
    <row r="811" spans="1:30" ht="12.75" customHeight="1">
      <c r="A811" s="12"/>
      <c r="B811" s="36"/>
      <c r="C811" s="36"/>
      <c r="D811" s="12"/>
      <c r="E811" s="36"/>
      <c r="F811" s="56"/>
      <c r="G811" s="65"/>
      <c r="H811" s="65"/>
      <c r="I811" s="65"/>
      <c r="J811" s="65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</row>
    <row r="812" spans="1:30" ht="12.75" customHeight="1">
      <c r="A812" s="12"/>
      <c r="B812" s="36"/>
      <c r="C812" s="36"/>
      <c r="D812" s="12"/>
      <c r="E812" s="36"/>
      <c r="F812" s="56"/>
      <c r="G812" s="65"/>
      <c r="H812" s="65"/>
      <c r="I812" s="65"/>
      <c r="J812" s="65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</row>
    <row r="813" spans="1:30" ht="12.75" customHeight="1">
      <c r="A813" s="12"/>
      <c r="B813" s="36"/>
      <c r="C813" s="36"/>
      <c r="D813" s="12"/>
      <c r="E813" s="36"/>
      <c r="F813" s="56"/>
      <c r="G813" s="65"/>
      <c r="H813" s="65"/>
      <c r="I813" s="65"/>
      <c r="J813" s="65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</row>
    <row r="814" spans="1:30" ht="12.75" customHeight="1">
      <c r="A814" s="12"/>
      <c r="B814" s="36"/>
      <c r="C814" s="36"/>
      <c r="D814" s="12"/>
      <c r="E814" s="36"/>
      <c r="F814" s="56"/>
      <c r="G814" s="65"/>
      <c r="H814" s="65"/>
      <c r="I814" s="65"/>
      <c r="J814" s="65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</row>
    <row r="815" spans="1:30" ht="12.75" customHeight="1">
      <c r="A815" s="12"/>
      <c r="B815" s="36"/>
      <c r="C815" s="36"/>
      <c r="D815" s="12"/>
      <c r="E815" s="36"/>
      <c r="F815" s="56"/>
      <c r="G815" s="65"/>
      <c r="H815" s="65"/>
      <c r="I815" s="65"/>
      <c r="J815" s="65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</row>
    <row r="816" spans="1:30" ht="12.75" customHeight="1">
      <c r="A816" s="12"/>
      <c r="B816" s="36"/>
      <c r="C816" s="36"/>
      <c r="D816" s="12"/>
      <c r="E816" s="36"/>
      <c r="F816" s="56"/>
      <c r="G816" s="65"/>
      <c r="H816" s="65"/>
      <c r="I816" s="65"/>
      <c r="J816" s="65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</row>
    <row r="817" spans="1:30" ht="12.75" customHeight="1">
      <c r="A817" s="12"/>
      <c r="B817" s="36"/>
      <c r="C817" s="36"/>
      <c r="D817" s="12"/>
      <c r="E817" s="36"/>
      <c r="F817" s="56"/>
      <c r="G817" s="65"/>
      <c r="H817" s="65"/>
      <c r="I817" s="65"/>
      <c r="J817" s="65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</row>
    <row r="818" spans="1:30" ht="12.75" customHeight="1">
      <c r="A818" s="12"/>
      <c r="B818" s="36"/>
      <c r="C818" s="36"/>
      <c r="D818" s="12"/>
      <c r="E818" s="36"/>
      <c r="F818" s="56"/>
      <c r="G818" s="65"/>
      <c r="H818" s="65"/>
      <c r="I818" s="65"/>
      <c r="J818" s="65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</row>
    <row r="819" spans="1:30" ht="12.75" customHeight="1">
      <c r="A819" s="12"/>
      <c r="B819" s="36"/>
      <c r="C819" s="36"/>
      <c r="D819" s="12"/>
      <c r="E819" s="36"/>
      <c r="F819" s="56"/>
      <c r="G819" s="65"/>
      <c r="H819" s="65"/>
      <c r="I819" s="65"/>
      <c r="J819" s="65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</row>
    <row r="820" spans="1:30" ht="12.75" customHeight="1">
      <c r="A820" s="12"/>
      <c r="B820" s="36"/>
      <c r="C820" s="36"/>
      <c r="D820" s="12"/>
      <c r="E820" s="36"/>
      <c r="F820" s="56"/>
      <c r="G820" s="65"/>
      <c r="H820" s="65"/>
      <c r="I820" s="65"/>
      <c r="J820" s="65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</row>
    <row r="821" spans="1:30" ht="12.75" customHeight="1">
      <c r="A821" s="12"/>
      <c r="B821" s="36"/>
      <c r="C821" s="36"/>
      <c r="D821" s="12"/>
      <c r="E821" s="36"/>
      <c r="F821" s="56"/>
      <c r="G821" s="65"/>
      <c r="H821" s="65"/>
      <c r="I821" s="65"/>
      <c r="J821" s="65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</row>
    <row r="822" spans="1:30" ht="12.75" customHeight="1">
      <c r="A822" s="12"/>
      <c r="B822" s="36"/>
      <c r="C822" s="36"/>
      <c r="D822" s="12"/>
      <c r="E822" s="36"/>
      <c r="F822" s="56"/>
      <c r="G822" s="65"/>
      <c r="H822" s="65"/>
      <c r="I822" s="65"/>
      <c r="J822" s="65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</row>
    <row r="823" spans="1:30" ht="12.75" customHeight="1">
      <c r="A823" s="12"/>
      <c r="B823" s="36"/>
      <c r="C823" s="36"/>
      <c r="D823" s="12"/>
      <c r="E823" s="36"/>
      <c r="F823" s="56"/>
      <c r="G823" s="65"/>
      <c r="H823" s="65"/>
      <c r="I823" s="65"/>
      <c r="J823" s="65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</row>
    <row r="824" spans="1:30" ht="12.75" customHeight="1">
      <c r="A824" s="12"/>
      <c r="B824" s="36"/>
      <c r="C824" s="36"/>
      <c r="D824" s="12"/>
      <c r="E824" s="36"/>
      <c r="F824" s="56"/>
      <c r="G824" s="65"/>
      <c r="H824" s="65"/>
      <c r="I824" s="65"/>
      <c r="J824" s="65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</row>
    <row r="825" spans="1:30" ht="12.75" customHeight="1">
      <c r="A825" s="12"/>
      <c r="B825" s="36"/>
      <c r="C825" s="36"/>
      <c r="D825" s="12"/>
      <c r="E825" s="36"/>
      <c r="F825" s="56"/>
      <c r="G825" s="65"/>
      <c r="H825" s="65"/>
      <c r="I825" s="65"/>
      <c r="J825" s="65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</row>
    <row r="826" spans="1:30" ht="12.75" customHeight="1">
      <c r="A826" s="12"/>
      <c r="B826" s="36"/>
      <c r="C826" s="36"/>
      <c r="D826" s="12"/>
      <c r="E826" s="36"/>
      <c r="F826" s="56"/>
      <c r="G826" s="65"/>
      <c r="H826" s="65"/>
      <c r="I826" s="65"/>
      <c r="J826" s="65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</row>
    <row r="827" spans="1:30" ht="12.75" customHeight="1">
      <c r="A827" s="12"/>
      <c r="B827" s="36"/>
      <c r="C827" s="36"/>
      <c r="D827" s="12"/>
      <c r="E827" s="36"/>
      <c r="F827" s="56"/>
      <c r="G827" s="65"/>
      <c r="H827" s="65"/>
      <c r="I827" s="65"/>
      <c r="J827" s="65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</row>
    <row r="828" spans="1:30" ht="12.75" customHeight="1">
      <c r="A828" s="12"/>
      <c r="B828" s="36"/>
      <c r="C828" s="36"/>
      <c r="D828" s="12"/>
      <c r="E828" s="36"/>
      <c r="F828" s="56"/>
      <c r="G828" s="65"/>
      <c r="H828" s="65"/>
      <c r="I828" s="65"/>
      <c r="J828" s="65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</row>
    <row r="829" spans="1:30" ht="12.75" customHeight="1">
      <c r="A829" s="12"/>
      <c r="B829" s="36"/>
      <c r="C829" s="36"/>
      <c r="D829" s="12"/>
      <c r="E829" s="36"/>
      <c r="F829" s="56"/>
      <c r="G829" s="65"/>
      <c r="H829" s="65"/>
      <c r="I829" s="65"/>
      <c r="J829" s="65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</row>
    <row r="830" spans="1:30" ht="12.75" customHeight="1">
      <c r="A830" s="12"/>
      <c r="B830" s="36"/>
      <c r="C830" s="36"/>
      <c r="D830" s="12"/>
      <c r="E830" s="36"/>
      <c r="F830" s="56"/>
      <c r="G830" s="65"/>
      <c r="H830" s="65"/>
      <c r="I830" s="65"/>
      <c r="J830" s="65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</row>
    <row r="831" spans="1:30" ht="12.75" customHeight="1">
      <c r="A831" s="12"/>
      <c r="B831" s="36"/>
      <c r="C831" s="36"/>
      <c r="D831" s="12"/>
      <c r="E831" s="36"/>
      <c r="F831" s="56"/>
      <c r="G831" s="65"/>
      <c r="H831" s="65"/>
      <c r="I831" s="65"/>
      <c r="J831" s="65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</row>
    <row r="832" spans="1:30" ht="12.75" customHeight="1">
      <c r="A832" s="12"/>
      <c r="B832" s="36"/>
      <c r="C832" s="36"/>
      <c r="D832" s="12"/>
      <c r="E832" s="36"/>
      <c r="F832" s="56"/>
      <c r="G832" s="65"/>
      <c r="H832" s="65"/>
      <c r="I832" s="65"/>
      <c r="J832" s="65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</row>
    <row r="833" spans="1:30" ht="12.75" customHeight="1">
      <c r="A833" s="12"/>
      <c r="B833" s="36"/>
      <c r="C833" s="36"/>
      <c r="D833" s="12"/>
      <c r="E833" s="36"/>
      <c r="F833" s="56"/>
      <c r="G833" s="65"/>
      <c r="H833" s="65"/>
      <c r="I833" s="65"/>
      <c r="J833" s="65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</row>
    <row r="834" spans="1:30" ht="12.75" customHeight="1">
      <c r="A834" s="12"/>
      <c r="B834" s="36"/>
      <c r="C834" s="36"/>
      <c r="D834" s="12"/>
      <c r="E834" s="36"/>
      <c r="F834" s="56"/>
      <c r="G834" s="65"/>
      <c r="H834" s="65"/>
      <c r="I834" s="65"/>
      <c r="J834" s="65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</row>
    <row r="835" spans="1:30" ht="12.75" customHeight="1">
      <c r="A835" s="12"/>
      <c r="B835" s="36"/>
      <c r="C835" s="36"/>
      <c r="D835" s="12"/>
      <c r="E835" s="36"/>
      <c r="F835" s="56"/>
      <c r="G835" s="65"/>
      <c r="H835" s="65"/>
      <c r="I835" s="65"/>
      <c r="J835" s="65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</row>
    <row r="836" spans="1:30" ht="12.75" customHeight="1">
      <c r="A836" s="12"/>
      <c r="B836" s="36"/>
      <c r="C836" s="36"/>
      <c r="D836" s="12"/>
      <c r="E836" s="36"/>
      <c r="F836" s="56"/>
      <c r="G836" s="65"/>
      <c r="H836" s="65"/>
      <c r="I836" s="65"/>
      <c r="J836" s="65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</row>
    <row r="837" spans="1:30" ht="12.75" customHeight="1">
      <c r="A837" s="12"/>
      <c r="B837" s="36"/>
      <c r="C837" s="36"/>
      <c r="D837" s="12"/>
      <c r="E837" s="36"/>
      <c r="F837" s="56"/>
      <c r="G837" s="65"/>
      <c r="H837" s="65"/>
      <c r="I837" s="65"/>
      <c r="J837" s="65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</row>
    <row r="838" spans="1:30" ht="12.75" customHeight="1">
      <c r="A838" s="12"/>
      <c r="B838" s="36"/>
      <c r="C838" s="36"/>
      <c r="D838" s="12"/>
      <c r="E838" s="36"/>
      <c r="F838" s="56"/>
      <c r="G838" s="65"/>
      <c r="H838" s="65"/>
      <c r="I838" s="65"/>
      <c r="J838" s="65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</row>
    <row r="839" spans="1:30" ht="12.75" customHeight="1">
      <c r="A839" s="12"/>
      <c r="B839" s="36"/>
      <c r="C839" s="36"/>
      <c r="D839" s="12"/>
      <c r="E839" s="36"/>
      <c r="F839" s="56"/>
      <c r="G839" s="65"/>
      <c r="H839" s="65"/>
      <c r="I839" s="65"/>
      <c r="J839" s="65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</row>
    <row r="840" spans="1:30" ht="12.75" customHeight="1">
      <c r="A840" s="12"/>
      <c r="B840" s="36"/>
      <c r="C840" s="36"/>
      <c r="D840" s="12"/>
      <c r="E840" s="36"/>
      <c r="F840" s="56"/>
      <c r="G840" s="65"/>
      <c r="H840" s="65"/>
      <c r="I840" s="65"/>
      <c r="J840" s="65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</row>
    <row r="841" spans="1:30" ht="12.75" customHeight="1">
      <c r="A841" s="12"/>
      <c r="B841" s="36"/>
      <c r="C841" s="36"/>
      <c r="D841" s="12"/>
      <c r="E841" s="36"/>
      <c r="F841" s="56"/>
      <c r="G841" s="65"/>
      <c r="H841" s="65"/>
      <c r="I841" s="65"/>
      <c r="J841" s="65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</row>
    <row r="842" spans="1:30" ht="12.75" customHeight="1">
      <c r="A842" s="12"/>
      <c r="B842" s="36"/>
      <c r="C842" s="36"/>
      <c r="D842" s="12"/>
      <c r="E842" s="36"/>
      <c r="F842" s="56"/>
      <c r="G842" s="65"/>
      <c r="H842" s="65"/>
      <c r="I842" s="65"/>
      <c r="J842" s="65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</row>
    <row r="843" spans="1:30" ht="12.75" customHeight="1">
      <c r="A843" s="12"/>
      <c r="B843" s="36"/>
      <c r="C843" s="36"/>
      <c r="D843" s="12"/>
      <c r="E843" s="36"/>
      <c r="F843" s="56"/>
      <c r="G843" s="65"/>
      <c r="H843" s="65"/>
      <c r="I843" s="65"/>
      <c r="J843" s="65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</row>
    <row r="844" spans="1:30" ht="12.75" customHeight="1">
      <c r="A844" s="12"/>
      <c r="B844" s="36"/>
      <c r="C844" s="36"/>
      <c r="D844" s="12"/>
      <c r="E844" s="36"/>
      <c r="F844" s="56"/>
      <c r="G844" s="65"/>
      <c r="H844" s="65"/>
      <c r="I844" s="65"/>
      <c r="J844" s="65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</row>
    <row r="845" spans="1:30" ht="12.75" customHeight="1">
      <c r="A845" s="12"/>
      <c r="B845" s="36"/>
      <c r="C845" s="36"/>
      <c r="D845" s="12"/>
      <c r="E845" s="36"/>
      <c r="F845" s="56"/>
      <c r="G845" s="65"/>
      <c r="H845" s="65"/>
      <c r="I845" s="65"/>
      <c r="J845" s="65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</row>
    <row r="846" spans="1:30" ht="12.75" customHeight="1">
      <c r="A846" s="12"/>
      <c r="B846" s="36"/>
      <c r="C846" s="36"/>
      <c r="D846" s="12"/>
      <c r="E846" s="36"/>
      <c r="F846" s="56"/>
      <c r="G846" s="65"/>
      <c r="H846" s="65"/>
      <c r="I846" s="65"/>
      <c r="J846" s="65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</row>
    <row r="847" spans="1:30" ht="12.75" customHeight="1">
      <c r="A847" s="12"/>
      <c r="B847" s="36"/>
      <c r="C847" s="36"/>
      <c r="D847" s="12"/>
      <c r="E847" s="36"/>
      <c r="F847" s="56"/>
      <c r="G847" s="65"/>
      <c r="H847" s="65"/>
      <c r="I847" s="65"/>
      <c r="J847" s="65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</row>
    <row r="848" spans="1:30" ht="12.75" customHeight="1">
      <c r="A848" s="12"/>
      <c r="B848" s="36"/>
      <c r="C848" s="36"/>
      <c r="D848" s="12"/>
      <c r="E848" s="36"/>
      <c r="F848" s="56"/>
      <c r="G848" s="65"/>
      <c r="H848" s="65"/>
      <c r="I848" s="65"/>
      <c r="J848" s="65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</row>
    <row r="849" spans="1:30" ht="12.75" customHeight="1">
      <c r="A849" s="12"/>
      <c r="B849" s="36"/>
      <c r="C849" s="36"/>
      <c r="D849" s="12"/>
      <c r="E849" s="36"/>
      <c r="F849" s="56"/>
      <c r="G849" s="65"/>
      <c r="H849" s="65"/>
      <c r="I849" s="65"/>
      <c r="J849" s="65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</row>
    <row r="850" spans="1:30" ht="12.75" customHeight="1">
      <c r="A850" s="12"/>
      <c r="B850" s="36"/>
      <c r="C850" s="36"/>
      <c r="D850" s="12"/>
      <c r="E850" s="36"/>
      <c r="F850" s="56"/>
      <c r="G850" s="65"/>
      <c r="H850" s="65"/>
      <c r="I850" s="65"/>
      <c r="J850" s="65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</row>
    <row r="851" spans="1:30" ht="12.75" customHeight="1">
      <c r="A851" s="12"/>
      <c r="B851" s="36"/>
      <c r="C851" s="36"/>
      <c r="D851" s="12"/>
      <c r="E851" s="36"/>
      <c r="F851" s="56"/>
      <c r="G851" s="65"/>
      <c r="H851" s="65"/>
      <c r="I851" s="65"/>
      <c r="J851" s="65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</row>
    <row r="852" spans="1:30" ht="12.75" customHeight="1">
      <c r="A852" s="12"/>
      <c r="B852" s="36"/>
      <c r="C852" s="36"/>
      <c r="D852" s="12"/>
      <c r="E852" s="36"/>
      <c r="F852" s="56"/>
      <c r="G852" s="65"/>
      <c r="H852" s="65"/>
      <c r="I852" s="65"/>
      <c r="J852" s="65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</row>
    <row r="853" spans="1:30" ht="12.75" customHeight="1">
      <c r="A853" s="12"/>
      <c r="B853" s="36"/>
      <c r="C853" s="36"/>
      <c r="D853" s="12"/>
      <c r="E853" s="36"/>
      <c r="F853" s="56"/>
      <c r="G853" s="65"/>
      <c r="H853" s="65"/>
      <c r="I853" s="65"/>
      <c r="J853" s="65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</row>
    <row r="854" spans="1:30" ht="12.75" customHeight="1">
      <c r="A854" s="12"/>
      <c r="B854" s="36"/>
      <c r="C854" s="36"/>
      <c r="D854" s="12"/>
      <c r="E854" s="36"/>
      <c r="F854" s="56"/>
      <c r="G854" s="65"/>
      <c r="H854" s="65"/>
      <c r="I854" s="65"/>
      <c r="J854" s="65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</row>
    <row r="855" spans="1:30" ht="12.75" customHeight="1">
      <c r="A855" s="12"/>
      <c r="B855" s="36"/>
      <c r="C855" s="36"/>
      <c r="D855" s="12"/>
      <c r="E855" s="36"/>
      <c r="F855" s="56"/>
      <c r="G855" s="65"/>
      <c r="H855" s="65"/>
      <c r="I855" s="65"/>
      <c r="J855" s="65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</row>
    <row r="856" spans="1:30" ht="12.75" customHeight="1">
      <c r="A856" s="12"/>
      <c r="B856" s="36"/>
      <c r="C856" s="36"/>
      <c r="D856" s="12"/>
      <c r="E856" s="36"/>
      <c r="F856" s="56"/>
      <c r="G856" s="65"/>
      <c r="H856" s="65"/>
      <c r="I856" s="65"/>
      <c r="J856" s="65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</row>
    <row r="857" spans="1:30" ht="12.75" customHeight="1">
      <c r="A857" s="12"/>
      <c r="B857" s="36"/>
      <c r="C857" s="36"/>
      <c r="D857" s="12"/>
      <c r="E857" s="36"/>
      <c r="F857" s="56"/>
      <c r="G857" s="65"/>
      <c r="H857" s="65"/>
      <c r="I857" s="65"/>
      <c r="J857" s="65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</row>
    <row r="858" spans="1:30" ht="12.75" customHeight="1">
      <c r="A858" s="12"/>
      <c r="B858" s="36"/>
      <c r="C858" s="36"/>
      <c r="D858" s="12"/>
      <c r="E858" s="36"/>
      <c r="F858" s="56"/>
      <c r="G858" s="65"/>
      <c r="H858" s="65"/>
      <c r="I858" s="65"/>
      <c r="J858" s="65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</row>
    <row r="859" spans="1:30" ht="12.75" customHeight="1">
      <c r="A859" s="12"/>
      <c r="B859" s="36"/>
      <c r="C859" s="36"/>
      <c r="D859" s="12"/>
      <c r="E859" s="36"/>
      <c r="F859" s="56"/>
      <c r="G859" s="65"/>
      <c r="H859" s="65"/>
      <c r="I859" s="65"/>
      <c r="J859" s="65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</row>
    <row r="860" spans="1:30" ht="12.75" customHeight="1">
      <c r="A860" s="12"/>
      <c r="B860" s="36"/>
      <c r="C860" s="36"/>
      <c r="D860" s="12"/>
      <c r="E860" s="36"/>
      <c r="F860" s="56"/>
      <c r="G860" s="65"/>
      <c r="H860" s="65"/>
      <c r="I860" s="65"/>
      <c r="J860" s="65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</row>
    <row r="861" spans="1:30" ht="12.75" customHeight="1">
      <c r="A861" s="12"/>
      <c r="B861" s="36"/>
      <c r="C861" s="36"/>
      <c r="D861" s="12"/>
      <c r="E861" s="36"/>
      <c r="F861" s="56"/>
      <c r="G861" s="65"/>
      <c r="H861" s="65"/>
      <c r="I861" s="65"/>
      <c r="J861" s="65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</row>
    <row r="862" spans="1:30" ht="12.75" customHeight="1">
      <c r="A862" s="12"/>
      <c r="B862" s="36"/>
      <c r="C862" s="36"/>
      <c r="D862" s="12"/>
      <c r="E862" s="36"/>
      <c r="F862" s="56"/>
      <c r="G862" s="65"/>
      <c r="H862" s="65"/>
      <c r="I862" s="65"/>
      <c r="J862" s="65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</row>
    <row r="863" spans="1:30" ht="12.75" customHeight="1">
      <c r="A863" s="12"/>
      <c r="B863" s="36"/>
      <c r="C863" s="36"/>
      <c r="D863" s="12"/>
      <c r="E863" s="36"/>
      <c r="F863" s="56"/>
      <c r="G863" s="65"/>
      <c r="H863" s="65"/>
      <c r="I863" s="65"/>
      <c r="J863" s="65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</row>
    <row r="864" spans="1:30" ht="12.75" customHeight="1">
      <c r="A864" s="12"/>
      <c r="B864" s="36"/>
      <c r="C864" s="36"/>
      <c r="D864" s="12"/>
      <c r="E864" s="36"/>
      <c r="F864" s="56"/>
      <c r="G864" s="65"/>
      <c r="H864" s="65"/>
      <c r="I864" s="65"/>
      <c r="J864" s="65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</row>
    <row r="865" spans="1:30" ht="12.75" customHeight="1">
      <c r="A865" s="12"/>
      <c r="B865" s="36"/>
      <c r="C865" s="36"/>
      <c r="D865" s="12"/>
      <c r="E865" s="36"/>
      <c r="F865" s="56"/>
      <c r="G865" s="65"/>
      <c r="H865" s="65"/>
      <c r="I865" s="65"/>
      <c r="J865" s="65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</row>
    <row r="866" spans="1:30" ht="12.75" customHeight="1">
      <c r="A866" s="12"/>
      <c r="B866" s="36"/>
      <c r="C866" s="36"/>
      <c r="D866" s="12"/>
      <c r="E866" s="36"/>
      <c r="F866" s="56"/>
      <c r="G866" s="65"/>
      <c r="H866" s="65"/>
      <c r="I866" s="65"/>
      <c r="J866" s="65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</row>
    <row r="867" spans="1:30" ht="12.75" customHeight="1">
      <c r="A867" s="12"/>
      <c r="B867" s="36"/>
      <c r="C867" s="36"/>
      <c r="D867" s="12"/>
      <c r="E867" s="36"/>
      <c r="F867" s="56"/>
      <c r="G867" s="65"/>
      <c r="H867" s="65"/>
      <c r="I867" s="65"/>
      <c r="J867" s="65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</row>
    <row r="868" spans="1:30" ht="12.75" customHeight="1">
      <c r="A868" s="12"/>
      <c r="B868" s="36"/>
      <c r="C868" s="36"/>
      <c r="D868" s="12"/>
      <c r="E868" s="36"/>
      <c r="F868" s="56"/>
      <c r="G868" s="65"/>
      <c r="H868" s="65"/>
      <c r="I868" s="65"/>
      <c r="J868" s="65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</row>
    <row r="869" spans="1:30" ht="12.75" customHeight="1">
      <c r="A869" s="12"/>
      <c r="B869" s="36"/>
      <c r="C869" s="36"/>
      <c r="D869" s="12"/>
      <c r="E869" s="36"/>
      <c r="F869" s="56"/>
      <c r="G869" s="65"/>
      <c r="H869" s="65"/>
      <c r="I869" s="65"/>
      <c r="J869" s="65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</row>
    <row r="870" spans="1:30" ht="12.75" customHeight="1">
      <c r="A870" s="12"/>
      <c r="B870" s="36"/>
      <c r="C870" s="36"/>
      <c r="D870" s="12"/>
      <c r="E870" s="36"/>
      <c r="F870" s="56"/>
      <c r="G870" s="65"/>
      <c r="H870" s="65"/>
      <c r="I870" s="65"/>
      <c r="J870" s="65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</row>
    <row r="871" spans="1:30" ht="12.75" customHeight="1">
      <c r="A871" s="12"/>
      <c r="B871" s="36"/>
      <c r="C871" s="36"/>
      <c r="D871" s="12"/>
      <c r="E871" s="36"/>
      <c r="F871" s="56"/>
      <c r="G871" s="65"/>
      <c r="H871" s="65"/>
      <c r="I871" s="65"/>
      <c r="J871" s="65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</row>
    <row r="872" spans="1:30" ht="12.75" customHeight="1">
      <c r="A872" s="12"/>
      <c r="B872" s="36"/>
      <c r="C872" s="36"/>
      <c r="D872" s="12"/>
      <c r="E872" s="36"/>
      <c r="F872" s="56"/>
      <c r="G872" s="65"/>
      <c r="H872" s="65"/>
      <c r="I872" s="65"/>
      <c r="J872" s="65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</row>
    <row r="873" spans="1:30" ht="12.75" customHeight="1">
      <c r="A873" s="12"/>
      <c r="B873" s="36"/>
      <c r="C873" s="36"/>
      <c r="D873" s="12"/>
      <c r="E873" s="36"/>
      <c r="F873" s="56"/>
      <c r="G873" s="65"/>
      <c r="H873" s="65"/>
      <c r="I873" s="65"/>
      <c r="J873" s="65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</row>
    <row r="874" spans="1:30" ht="12.75" customHeight="1">
      <c r="A874" s="12"/>
      <c r="B874" s="36"/>
      <c r="C874" s="36"/>
      <c r="D874" s="12"/>
      <c r="E874" s="36"/>
      <c r="F874" s="56"/>
      <c r="G874" s="65"/>
      <c r="H874" s="65"/>
      <c r="I874" s="65"/>
      <c r="J874" s="65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</row>
    <row r="875" spans="1:30" ht="12.75" customHeight="1">
      <c r="A875" s="12"/>
      <c r="B875" s="36"/>
      <c r="C875" s="36"/>
      <c r="D875" s="12"/>
      <c r="E875" s="36"/>
      <c r="F875" s="56"/>
      <c r="G875" s="65"/>
      <c r="H875" s="65"/>
      <c r="I875" s="65"/>
      <c r="J875" s="65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</row>
    <row r="876" spans="1:30" ht="12.75" customHeight="1">
      <c r="A876" s="12"/>
      <c r="B876" s="36"/>
      <c r="C876" s="36"/>
      <c r="D876" s="12"/>
      <c r="E876" s="36"/>
      <c r="F876" s="56"/>
      <c r="G876" s="65"/>
      <c r="H876" s="65"/>
      <c r="I876" s="65"/>
      <c r="J876" s="65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</row>
    <row r="877" spans="1:30" ht="12.75" customHeight="1">
      <c r="A877" s="12"/>
      <c r="B877" s="36"/>
      <c r="C877" s="36"/>
      <c r="D877" s="12"/>
      <c r="E877" s="36"/>
      <c r="F877" s="56"/>
      <c r="G877" s="65"/>
      <c r="H877" s="65"/>
      <c r="I877" s="65"/>
      <c r="J877" s="65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</row>
    <row r="878" spans="1:30" ht="12.75" customHeight="1">
      <c r="A878" s="12"/>
      <c r="B878" s="36"/>
      <c r="C878" s="36"/>
      <c r="D878" s="12"/>
      <c r="E878" s="36"/>
      <c r="F878" s="56"/>
      <c r="G878" s="65"/>
      <c r="H878" s="65"/>
      <c r="I878" s="65"/>
      <c r="J878" s="65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</row>
    <row r="879" spans="1:30" ht="12.75" customHeight="1">
      <c r="A879" s="12"/>
      <c r="B879" s="36"/>
      <c r="C879" s="36"/>
      <c r="D879" s="12"/>
      <c r="E879" s="36"/>
      <c r="F879" s="56"/>
      <c r="G879" s="65"/>
      <c r="H879" s="65"/>
      <c r="I879" s="65"/>
      <c r="J879" s="65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</row>
    <row r="880" spans="1:30" ht="12.75" customHeight="1">
      <c r="A880" s="12"/>
      <c r="B880" s="36"/>
      <c r="C880" s="36"/>
      <c r="D880" s="12"/>
      <c r="E880" s="36"/>
      <c r="F880" s="56"/>
      <c r="G880" s="65"/>
      <c r="H880" s="65"/>
      <c r="I880" s="65"/>
      <c r="J880" s="65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</row>
    <row r="881" spans="1:30" ht="12.75" customHeight="1">
      <c r="A881" s="12"/>
      <c r="B881" s="36"/>
      <c r="C881" s="36"/>
      <c r="D881" s="12"/>
      <c r="E881" s="36"/>
      <c r="F881" s="56"/>
      <c r="G881" s="65"/>
      <c r="H881" s="65"/>
      <c r="I881" s="65"/>
      <c r="J881" s="65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</row>
    <row r="882" spans="1:30" ht="12.75" customHeight="1">
      <c r="A882" s="12"/>
      <c r="B882" s="36"/>
      <c r="C882" s="36"/>
      <c r="D882" s="12"/>
      <c r="E882" s="36"/>
      <c r="F882" s="56"/>
      <c r="G882" s="65"/>
      <c r="H882" s="65"/>
      <c r="I882" s="65"/>
      <c r="J882" s="65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</row>
    <row r="883" spans="1:30" ht="12.75" customHeight="1">
      <c r="A883" s="12"/>
      <c r="B883" s="36"/>
      <c r="C883" s="36"/>
      <c r="D883" s="12"/>
      <c r="E883" s="36"/>
      <c r="F883" s="56"/>
      <c r="G883" s="65"/>
      <c r="H883" s="65"/>
      <c r="I883" s="65"/>
      <c r="J883" s="65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</row>
    <row r="884" spans="1:30" ht="12.75" customHeight="1">
      <c r="A884" s="12"/>
      <c r="B884" s="36"/>
      <c r="C884" s="36"/>
      <c r="D884" s="12"/>
      <c r="E884" s="36"/>
      <c r="F884" s="56"/>
      <c r="G884" s="65"/>
      <c r="H884" s="65"/>
      <c r="I884" s="65"/>
      <c r="J884" s="65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</row>
    <row r="885" spans="1:30" ht="12.75" customHeight="1">
      <c r="A885" s="12"/>
      <c r="B885" s="36"/>
      <c r="C885" s="36"/>
      <c r="D885" s="12"/>
      <c r="E885" s="36"/>
      <c r="F885" s="56"/>
      <c r="G885" s="65"/>
      <c r="H885" s="65"/>
      <c r="I885" s="65"/>
      <c r="J885" s="65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</row>
    <row r="886" spans="1:30" ht="12.75" customHeight="1">
      <c r="A886" s="12"/>
      <c r="B886" s="36"/>
      <c r="C886" s="36"/>
      <c r="D886" s="12"/>
      <c r="E886" s="36"/>
      <c r="F886" s="56"/>
      <c r="G886" s="65"/>
      <c r="H886" s="65"/>
      <c r="I886" s="65"/>
      <c r="J886" s="65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</row>
    <row r="887" spans="1:30" ht="12.75" customHeight="1">
      <c r="A887" s="12"/>
      <c r="B887" s="36"/>
      <c r="C887" s="36"/>
      <c r="D887" s="12"/>
      <c r="E887" s="36"/>
      <c r="F887" s="56"/>
      <c r="G887" s="65"/>
      <c r="H887" s="65"/>
      <c r="I887" s="65"/>
      <c r="J887" s="65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</row>
    <row r="888" spans="1:30" ht="12.75" customHeight="1">
      <c r="A888" s="12"/>
      <c r="B888" s="36"/>
      <c r="C888" s="36"/>
      <c r="D888" s="12"/>
      <c r="E888" s="36"/>
      <c r="F888" s="56"/>
      <c r="G888" s="65"/>
      <c r="H888" s="65"/>
      <c r="I888" s="65"/>
      <c r="J888" s="65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</row>
    <row r="889" spans="1:30" ht="12.75" customHeight="1">
      <c r="A889" s="12"/>
      <c r="B889" s="36"/>
      <c r="C889" s="36"/>
      <c r="D889" s="12"/>
      <c r="E889" s="36"/>
      <c r="F889" s="56"/>
      <c r="G889" s="65"/>
      <c r="H889" s="65"/>
      <c r="I889" s="65"/>
      <c r="J889" s="65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</row>
    <row r="890" spans="1:30" ht="12.75" customHeight="1">
      <c r="A890" s="12"/>
      <c r="B890" s="36"/>
      <c r="C890" s="36"/>
      <c r="D890" s="12"/>
      <c r="E890" s="36"/>
      <c r="F890" s="56"/>
      <c r="G890" s="65"/>
      <c r="H890" s="65"/>
      <c r="I890" s="65"/>
      <c r="J890" s="65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</row>
    <row r="891" spans="1:30" ht="12.75" customHeight="1">
      <c r="A891" s="12"/>
      <c r="B891" s="36"/>
      <c r="C891" s="36"/>
      <c r="D891" s="12"/>
      <c r="E891" s="36"/>
      <c r="F891" s="56"/>
      <c r="G891" s="65"/>
      <c r="H891" s="65"/>
      <c r="I891" s="65"/>
      <c r="J891" s="65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</row>
    <row r="892" spans="1:30" ht="12.75" customHeight="1">
      <c r="A892" s="12"/>
      <c r="B892" s="36"/>
      <c r="C892" s="36"/>
      <c r="D892" s="12"/>
      <c r="E892" s="36"/>
      <c r="F892" s="56"/>
      <c r="G892" s="65"/>
      <c r="H892" s="65"/>
      <c r="I892" s="65"/>
      <c r="J892" s="65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</row>
    <row r="893" spans="1:30" ht="12.75" customHeight="1">
      <c r="A893" s="12"/>
      <c r="B893" s="36"/>
      <c r="C893" s="36"/>
      <c r="D893" s="12"/>
      <c r="E893" s="36"/>
      <c r="F893" s="56"/>
      <c r="G893" s="65"/>
      <c r="H893" s="65"/>
      <c r="I893" s="65"/>
      <c r="J893" s="65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</row>
    <row r="894" spans="1:30" ht="12.75" customHeight="1">
      <c r="A894" s="12"/>
      <c r="B894" s="36"/>
      <c r="C894" s="36"/>
      <c r="D894" s="12"/>
      <c r="E894" s="36"/>
      <c r="F894" s="56"/>
      <c r="G894" s="65"/>
      <c r="H894" s="65"/>
      <c r="I894" s="65"/>
      <c r="J894" s="65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</row>
    <row r="895" spans="1:30" ht="12.75" customHeight="1">
      <c r="A895" s="12"/>
      <c r="B895" s="36"/>
      <c r="C895" s="36"/>
      <c r="D895" s="12"/>
      <c r="E895" s="36"/>
      <c r="F895" s="56"/>
      <c r="G895" s="65"/>
      <c r="H895" s="65"/>
      <c r="I895" s="65"/>
      <c r="J895" s="65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</row>
    <row r="896" spans="1:30" ht="12.75" customHeight="1">
      <c r="A896" s="12"/>
      <c r="B896" s="36"/>
      <c r="C896" s="36"/>
      <c r="D896" s="12"/>
      <c r="E896" s="36"/>
      <c r="F896" s="56"/>
      <c r="G896" s="65"/>
      <c r="H896" s="65"/>
      <c r="I896" s="65"/>
      <c r="J896" s="65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</row>
    <row r="897" spans="1:30" ht="12.75" customHeight="1">
      <c r="A897" s="12"/>
      <c r="B897" s="36"/>
      <c r="C897" s="36"/>
      <c r="D897" s="12"/>
      <c r="E897" s="36"/>
      <c r="F897" s="56"/>
      <c r="G897" s="65"/>
      <c r="H897" s="65"/>
      <c r="I897" s="65"/>
      <c r="J897" s="65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</row>
    <row r="898" spans="1:30" ht="12.75" customHeight="1">
      <c r="A898" s="12"/>
      <c r="B898" s="36"/>
      <c r="C898" s="36"/>
      <c r="D898" s="12"/>
      <c r="E898" s="36"/>
      <c r="F898" s="56"/>
      <c r="G898" s="65"/>
      <c r="H898" s="65"/>
      <c r="I898" s="65"/>
      <c r="J898" s="65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</row>
    <row r="899" spans="1:30" ht="12.75" customHeight="1">
      <c r="A899" s="12"/>
      <c r="B899" s="36"/>
      <c r="C899" s="36"/>
      <c r="D899" s="12"/>
      <c r="E899" s="36"/>
      <c r="F899" s="56"/>
      <c r="G899" s="65"/>
      <c r="H899" s="65"/>
      <c r="I899" s="65"/>
      <c r="J899" s="65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</row>
    <row r="900" spans="1:30" ht="12.75" customHeight="1">
      <c r="A900" s="12"/>
      <c r="B900" s="36"/>
      <c r="C900" s="36"/>
      <c r="D900" s="12"/>
      <c r="E900" s="36"/>
      <c r="F900" s="56"/>
      <c r="G900" s="65"/>
      <c r="H900" s="65"/>
      <c r="I900" s="65"/>
      <c r="J900" s="65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</row>
    <row r="901" spans="1:30" ht="12.75" customHeight="1">
      <c r="A901" s="12"/>
      <c r="B901" s="36"/>
      <c r="C901" s="36"/>
      <c r="D901" s="12"/>
      <c r="E901" s="36"/>
      <c r="F901" s="56"/>
      <c r="G901" s="65"/>
      <c r="H901" s="65"/>
      <c r="I901" s="65"/>
      <c r="J901" s="65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</row>
    <row r="902" spans="1:30" ht="12.75" customHeight="1">
      <c r="A902" s="12"/>
      <c r="B902" s="36"/>
      <c r="C902" s="36"/>
      <c r="D902" s="12"/>
      <c r="E902" s="36"/>
      <c r="F902" s="56"/>
      <c r="G902" s="65"/>
      <c r="H902" s="65"/>
      <c r="I902" s="65"/>
      <c r="J902" s="65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</row>
    <row r="903" spans="1:30" ht="12.75" customHeight="1">
      <c r="A903" s="12"/>
      <c r="B903" s="36"/>
      <c r="C903" s="36"/>
      <c r="D903" s="12"/>
      <c r="E903" s="36"/>
      <c r="F903" s="56"/>
      <c r="G903" s="65"/>
      <c r="H903" s="65"/>
      <c r="I903" s="65"/>
      <c r="J903" s="65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</row>
    <row r="904" spans="1:30" ht="12.75" customHeight="1">
      <c r="A904" s="12"/>
      <c r="B904" s="36"/>
      <c r="C904" s="36"/>
      <c r="D904" s="12"/>
      <c r="E904" s="36"/>
      <c r="F904" s="56"/>
      <c r="G904" s="65"/>
      <c r="H904" s="65"/>
      <c r="I904" s="65"/>
      <c r="J904" s="65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</row>
    <row r="905" spans="1:30" ht="12.75" customHeight="1">
      <c r="A905" s="12"/>
      <c r="B905" s="36"/>
      <c r="C905" s="36"/>
      <c r="D905" s="12"/>
      <c r="E905" s="36"/>
      <c r="F905" s="56"/>
      <c r="G905" s="65"/>
      <c r="H905" s="65"/>
      <c r="I905" s="65"/>
      <c r="J905" s="65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</row>
    <row r="906" spans="1:30" ht="12.75" customHeight="1">
      <c r="A906" s="12"/>
      <c r="B906" s="36"/>
      <c r="C906" s="36"/>
      <c r="D906" s="12"/>
      <c r="E906" s="36"/>
      <c r="F906" s="56"/>
      <c r="G906" s="65"/>
      <c r="H906" s="65"/>
      <c r="I906" s="65"/>
      <c r="J906" s="65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</row>
    <row r="907" spans="1:30" ht="12.75" customHeight="1">
      <c r="A907" s="12"/>
      <c r="B907" s="36"/>
      <c r="C907" s="36"/>
      <c r="D907" s="12"/>
      <c r="E907" s="36"/>
      <c r="F907" s="56"/>
      <c r="G907" s="65"/>
      <c r="H907" s="65"/>
      <c r="I907" s="65"/>
      <c r="J907" s="65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</row>
    <row r="908" spans="1:30" ht="12.75" customHeight="1">
      <c r="A908" s="12"/>
      <c r="B908" s="36"/>
      <c r="C908" s="36"/>
      <c r="D908" s="12"/>
      <c r="E908" s="36"/>
      <c r="F908" s="56"/>
      <c r="G908" s="65"/>
      <c r="H908" s="65"/>
      <c r="I908" s="65"/>
      <c r="J908" s="65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</row>
    <row r="909" spans="1:30" ht="12.75" customHeight="1">
      <c r="A909" s="12"/>
      <c r="B909" s="36"/>
      <c r="C909" s="36"/>
      <c r="D909" s="12"/>
      <c r="E909" s="36"/>
      <c r="F909" s="56"/>
      <c r="G909" s="65"/>
      <c r="H909" s="65"/>
      <c r="I909" s="65"/>
      <c r="J909" s="65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</row>
    <row r="910" spans="1:30" ht="12.75" customHeight="1">
      <c r="A910" s="12"/>
      <c r="B910" s="36"/>
      <c r="C910" s="36"/>
      <c r="D910" s="12"/>
      <c r="E910" s="36"/>
      <c r="F910" s="56"/>
      <c r="G910" s="65"/>
      <c r="H910" s="65"/>
      <c r="I910" s="65"/>
      <c r="J910" s="65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</row>
    <row r="911" spans="1:30" ht="12.75" customHeight="1">
      <c r="A911" s="12"/>
      <c r="B911" s="36"/>
      <c r="C911" s="36"/>
      <c r="D911" s="12"/>
      <c r="E911" s="36"/>
      <c r="F911" s="56"/>
      <c r="G911" s="65"/>
      <c r="H911" s="65"/>
      <c r="I911" s="65"/>
      <c r="J911" s="65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</row>
    <row r="912" spans="1:30" ht="12.75" customHeight="1">
      <c r="A912" s="12"/>
      <c r="B912" s="36"/>
      <c r="C912" s="36"/>
      <c r="D912" s="12"/>
      <c r="E912" s="36"/>
      <c r="F912" s="56"/>
      <c r="G912" s="65"/>
      <c r="H912" s="65"/>
      <c r="I912" s="65"/>
      <c r="J912" s="65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</row>
    <row r="913" spans="1:30" ht="12.75" customHeight="1">
      <c r="A913" s="12"/>
      <c r="B913" s="36"/>
      <c r="C913" s="36"/>
      <c r="D913" s="12"/>
      <c r="E913" s="36"/>
      <c r="F913" s="56"/>
      <c r="G913" s="65"/>
      <c r="H913" s="65"/>
      <c r="I913" s="65"/>
      <c r="J913" s="65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</row>
    <row r="914" spans="1:30" ht="12.75" customHeight="1">
      <c r="A914" s="12"/>
      <c r="B914" s="36"/>
      <c r="C914" s="36"/>
      <c r="D914" s="12"/>
      <c r="E914" s="36"/>
      <c r="F914" s="56"/>
      <c r="G914" s="65"/>
      <c r="H914" s="65"/>
      <c r="I914" s="65"/>
      <c r="J914" s="65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</row>
    <row r="915" spans="1:30" ht="12.75" customHeight="1">
      <c r="A915" s="12"/>
      <c r="B915" s="36"/>
      <c r="C915" s="36"/>
      <c r="D915" s="12"/>
      <c r="E915" s="36"/>
      <c r="F915" s="56"/>
      <c r="G915" s="65"/>
      <c r="H915" s="65"/>
      <c r="I915" s="65"/>
      <c r="J915" s="65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</row>
    <row r="916" spans="1:30" ht="12.75" customHeight="1">
      <c r="A916" s="12"/>
      <c r="B916" s="36"/>
      <c r="C916" s="36"/>
      <c r="D916" s="12"/>
      <c r="E916" s="36"/>
      <c r="F916" s="56"/>
      <c r="G916" s="65"/>
      <c r="H916" s="65"/>
      <c r="I916" s="65"/>
      <c r="J916" s="65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</row>
    <row r="917" spans="1:30" ht="12.75" customHeight="1">
      <c r="A917" s="12"/>
      <c r="B917" s="36"/>
      <c r="C917" s="36"/>
      <c r="D917" s="12"/>
      <c r="E917" s="36"/>
      <c r="F917" s="56"/>
      <c r="G917" s="65"/>
      <c r="H917" s="65"/>
      <c r="I917" s="65"/>
      <c r="J917" s="65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</row>
    <row r="918" spans="1:30" ht="12.75" customHeight="1">
      <c r="A918" s="12"/>
      <c r="B918" s="36"/>
      <c r="C918" s="36"/>
      <c r="D918" s="12"/>
      <c r="E918" s="36"/>
      <c r="F918" s="56"/>
      <c r="G918" s="65"/>
      <c r="H918" s="65"/>
      <c r="I918" s="65"/>
      <c r="J918" s="65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</row>
    <row r="919" spans="1:30" ht="12.75" customHeight="1">
      <c r="A919" s="12"/>
      <c r="B919" s="36"/>
      <c r="C919" s="36"/>
      <c r="D919" s="12"/>
      <c r="E919" s="36"/>
      <c r="F919" s="56"/>
      <c r="G919" s="65"/>
      <c r="H919" s="65"/>
      <c r="I919" s="65"/>
      <c r="J919" s="65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</row>
    <row r="920" spans="1:30" ht="12.75" customHeight="1">
      <c r="A920" s="12"/>
      <c r="B920" s="36"/>
      <c r="C920" s="36"/>
      <c r="D920" s="12"/>
      <c r="E920" s="36"/>
      <c r="F920" s="56"/>
      <c r="G920" s="65"/>
      <c r="H920" s="65"/>
      <c r="I920" s="65"/>
      <c r="J920" s="65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</row>
    <row r="921" spans="1:30" ht="12.75" customHeight="1">
      <c r="A921" s="12"/>
      <c r="B921" s="36"/>
      <c r="C921" s="36"/>
      <c r="D921" s="12"/>
      <c r="E921" s="36"/>
      <c r="F921" s="56"/>
      <c r="G921" s="65"/>
      <c r="H921" s="65"/>
      <c r="I921" s="65"/>
      <c r="J921" s="65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</row>
    <row r="922" spans="1:30" ht="12.75" customHeight="1">
      <c r="A922" s="12"/>
      <c r="B922" s="36"/>
      <c r="C922" s="36"/>
      <c r="D922" s="12"/>
      <c r="E922" s="36"/>
      <c r="F922" s="56"/>
      <c r="G922" s="65"/>
      <c r="H922" s="65"/>
      <c r="I922" s="65"/>
      <c r="J922" s="65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</row>
    <row r="923" spans="1:30" ht="12.75" customHeight="1">
      <c r="A923" s="12"/>
      <c r="B923" s="36"/>
      <c r="C923" s="36"/>
      <c r="D923" s="12"/>
      <c r="E923" s="36"/>
      <c r="F923" s="56"/>
      <c r="G923" s="65"/>
      <c r="H923" s="65"/>
      <c r="I923" s="65"/>
      <c r="J923" s="65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</row>
    <row r="924" spans="1:30" ht="12.75" customHeight="1">
      <c r="A924" s="12"/>
      <c r="B924" s="36"/>
      <c r="C924" s="36"/>
      <c r="D924" s="12"/>
      <c r="E924" s="36"/>
      <c r="F924" s="56"/>
      <c r="G924" s="65"/>
      <c r="H924" s="65"/>
      <c r="I924" s="65"/>
      <c r="J924" s="65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</row>
    <row r="925" spans="1:30" ht="12.75" customHeight="1">
      <c r="A925" s="12"/>
      <c r="B925" s="36"/>
      <c r="C925" s="36"/>
      <c r="D925" s="12"/>
      <c r="E925" s="36"/>
      <c r="F925" s="56"/>
      <c r="G925" s="65"/>
      <c r="H925" s="65"/>
      <c r="I925" s="65"/>
      <c r="J925" s="65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</row>
    <row r="926" spans="1:30" ht="12.75" customHeight="1">
      <c r="A926" s="12"/>
      <c r="B926" s="36"/>
      <c r="C926" s="36"/>
      <c r="D926" s="12"/>
      <c r="E926" s="36"/>
      <c r="F926" s="56"/>
      <c r="G926" s="65"/>
      <c r="H926" s="65"/>
      <c r="I926" s="65"/>
      <c r="J926" s="65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</row>
    <row r="927" spans="1:30" ht="12.75" customHeight="1">
      <c r="A927" s="12"/>
      <c r="B927" s="36"/>
      <c r="C927" s="36"/>
      <c r="D927" s="12"/>
      <c r="E927" s="36"/>
      <c r="F927" s="56"/>
      <c r="G927" s="65"/>
      <c r="H927" s="65"/>
      <c r="I927" s="65"/>
      <c r="J927" s="65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</row>
    <row r="928" spans="1:30" ht="12.75" customHeight="1">
      <c r="A928" s="12"/>
      <c r="B928" s="36"/>
      <c r="C928" s="36"/>
      <c r="D928" s="12"/>
      <c r="E928" s="36"/>
      <c r="F928" s="56"/>
      <c r="G928" s="65"/>
      <c r="H928" s="65"/>
      <c r="I928" s="65"/>
      <c r="J928" s="65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</row>
    <row r="929" spans="1:30" ht="12.75" customHeight="1">
      <c r="A929" s="12"/>
      <c r="B929" s="36"/>
      <c r="C929" s="36"/>
      <c r="D929" s="12"/>
      <c r="E929" s="36"/>
      <c r="F929" s="56"/>
      <c r="G929" s="65"/>
      <c r="H929" s="65"/>
      <c r="I929" s="65"/>
      <c r="J929" s="65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</row>
    <row r="930" spans="1:30" ht="12.75" customHeight="1">
      <c r="A930" s="12"/>
      <c r="B930" s="36"/>
      <c r="C930" s="36"/>
      <c r="D930" s="12"/>
      <c r="E930" s="36"/>
      <c r="F930" s="56"/>
      <c r="G930" s="65"/>
      <c r="H930" s="65"/>
      <c r="I930" s="65"/>
      <c r="J930" s="65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</row>
    <row r="931" spans="1:30" ht="12.75" customHeight="1">
      <c r="A931" s="12"/>
      <c r="B931" s="36"/>
      <c r="C931" s="36"/>
      <c r="D931" s="12"/>
      <c r="E931" s="36"/>
      <c r="F931" s="56"/>
      <c r="G931" s="65"/>
      <c r="H931" s="65"/>
      <c r="I931" s="65"/>
      <c r="J931" s="65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</row>
    <row r="932" spans="1:30" ht="12.75" customHeight="1">
      <c r="A932" s="12"/>
      <c r="B932" s="36"/>
      <c r="C932" s="36"/>
      <c r="D932" s="12"/>
      <c r="E932" s="36"/>
      <c r="F932" s="56"/>
      <c r="G932" s="65"/>
      <c r="H932" s="65"/>
      <c r="I932" s="65"/>
      <c r="J932" s="65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</row>
    <row r="933" spans="1:30" ht="12.75" customHeight="1">
      <c r="A933" s="12"/>
      <c r="B933" s="36"/>
      <c r="C933" s="36"/>
      <c r="D933" s="12"/>
      <c r="E933" s="36"/>
      <c r="F933" s="56"/>
      <c r="G933" s="65"/>
      <c r="H933" s="65"/>
      <c r="I933" s="65"/>
      <c r="J933" s="65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</row>
    <row r="934" spans="1:30" ht="12.75" customHeight="1">
      <c r="A934" s="12"/>
      <c r="B934" s="36"/>
      <c r="C934" s="36"/>
      <c r="D934" s="12"/>
      <c r="E934" s="36"/>
      <c r="F934" s="56"/>
      <c r="G934" s="65"/>
      <c r="H934" s="65"/>
      <c r="I934" s="65"/>
      <c r="J934" s="65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</row>
    <row r="935" spans="1:30" ht="12.75" customHeight="1">
      <c r="A935" s="12"/>
      <c r="B935" s="36"/>
      <c r="C935" s="36"/>
      <c r="D935" s="12"/>
      <c r="E935" s="36"/>
      <c r="F935" s="56"/>
      <c r="G935" s="65"/>
      <c r="H935" s="65"/>
      <c r="I935" s="65"/>
      <c r="J935" s="65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</row>
    <row r="936" spans="1:30" ht="12.75" customHeight="1">
      <c r="A936" s="12"/>
      <c r="B936" s="36"/>
      <c r="C936" s="36"/>
      <c r="D936" s="12"/>
      <c r="E936" s="36"/>
      <c r="F936" s="56"/>
      <c r="G936" s="65"/>
      <c r="H936" s="65"/>
      <c r="I936" s="65"/>
      <c r="J936" s="65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</row>
    <row r="937" spans="1:30" ht="12.75" customHeight="1">
      <c r="A937" s="12"/>
      <c r="B937" s="36"/>
      <c r="C937" s="36"/>
      <c r="D937" s="12"/>
      <c r="E937" s="36"/>
      <c r="F937" s="56"/>
      <c r="G937" s="65"/>
      <c r="H937" s="65"/>
      <c r="I937" s="65"/>
      <c r="J937" s="65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</row>
    <row r="938" spans="1:30" ht="12.75" customHeight="1">
      <c r="A938" s="12"/>
      <c r="B938" s="36"/>
      <c r="C938" s="36"/>
      <c r="D938" s="12"/>
      <c r="E938" s="36"/>
      <c r="F938" s="56"/>
      <c r="G938" s="65"/>
      <c r="H938" s="65"/>
      <c r="I938" s="65"/>
      <c r="J938" s="65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</row>
    <row r="939" spans="1:30" ht="12.75" customHeight="1">
      <c r="A939" s="12"/>
      <c r="B939" s="36"/>
      <c r="C939" s="36"/>
      <c r="D939" s="12"/>
      <c r="E939" s="36"/>
      <c r="F939" s="56"/>
      <c r="G939" s="65"/>
      <c r="H939" s="65"/>
      <c r="I939" s="65"/>
      <c r="J939" s="65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</row>
    <row r="940" spans="1:30" ht="12.75" customHeight="1">
      <c r="A940" s="12"/>
      <c r="B940" s="36"/>
      <c r="C940" s="36"/>
      <c r="D940" s="12"/>
      <c r="E940" s="36"/>
      <c r="F940" s="56"/>
      <c r="G940" s="65"/>
      <c r="H940" s="65"/>
      <c r="I940" s="65"/>
      <c r="J940" s="65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</row>
    <row r="941" spans="1:30" ht="12.75" customHeight="1">
      <c r="A941" s="12"/>
      <c r="B941" s="36"/>
      <c r="C941" s="36"/>
      <c r="D941" s="12"/>
      <c r="E941" s="36"/>
      <c r="F941" s="56"/>
      <c r="G941" s="65"/>
      <c r="H941" s="65"/>
      <c r="I941" s="65"/>
      <c r="J941" s="65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</row>
    <row r="942" spans="1:30" ht="12.75" customHeight="1">
      <c r="A942" s="12"/>
      <c r="B942" s="36"/>
      <c r="C942" s="36"/>
      <c r="D942" s="12"/>
      <c r="E942" s="36"/>
      <c r="F942" s="56"/>
      <c r="G942" s="65"/>
      <c r="H942" s="65"/>
      <c r="I942" s="65"/>
      <c r="J942" s="65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</row>
    <row r="943" spans="1:30" ht="12.75" customHeight="1">
      <c r="A943" s="12"/>
      <c r="B943" s="36"/>
      <c r="C943" s="36"/>
      <c r="D943" s="12"/>
      <c r="E943" s="36"/>
      <c r="F943" s="56"/>
      <c r="G943" s="65"/>
      <c r="H943" s="65"/>
      <c r="I943" s="65"/>
      <c r="J943" s="65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</row>
    <row r="944" spans="1:30" ht="12.75" customHeight="1">
      <c r="A944" s="12"/>
      <c r="B944" s="36"/>
      <c r="C944" s="36"/>
      <c r="D944" s="12"/>
      <c r="E944" s="36"/>
      <c r="F944" s="56"/>
      <c r="G944" s="65"/>
      <c r="H944" s="65"/>
      <c r="I944" s="65"/>
      <c r="J944" s="65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</row>
    <row r="945" spans="1:30" ht="12.75" customHeight="1">
      <c r="A945" s="12"/>
      <c r="B945" s="36"/>
      <c r="C945" s="36"/>
      <c r="D945" s="12"/>
      <c r="E945" s="36"/>
      <c r="F945" s="56"/>
      <c r="G945" s="65"/>
      <c r="H945" s="65"/>
      <c r="I945" s="65"/>
      <c r="J945" s="65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</row>
    <row r="946" spans="1:30" ht="12.75" customHeight="1">
      <c r="A946" s="12"/>
      <c r="B946" s="36"/>
      <c r="C946" s="36"/>
      <c r="D946" s="12"/>
      <c r="E946" s="36"/>
      <c r="F946" s="56"/>
      <c r="G946" s="65"/>
      <c r="H946" s="65"/>
      <c r="I946" s="65"/>
      <c r="J946" s="65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</row>
    <row r="947" spans="1:30" ht="12.75" customHeight="1">
      <c r="A947" s="12"/>
      <c r="B947" s="36"/>
      <c r="C947" s="36"/>
      <c r="D947" s="12"/>
      <c r="E947" s="36"/>
      <c r="F947" s="56"/>
      <c r="G947" s="65"/>
      <c r="H947" s="65"/>
      <c r="I947" s="65"/>
      <c r="J947" s="65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</row>
    <row r="948" spans="1:30" ht="12.75" customHeight="1">
      <c r="A948" s="12"/>
      <c r="B948" s="36"/>
      <c r="C948" s="36"/>
      <c r="D948" s="12"/>
      <c r="E948" s="36"/>
      <c r="F948" s="56"/>
      <c r="G948" s="65"/>
      <c r="H948" s="65"/>
      <c r="I948" s="65"/>
      <c r="J948" s="65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</row>
    <row r="949" spans="1:30" ht="12.75" customHeight="1">
      <c r="A949" s="12"/>
      <c r="B949" s="36"/>
      <c r="C949" s="36"/>
      <c r="D949" s="12"/>
      <c r="E949" s="36"/>
      <c r="F949" s="56"/>
      <c r="G949" s="65"/>
      <c r="H949" s="65"/>
      <c r="I949" s="65"/>
      <c r="J949" s="65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</row>
    <row r="950" spans="1:30" ht="12.75" customHeight="1">
      <c r="A950" s="12"/>
      <c r="B950" s="36"/>
      <c r="C950" s="36"/>
      <c r="D950" s="12"/>
      <c r="E950" s="36"/>
      <c r="F950" s="56"/>
      <c r="G950" s="65"/>
      <c r="H950" s="65"/>
      <c r="I950" s="65"/>
      <c r="J950" s="65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</row>
    <row r="951" spans="1:30" ht="12.75" customHeight="1">
      <c r="A951" s="12"/>
      <c r="B951" s="36"/>
      <c r="C951" s="36"/>
      <c r="D951" s="12"/>
      <c r="E951" s="36"/>
      <c r="F951" s="56"/>
      <c r="G951" s="65"/>
      <c r="H951" s="65"/>
      <c r="I951" s="65"/>
      <c r="J951" s="65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</row>
    <row r="952" spans="1:30" ht="12.75" customHeight="1">
      <c r="A952" s="12"/>
      <c r="B952" s="36"/>
      <c r="C952" s="36"/>
      <c r="D952" s="12"/>
      <c r="E952" s="36"/>
      <c r="F952" s="56"/>
      <c r="G952" s="65"/>
      <c r="H952" s="65"/>
      <c r="I952" s="65"/>
      <c r="J952" s="65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</row>
    <row r="953" spans="1:30" ht="12.75" customHeight="1">
      <c r="A953" s="12"/>
      <c r="B953" s="36"/>
      <c r="C953" s="36"/>
      <c r="D953" s="12"/>
      <c r="E953" s="36"/>
      <c r="F953" s="56"/>
      <c r="G953" s="65"/>
      <c r="H953" s="65"/>
      <c r="I953" s="65"/>
      <c r="J953" s="65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</row>
    <row r="954" spans="1:30" ht="12.75" customHeight="1">
      <c r="A954" s="12"/>
      <c r="B954" s="36"/>
      <c r="C954" s="36"/>
      <c r="D954" s="12"/>
      <c r="E954" s="36"/>
      <c r="F954" s="56"/>
      <c r="G954" s="65"/>
      <c r="H954" s="65"/>
      <c r="I954" s="65"/>
      <c r="J954" s="65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</row>
    <row r="955" spans="1:30" ht="12.75" customHeight="1">
      <c r="A955" s="12"/>
      <c r="B955" s="36"/>
      <c r="C955" s="36"/>
      <c r="D955" s="12"/>
      <c r="E955" s="36"/>
      <c r="F955" s="56"/>
      <c r="G955" s="65"/>
      <c r="H955" s="65"/>
      <c r="I955" s="65"/>
      <c r="J955" s="65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</row>
    <row r="956" spans="1:30" ht="12.75" customHeight="1">
      <c r="A956" s="12"/>
      <c r="B956" s="36"/>
      <c r="C956" s="36"/>
      <c r="D956" s="12"/>
      <c r="E956" s="36"/>
      <c r="F956" s="56"/>
      <c r="G956" s="65"/>
      <c r="H956" s="65"/>
      <c r="I956" s="65"/>
      <c r="J956" s="65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</row>
    <row r="957" spans="1:30" ht="12.75" customHeight="1">
      <c r="A957" s="12"/>
      <c r="B957" s="36"/>
      <c r="C957" s="36"/>
      <c r="D957" s="12"/>
      <c r="E957" s="36"/>
      <c r="F957" s="56"/>
      <c r="G957" s="65"/>
      <c r="H957" s="65"/>
      <c r="I957" s="65"/>
      <c r="J957" s="65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</row>
    <row r="958" spans="1:30" ht="12.75" customHeight="1">
      <c r="A958" s="12"/>
      <c r="B958" s="36"/>
      <c r="C958" s="36"/>
      <c r="D958" s="12"/>
      <c r="E958" s="36"/>
      <c r="F958" s="56"/>
      <c r="G958" s="65"/>
      <c r="H958" s="65"/>
      <c r="I958" s="65"/>
      <c r="J958" s="65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</row>
    <row r="959" spans="1:30" ht="12.75" customHeight="1">
      <c r="A959" s="12"/>
      <c r="B959" s="36"/>
      <c r="C959" s="36"/>
      <c r="D959" s="12"/>
      <c r="E959" s="36"/>
      <c r="F959" s="56"/>
      <c r="G959" s="65"/>
      <c r="H959" s="65"/>
      <c r="I959" s="65"/>
      <c r="J959" s="65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</row>
    <row r="960" spans="1:30" ht="12.75" customHeight="1">
      <c r="A960" s="12"/>
      <c r="B960" s="36"/>
      <c r="C960" s="36"/>
      <c r="D960" s="12"/>
      <c r="E960" s="36"/>
      <c r="F960" s="56"/>
      <c r="G960" s="65"/>
      <c r="H960" s="65"/>
      <c r="I960" s="65"/>
      <c r="J960" s="65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</row>
    <row r="961" spans="1:30" ht="12.75" customHeight="1">
      <c r="A961" s="12"/>
      <c r="B961" s="36"/>
      <c r="C961" s="36"/>
      <c r="D961" s="12"/>
      <c r="E961" s="36"/>
      <c r="F961" s="56"/>
      <c r="G961" s="65"/>
      <c r="H961" s="65"/>
      <c r="I961" s="65"/>
      <c r="J961" s="65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</row>
    <row r="962" spans="1:30" ht="12.75" customHeight="1">
      <c r="A962" s="12"/>
      <c r="B962" s="36"/>
      <c r="C962" s="36"/>
      <c r="D962" s="12"/>
      <c r="E962" s="36"/>
      <c r="F962" s="56"/>
      <c r="G962" s="65"/>
      <c r="H962" s="65"/>
      <c r="I962" s="65"/>
      <c r="J962" s="65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</row>
    <row r="963" spans="1:30" ht="12.75" customHeight="1">
      <c r="A963" s="12"/>
      <c r="B963" s="36"/>
      <c r="C963" s="36"/>
      <c r="D963" s="12"/>
      <c r="E963" s="36"/>
      <c r="F963" s="56"/>
      <c r="G963" s="65"/>
      <c r="H963" s="65"/>
      <c r="I963" s="65"/>
      <c r="J963" s="65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</row>
    <row r="964" spans="1:30" ht="12.75" customHeight="1">
      <c r="A964" s="12"/>
      <c r="B964" s="36"/>
      <c r="C964" s="36"/>
      <c r="D964" s="12"/>
      <c r="E964" s="36"/>
      <c r="F964" s="56"/>
      <c r="G964" s="65"/>
      <c r="H964" s="65"/>
      <c r="I964" s="65"/>
      <c r="J964" s="65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</row>
    <row r="965" spans="1:30" ht="12.75" customHeight="1">
      <c r="A965" s="12"/>
      <c r="B965" s="36"/>
      <c r="C965" s="36"/>
      <c r="D965" s="12"/>
      <c r="E965" s="36"/>
      <c r="F965" s="56"/>
      <c r="G965" s="65"/>
      <c r="H965" s="65"/>
      <c r="I965" s="65"/>
      <c r="J965" s="65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</row>
    <row r="966" spans="1:30" ht="12.75" customHeight="1">
      <c r="A966" s="12"/>
      <c r="B966" s="36"/>
      <c r="C966" s="36"/>
      <c r="D966" s="12"/>
      <c r="E966" s="36"/>
      <c r="F966" s="56"/>
      <c r="G966" s="65"/>
      <c r="H966" s="65"/>
      <c r="I966" s="65"/>
      <c r="J966" s="65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</row>
    <row r="967" spans="1:30" ht="12.75" customHeight="1">
      <c r="A967" s="12"/>
      <c r="B967" s="36"/>
      <c r="C967" s="36"/>
      <c r="D967" s="12"/>
      <c r="E967" s="36"/>
      <c r="F967" s="56"/>
      <c r="G967" s="65"/>
      <c r="H967" s="65"/>
      <c r="I967" s="65"/>
      <c r="J967" s="65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</row>
    <row r="968" spans="1:30" ht="12.75" customHeight="1">
      <c r="A968" s="12"/>
      <c r="B968" s="36"/>
      <c r="C968" s="36"/>
      <c r="D968" s="12"/>
      <c r="E968" s="36"/>
      <c r="F968" s="56"/>
      <c r="G968" s="65"/>
      <c r="H968" s="65"/>
      <c r="I968" s="65"/>
      <c r="J968" s="65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</row>
    <row r="969" spans="1:30" ht="12.75" customHeight="1">
      <c r="A969" s="12"/>
      <c r="B969" s="36"/>
      <c r="C969" s="36"/>
      <c r="D969" s="12"/>
      <c r="E969" s="36"/>
      <c r="F969" s="56"/>
      <c r="G969" s="65"/>
      <c r="H969" s="65"/>
      <c r="I969" s="65"/>
      <c r="J969" s="65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</row>
    <row r="970" spans="1:30" ht="12.75" customHeight="1">
      <c r="A970" s="12"/>
      <c r="B970" s="36"/>
      <c r="C970" s="36"/>
      <c r="D970" s="12"/>
      <c r="E970" s="36"/>
      <c r="F970" s="56"/>
      <c r="G970" s="65"/>
      <c r="H970" s="65"/>
      <c r="I970" s="65"/>
      <c r="J970" s="65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</row>
    <row r="971" spans="1:30" ht="12.75" customHeight="1">
      <c r="A971" s="12"/>
      <c r="B971" s="36"/>
      <c r="C971" s="36"/>
      <c r="D971" s="12"/>
      <c r="E971" s="36"/>
      <c r="F971" s="56"/>
      <c r="G971" s="65"/>
      <c r="H971" s="65"/>
      <c r="I971" s="65"/>
      <c r="J971" s="65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</row>
    <row r="972" spans="1:30" ht="12.75" customHeight="1">
      <c r="A972" s="12"/>
      <c r="B972" s="36"/>
      <c r="C972" s="36"/>
      <c r="D972" s="12"/>
      <c r="E972" s="36"/>
      <c r="F972" s="56"/>
      <c r="G972" s="65"/>
      <c r="H972" s="65"/>
      <c r="I972" s="65"/>
      <c r="J972" s="65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</row>
    <row r="973" spans="1:30" ht="12.75" customHeight="1">
      <c r="A973" s="12"/>
      <c r="B973" s="36"/>
      <c r="C973" s="36"/>
      <c r="D973" s="12"/>
      <c r="E973" s="36"/>
      <c r="F973" s="56"/>
      <c r="G973" s="65"/>
      <c r="H973" s="65"/>
      <c r="I973" s="65"/>
      <c r="J973" s="65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</row>
    <row r="974" spans="1:30" ht="12.75" customHeight="1">
      <c r="A974" s="12"/>
      <c r="B974" s="36"/>
      <c r="C974" s="36"/>
      <c r="D974" s="12"/>
      <c r="E974" s="36"/>
      <c r="F974" s="56"/>
      <c r="G974" s="65"/>
      <c r="H974" s="65"/>
      <c r="I974" s="65"/>
      <c r="J974" s="65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</row>
    <row r="975" spans="1:30" ht="12.75" customHeight="1">
      <c r="A975" s="12"/>
      <c r="B975" s="36"/>
      <c r="C975" s="36"/>
      <c r="D975" s="12"/>
      <c r="E975" s="36"/>
      <c r="F975" s="56"/>
      <c r="G975" s="65"/>
      <c r="H975" s="65"/>
      <c r="I975" s="65"/>
      <c r="J975" s="65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</row>
    <row r="976" spans="1:30" ht="12.75" customHeight="1">
      <c r="A976" s="12"/>
      <c r="B976" s="36"/>
      <c r="C976" s="36"/>
      <c r="D976" s="12"/>
      <c r="E976" s="36"/>
      <c r="F976" s="56"/>
      <c r="G976" s="65"/>
      <c r="H976" s="65"/>
      <c r="I976" s="65"/>
      <c r="J976" s="65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</row>
    <row r="977" spans="1:30" ht="12.75" customHeight="1">
      <c r="A977" s="12"/>
      <c r="B977" s="36"/>
      <c r="C977" s="36"/>
      <c r="D977" s="12"/>
      <c r="E977" s="36"/>
      <c r="F977" s="56"/>
      <c r="G977" s="65"/>
      <c r="H977" s="65"/>
      <c r="I977" s="65"/>
      <c r="J977" s="65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</row>
    <row r="978" spans="1:30" ht="12.75" customHeight="1">
      <c r="A978" s="12"/>
      <c r="B978" s="36"/>
      <c r="C978" s="36"/>
      <c r="D978" s="12"/>
      <c r="E978" s="36"/>
      <c r="F978" s="56"/>
      <c r="G978" s="65"/>
      <c r="H978" s="65"/>
      <c r="I978" s="65"/>
      <c r="J978" s="65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</row>
    <row r="979" spans="1:30" ht="12.75" customHeight="1">
      <c r="A979" s="12"/>
      <c r="B979" s="36"/>
      <c r="C979" s="36"/>
      <c r="D979" s="12"/>
      <c r="E979" s="36"/>
      <c r="F979" s="56"/>
      <c r="G979" s="65"/>
      <c r="H979" s="65"/>
      <c r="I979" s="65"/>
      <c r="J979" s="65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</row>
    <row r="980" spans="1:30" ht="12.75" customHeight="1">
      <c r="A980" s="12"/>
      <c r="B980" s="36"/>
      <c r="C980" s="36"/>
      <c r="D980" s="12"/>
      <c r="E980" s="36"/>
      <c r="F980" s="56"/>
      <c r="G980" s="65"/>
      <c r="H980" s="65"/>
      <c r="I980" s="65"/>
      <c r="J980" s="65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</row>
    <row r="981" spans="1:30" ht="12.75" customHeight="1">
      <c r="A981" s="12"/>
      <c r="B981" s="36"/>
      <c r="C981" s="36"/>
      <c r="D981" s="12"/>
      <c r="E981" s="36"/>
      <c r="F981" s="56"/>
      <c r="G981" s="65"/>
      <c r="H981" s="65"/>
      <c r="I981" s="65"/>
      <c r="J981" s="65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</row>
    <row r="982" spans="1:30" ht="12.75" customHeight="1">
      <c r="A982" s="12"/>
      <c r="B982" s="36"/>
      <c r="C982" s="36"/>
      <c r="D982" s="12"/>
      <c r="E982" s="36"/>
      <c r="F982" s="56"/>
      <c r="G982" s="65"/>
      <c r="H982" s="65"/>
      <c r="I982" s="65"/>
      <c r="J982" s="65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</row>
    <row r="983" spans="1:30" ht="12.75" customHeight="1">
      <c r="A983" s="12"/>
      <c r="B983" s="36"/>
      <c r="C983" s="36"/>
      <c r="D983" s="12"/>
      <c r="E983" s="36"/>
      <c r="F983" s="56"/>
      <c r="G983" s="65"/>
      <c r="H983" s="65"/>
      <c r="I983" s="65"/>
      <c r="J983" s="65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</row>
    <row r="984" spans="1:30" ht="12.75" customHeight="1">
      <c r="A984" s="12"/>
      <c r="B984" s="36"/>
      <c r="C984" s="36"/>
      <c r="D984" s="12"/>
      <c r="E984" s="36"/>
      <c r="F984" s="56"/>
      <c r="G984" s="65"/>
      <c r="H984" s="65"/>
      <c r="I984" s="65"/>
      <c r="J984" s="65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</row>
    <row r="985" spans="1:30" ht="12.75" customHeight="1">
      <c r="A985" s="12"/>
      <c r="B985" s="36"/>
      <c r="C985" s="36"/>
      <c r="D985" s="12"/>
      <c r="E985" s="36"/>
      <c r="F985" s="56"/>
      <c r="G985" s="65"/>
      <c r="H985" s="65"/>
      <c r="I985" s="65"/>
      <c r="J985" s="65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</row>
    <row r="986" spans="1:30" ht="12.75" customHeight="1">
      <c r="A986" s="12"/>
      <c r="B986" s="36"/>
      <c r="C986" s="36"/>
      <c r="D986" s="12"/>
      <c r="E986" s="36"/>
      <c r="F986" s="56"/>
      <c r="G986" s="65"/>
      <c r="H986" s="65"/>
      <c r="I986" s="65"/>
      <c r="J986" s="65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</row>
    <row r="987" spans="1:30" ht="12.75" customHeight="1">
      <c r="A987" s="12"/>
      <c r="B987" s="36"/>
      <c r="C987" s="36"/>
      <c r="D987" s="12"/>
      <c r="E987" s="36"/>
      <c r="F987" s="56"/>
      <c r="G987" s="65"/>
      <c r="H987" s="65"/>
      <c r="I987" s="65"/>
      <c r="J987" s="65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</row>
    <row r="988" spans="1:30" ht="12.75" customHeight="1">
      <c r="A988" s="12"/>
      <c r="B988" s="36"/>
      <c r="C988" s="36"/>
      <c r="D988" s="12"/>
      <c r="E988" s="36"/>
      <c r="F988" s="56"/>
      <c r="G988" s="65"/>
      <c r="H988" s="65"/>
      <c r="I988" s="65"/>
      <c r="J988" s="65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</row>
    <row r="989" spans="1:30" ht="12.75" customHeight="1">
      <c r="A989" s="12"/>
      <c r="B989" s="36"/>
      <c r="C989" s="36"/>
      <c r="D989" s="12"/>
      <c r="E989" s="36"/>
      <c r="F989" s="56"/>
      <c r="G989" s="65"/>
      <c r="H989" s="65"/>
      <c r="I989" s="65"/>
      <c r="J989" s="65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</row>
    <row r="990" spans="1:30" ht="12.75" customHeight="1">
      <c r="A990" s="12"/>
      <c r="B990" s="36"/>
      <c r="C990" s="36"/>
      <c r="D990" s="12"/>
      <c r="E990" s="36"/>
      <c r="F990" s="56"/>
      <c r="G990" s="65"/>
      <c r="H990" s="65"/>
      <c r="I990" s="65"/>
      <c r="J990" s="65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</row>
    <row r="991" spans="1:30" ht="12.75" customHeight="1">
      <c r="A991" s="12"/>
      <c r="B991" s="36"/>
      <c r="C991" s="36"/>
      <c r="D991" s="12"/>
      <c r="E991" s="36"/>
      <c r="F991" s="56"/>
      <c r="G991" s="65"/>
      <c r="H991" s="65"/>
      <c r="I991" s="65"/>
      <c r="J991" s="65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</row>
    <row r="992" spans="1:30" ht="12.75" customHeight="1">
      <c r="A992" s="12"/>
      <c r="B992" s="36"/>
      <c r="C992" s="36"/>
      <c r="D992" s="12"/>
      <c r="E992" s="36"/>
      <c r="F992" s="56"/>
      <c r="G992" s="65"/>
      <c r="H992" s="65"/>
      <c r="I992" s="65"/>
      <c r="J992" s="65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</row>
    <row r="993" spans="1:30" ht="12.75" customHeight="1">
      <c r="A993" s="12"/>
      <c r="B993" s="36"/>
      <c r="C993" s="36"/>
      <c r="D993" s="12"/>
      <c r="E993" s="36"/>
      <c r="F993" s="56"/>
      <c r="G993" s="65"/>
      <c r="H993" s="65"/>
      <c r="I993" s="65"/>
      <c r="J993" s="65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</row>
    <row r="994" spans="1:30" ht="12.75" customHeight="1">
      <c r="A994" s="12"/>
      <c r="B994" s="36"/>
      <c r="C994" s="36"/>
      <c r="D994" s="12"/>
      <c r="E994" s="36"/>
      <c r="F994" s="56"/>
      <c r="G994" s="65"/>
      <c r="H994" s="65"/>
      <c r="I994" s="65"/>
      <c r="J994" s="65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</row>
    <row r="995" spans="1:30" ht="12.75" customHeight="1">
      <c r="A995" s="12"/>
      <c r="B995" s="36"/>
      <c r="C995" s="36"/>
      <c r="D995" s="12"/>
      <c r="E995" s="36"/>
      <c r="F995" s="56"/>
      <c r="G995" s="65"/>
      <c r="H995" s="65"/>
      <c r="I995" s="65"/>
      <c r="J995" s="65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</row>
    <row r="996" spans="1:30" ht="12.75" customHeight="1">
      <c r="A996" s="12"/>
      <c r="B996" s="36"/>
      <c r="C996" s="36"/>
      <c r="D996" s="12"/>
      <c r="E996" s="36"/>
      <c r="F996" s="56"/>
      <c r="G996" s="65"/>
      <c r="H996" s="65"/>
      <c r="I996" s="65"/>
      <c r="J996" s="65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</row>
    <row r="997" spans="1:30" ht="12.75" customHeight="1">
      <c r="A997" s="12"/>
      <c r="B997" s="36"/>
      <c r="C997" s="36"/>
      <c r="D997" s="12"/>
      <c r="E997" s="36"/>
      <c r="F997" s="56"/>
      <c r="G997" s="65"/>
      <c r="H997" s="65"/>
      <c r="I997" s="65"/>
      <c r="J997" s="65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</row>
    <row r="998" spans="1:30" ht="12.75" customHeight="1">
      <c r="A998" s="12"/>
      <c r="B998" s="36"/>
      <c r="C998" s="36"/>
      <c r="D998" s="12"/>
      <c r="E998" s="36"/>
      <c r="F998" s="56"/>
      <c r="G998" s="65"/>
      <c r="H998" s="65"/>
      <c r="I998" s="65"/>
      <c r="J998" s="65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</row>
    <row r="999" spans="1:30" ht="12.75" customHeight="1">
      <c r="A999" s="12"/>
      <c r="B999" s="36"/>
      <c r="C999" s="36"/>
      <c r="D999" s="12"/>
      <c r="E999" s="36"/>
      <c r="F999" s="56"/>
      <c r="G999" s="65"/>
      <c r="H999" s="65"/>
      <c r="I999" s="65"/>
      <c r="J999" s="65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</row>
    <row r="1000" spans="1:30" ht="12.75" customHeight="1">
      <c r="A1000" s="12"/>
      <c r="B1000" s="36"/>
      <c r="C1000" s="36"/>
      <c r="D1000" s="12"/>
      <c r="E1000" s="36"/>
      <c r="F1000" s="56"/>
      <c r="G1000" s="65"/>
      <c r="H1000" s="65"/>
      <c r="I1000" s="65"/>
      <c r="J1000" s="65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</row>
  </sheetData>
  <sheetProtection algorithmName="SHA-512" hashValue="kVfjUrBTj6zICfI7s4zma35XosOM0YLSOx6mkAf4SBP+PNWSnDxb8P92ZyFwG9EuhUXwFVrVodrus1wZq0DKRQ==" saltValue="EUeqHPxgIsGFvT2YLHBjTg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6" sqref="D6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3.6640625" customWidth="1"/>
    <col min="7" max="7" width="9.44140625" customWidth="1"/>
    <col min="8" max="8" width="11.6640625" customWidth="1"/>
    <col min="9" max="9" width="16.109375" customWidth="1"/>
    <col min="10" max="11" width="5.44140625" customWidth="1"/>
    <col min="12" max="12" width="9.44140625" customWidth="1"/>
    <col min="13" max="13" width="18.332031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12"/>
      <c r="B1" s="55"/>
      <c r="C1" s="255"/>
      <c r="D1" s="203"/>
      <c r="E1" s="36"/>
      <c r="F1" s="56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33" ht="12.75" customHeight="1">
      <c r="A2" s="12"/>
      <c r="B2" s="57"/>
      <c r="C2" s="36"/>
      <c r="D2" s="12"/>
      <c r="E2" s="36"/>
      <c r="F2" s="56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</row>
    <row r="3" spans="1:33" ht="20.25" customHeight="1">
      <c r="A3" s="12"/>
      <c r="B3" s="36"/>
      <c r="C3" s="98"/>
      <c r="D3" s="12" t="s">
        <v>67</v>
      </c>
      <c r="E3" s="59"/>
      <c r="F3" s="59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</row>
    <row r="4" spans="1:33" ht="15" customHeight="1">
      <c r="A4" s="12">
        <v>41</v>
      </c>
      <c r="B4" s="36" t="s">
        <v>96</v>
      </c>
      <c r="C4" s="36">
        <v>2200</v>
      </c>
      <c r="D4" s="12" t="s">
        <v>111</v>
      </c>
      <c r="E4" s="36" t="s">
        <v>75</v>
      </c>
      <c r="F4" s="63"/>
      <c r="G4" s="72" t="s">
        <v>2086</v>
      </c>
      <c r="H4" s="72" t="s">
        <v>2087</v>
      </c>
      <c r="I4" s="72" t="s">
        <v>2088</v>
      </c>
      <c r="J4" s="72" t="s">
        <v>2089</v>
      </c>
      <c r="K4" s="72" t="s">
        <v>2090</v>
      </c>
      <c r="L4" s="72" t="s">
        <v>2091</v>
      </c>
      <c r="M4" s="72" t="s">
        <v>2092</v>
      </c>
      <c r="N4" s="64"/>
      <c r="O4" s="64"/>
      <c r="P4" s="64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</row>
    <row r="5" spans="1:33" ht="15" customHeight="1">
      <c r="A5" s="12"/>
      <c r="B5" s="36"/>
      <c r="C5" s="36"/>
      <c r="D5" s="12"/>
      <c r="E5" s="36"/>
      <c r="F5" s="56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</row>
    <row r="6" spans="1:33" ht="15" customHeight="1">
      <c r="A6" s="12"/>
      <c r="B6" s="36"/>
      <c r="C6" s="36"/>
      <c r="D6" s="12"/>
      <c r="E6" s="36"/>
      <c r="F6" s="56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33" ht="15" customHeight="1">
      <c r="A7" s="12"/>
      <c r="B7" s="36"/>
      <c r="C7" s="36"/>
      <c r="D7" s="12"/>
      <c r="E7" s="36"/>
      <c r="F7" s="56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</row>
    <row r="8" spans="1:33" ht="15" customHeight="1">
      <c r="A8" s="12"/>
      <c r="B8" s="36"/>
      <c r="C8" s="36"/>
      <c r="D8" s="12"/>
      <c r="E8" s="36"/>
      <c r="F8" s="56"/>
      <c r="G8" s="7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</row>
    <row r="9" spans="1:33" ht="15" customHeight="1">
      <c r="A9" s="12"/>
      <c r="B9" s="36"/>
      <c r="C9" s="36"/>
      <c r="D9" s="12"/>
      <c r="E9" s="36"/>
      <c r="F9" s="56"/>
      <c r="G9" s="7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</row>
    <row r="10" spans="1:33" ht="15" customHeight="1">
      <c r="A10" s="12"/>
      <c r="B10" s="36"/>
      <c r="C10" s="36"/>
      <c r="D10" s="12"/>
      <c r="E10" s="36"/>
      <c r="F10" s="56"/>
      <c r="G10" s="7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</row>
    <row r="11" spans="1:33" ht="15" customHeight="1">
      <c r="A11" s="12"/>
      <c r="B11" s="36"/>
      <c r="C11" s="36"/>
      <c r="D11" s="12"/>
      <c r="E11" s="36"/>
      <c r="F11" s="56"/>
      <c r="G11" s="7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15" customHeight="1">
      <c r="A12" s="12"/>
      <c r="B12" s="36"/>
      <c r="C12" s="36"/>
      <c r="D12" s="12"/>
      <c r="E12" s="36"/>
      <c r="F12" s="56"/>
      <c r="G12" s="7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</row>
    <row r="13" spans="1:33" ht="12.75" customHeight="1">
      <c r="A13" s="12"/>
      <c r="B13" s="36"/>
      <c r="C13" s="36"/>
      <c r="D13" s="12"/>
      <c r="E13" s="36"/>
      <c r="F13" s="56"/>
      <c r="G13" s="7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</row>
    <row r="14" spans="1:33" ht="12.75" customHeight="1">
      <c r="A14" s="12"/>
      <c r="B14" s="36"/>
      <c r="C14" s="36"/>
      <c r="D14" s="12"/>
      <c r="E14" s="36"/>
      <c r="F14" s="56"/>
      <c r="G14" s="7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</row>
    <row r="15" spans="1:33" ht="12.75" customHeight="1">
      <c r="A15" s="12"/>
      <c r="B15" s="36"/>
      <c r="C15" s="36"/>
      <c r="D15" s="12"/>
      <c r="E15" s="36"/>
      <c r="F15" s="56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</row>
    <row r="16" spans="1:33" ht="12.75" customHeight="1">
      <c r="A16" s="12"/>
      <c r="B16" s="36"/>
      <c r="C16" s="36"/>
      <c r="D16" s="12"/>
      <c r="E16" s="36"/>
      <c r="F16" s="56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</row>
    <row r="17" spans="1:33" ht="12.75" customHeight="1">
      <c r="A17" s="12"/>
      <c r="B17" s="36"/>
      <c r="C17" s="36"/>
      <c r="D17" s="12"/>
      <c r="E17" s="36"/>
      <c r="F17" s="56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</row>
    <row r="18" spans="1:33" ht="12.75" customHeight="1">
      <c r="A18" s="12"/>
      <c r="B18" s="36"/>
      <c r="C18" s="36"/>
      <c r="D18" s="12"/>
      <c r="E18" s="36"/>
      <c r="F18" s="56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</row>
    <row r="19" spans="1:33" ht="12.75" customHeight="1">
      <c r="A19" s="12"/>
      <c r="B19" s="36"/>
      <c r="C19" s="36"/>
      <c r="D19" s="12"/>
      <c r="E19" s="36"/>
      <c r="F19" s="56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</row>
    <row r="20" spans="1:33" ht="12.75" customHeight="1">
      <c r="A20" s="12"/>
      <c r="B20" s="36"/>
      <c r="C20" s="36"/>
      <c r="D20" s="12"/>
      <c r="E20" s="36"/>
      <c r="F20" s="56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</row>
    <row r="21" spans="1:33" ht="12.75" customHeight="1">
      <c r="A21" s="12"/>
      <c r="B21" s="36"/>
      <c r="C21" s="36"/>
      <c r="D21" s="12"/>
      <c r="E21" s="36"/>
      <c r="F21" s="56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</row>
    <row r="22" spans="1:33" ht="12.75" customHeight="1">
      <c r="A22" s="12"/>
      <c r="B22" s="36"/>
      <c r="C22" s="36"/>
      <c r="D22" s="12"/>
      <c r="E22" s="36"/>
      <c r="F22" s="56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</row>
    <row r="23" spans="1:33" ht="12.75" customHeight="1">
      <c r="A23" s="12"/>
      <c r="B23" s="36"/>
      <c r="C23" s="36"/>
      <c r="D23" s="12"/>
      <c r="E23" s="36"/>
      <c r="F23" s="56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</row>
    <row r="24" spans="1:33" ht="12.75" customHeight="1">
      <c r="A24" s="12"/>
      <c r="B24" s="36"/>
      <c r="C24" s="36"/>
      <c r="D24" s="12"/>
      <c r="E24" s="36"/>
      <c r="F24" s="56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</row>
    <row r="25" spans="1:33" ht="12.75" customHeight="1">
      <c r="A25" s="12"/>
      <c r="B25" s="36"/>
      <c r="C25" s="36"/>
      <c r="D25" s="12"/>
      <c r="E25" s="36"/>
      <c r="F25" s="56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</row>
    <row r="26" spans="1:33" ht="12.75" customHeight="1">
      <c r="A26" s="12"/>
      <c r="B26" s="36"/>
      <c r="C26" s="36"/>
      <c r="D26" s="12"/>
      <c r="E26" s="36"/>
      <c r="F26" s="56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</row>
    <row r="27" spans="1:33" ht="12.75" customHeight="1">
      <c r="A27" s="12"/>
      <c r="B27" s="36"/>
      <c r="C27" s="36"/>
      <c r="D27" s="12"/>
      <c r="E27" s="36"/>
      <c r="F27" s="56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</row>
    <row r="28" spans="1:33" ht="12.75" customHeight="1">
      <c r="A28" s="12"/>
      <c r="B28" s="36"/>
      <c r="C28" s="36"/>
      <c r="D28" s="12"/>
      <c r="E28" s="36"/>
      <c r="F28" s="56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</row>
    <row r="29" spans="1:33" ht="12.75" customHeight="1">
      <c r="A29" s="12"/>
      <c r="B29" s="36"/>
      <c r="C29" s="36"/>
      <c r="D29" s="12"/>
      <c r="E29" s="36"/>
      <c r="F29" s="56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</row>
    <row r="30" spans="1:33" ht="12.75" customHeight="1">
      <c r="A30" s="12"/>
      <c r="B30" s="36"/>
      <c r="C30" s="36"/>
      <c r="D30" s="12"/>
      <c r="E30" s="36"/>
      <c r="F30" s="56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</row>
    <row r="31" spans="1:33" ht="12.75" customHeight="1">
      <c r="A31" s="12"/>
      <c r="B31" s="36"/>
      <c r="C31" s="36"/>
      <c r="D31" s="12"/>
      <c r="E31" s="36"/>
      <c r="F31" s="56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</row>
    <row r="32" spans="1:33" ht="12.75" customHeight="1">
      <c r="A32" s="12"/>
      <c r="B32" s="36"/>
      <c r="C32" s="36"/>
      <c r="D32" s="12"/>
      <c r="E32" s="36"/>
      <c r="F32" s="56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</row>
    <row r="33" spans="1:33" ht="12.75" customHeight="1">
      <c r="A33" s="12"/>
      <c r="B33" s="36"/>
      <c r="C33" s="36"/>
      <c r="D33" s="12"/>
      <c r="E33" s="36"/>
      <c r="F33" s="56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</row>
    <row r="34" spans="1:33" ht="12.75" customHeight="1">
      <c r="A34" s="12"/>
      <c r="B34" s="36"/>
      <c r="C34" s="36"/>
      <c r="D34" s="12"/>
      <c r="E34" s="36"/>
      <c r="F34" s="56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</row>
    <row r="35" spans="1:33" ht="12.75" customHeight="1">
      <c r="A35" s="12"/>
      <c r="B35" s="36"/>
      <c r="C35" s="36"/>
      <c r="D35" s="12"/>
      <c r="E35" s="36"/>
      <c r="F35" s="56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</row>
    <row r="36" spans="1:33" ht="12.75" customHeight="1">
      <c r="A36" s="12"/>
      <c r="B36" s="36"/>
      <c r="C36" s="36"/>
      <c r="D36" s="12"/>
      <c r="E36" s="36"/>
      <c r="F36" s="56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</row>
    <row r="37" spans="1:33" ht="12.75" customHeight="1">
      <c r="A37" s="12"/>
      <c r="B37" s="36"/>
      <c r="C37" s="36"/>
      <c r="D37" s="12"/>
      <c r="E37" s="36"/>
      <c r="F37" s="56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</row>
    <row r="38" spans="1:33" ht="12.75" customHeight="1">
      <c r="A38" s="12"/>
      <c r="B38" s="36"/>
      <c r="C38" s="36"/>
      <c r="D38" s="12"/>
      <c r="E38" s="36"/>
      <c r="F38" s="56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</row>
    <row r="39" spans="1:33" ht="12.75" customHeight="1">
      <c r="A39" s="12"/>
      <c r="B39" s="36"/>
      <c r="C39" s="36"/>
      <c r="D39" s="12"/>
      <c r="E39" s="36"/>
      <c r="F39" s="56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</row>
    <row r="40" spans="1:33" ht="12.75" customHeight="1">
      <c r="A40" s="12"/>
      <c r="B40" s="36"/>
      <c r="C40" s="36"/>
      <c r="D40" s="12"/>
      <c r="E40" s="36"/>
      <c r="F40" s="56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</row>
    <row r="41" spans="1:33" ht="12.75" customHeight="1">
      <c r="A41" s="12"/>
      <c r="B41" s="36"/>
      <c r="C41" s="36"/>
      <c r="D41" s="12"/>
      <c r="E41" s="36"/>
      <c r="F41" s="56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</row>
    <row r="42" spans="1:33" ht="12.75" customHeight="1">
      <c r="A42" s="12"/>
      <c r="B42" s="36"/>
      <c r="C42" s="36"/>
      <c r="D42" s="12"/>
      <c r="E42" s="36"/>
      <c r="F42" s="56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</row>
    <row r="43" spans="1:33" ht="12.75" customHeight="1">
      <c r="A43" s="12"/>
      <c r="B43" s="36"/>
      <c r="C43" s="36"/>
      <c r="D43" s="12"/>
      <c r="E43" s="36"/>
      <c r="F43" s="56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</row>
    <row r="44" spans="1:33" ht="12.75" customHeight="1">
      <c r="A44" s="12"/>
      <c r="B44" s="36"/>
      <c r="C44" s="36"/>
      <c r="D44" s="12"/>
      <c r="E44" s="36"/>
      <c r="F44" s="56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</row>
    <row r="45" spans="1:33" ht="12.75" customHeight="1">
      <c r="A45" s="12"/>
      <c r="B45" s="36"/>
      <c r="C45" s="36"/>
      <c r="D45" s="12"/>
      <c r="E45" s="36"/>
      <c r="F45" s="56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</row>
    <row r="46" spans="1:33" ht="12.75" customHeight="1">
      <c r="A46" s="12"/>
      <c r="B46" s="36"/>
      <c r="C46" s="36"/>
      <c r="D46" s="12"/>
      <c r="E46" s="36"/>
      <c r="F46" s="56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</row>
    <row r="47" spans="1:33" ht="12.75" customHeight="1">
      <c r="A47" s="12"/>
      <c r="B47" s="36"/>
      <c r="C47" s="36"/>
      <c r="D47" s="12"/>
      <c r="E47" s="36"/>
      <c r="F47" s="56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</row>
    <row r="48" spans="1:33" ht="12.75" customHeight="1">
      <c r="A48" s="12"/>
      <c r="B48" s="36"/>
      <c r="C48" s="36"/>
      <c r="D48" s="12"/>
      <c r="E48" s="36"/>
      <c r="F48" s="56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</row>
    <row r="49" spans="1:33" ht="12.75" customHeight="1">
      <c r="A49" s="12"/>
      <c r="B49" s="36"/>
      <c r="C49" s="36"/>
      <c r="D49" s="12"/>
      <c r="E49" s="36"/>
      <c r="F49" s="56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</row>
    <row r="50" spans="1:33" ht="12.75" customHeight="1">
      <c r="A50" s="12"/>
      <c r="B50" s="36"/>
      <c r="C50" s="36"/>
      <c r="D50" s="12"/>
      <c r="E50" s="36"/>
      <c r="F50" s="56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</row>
    <row r="51" spans="1:33" ht="12.75" customHeight="1">
      <c r="A51" s="12"/>
      <c r="B51" s="36"/>
      <c r="C51" s="36"/>
      <c r="D51" s="12"/>
      <c r="E51" s="36"/>
      <c r="F51" s="56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</row>
    <row r="52" spans="1:33" ht="12.75" customHeight="1">
      <c r="A52" s="12"/>
      <c r="B52" s="36"/>
      <c r="C52" s="36"/>
      <c r="D52" s="12"/>
      <c r="E52" s="36"/>
      <c r="F52" s="56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</row>
    <row r="53" spans="1:33" ht="12.75" customHeight="1">
      <c r="A53" s="12"/>
      <c r="B53" s="36"/>
      <c r="C53" s="36"/>
      <c r="D53" s="12"/>
      <c r="E53" s="36"/>
      <c r="F53" s="56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</row>
    <row r="54" spans="1:33" ht="12.75" customHeight="1">
      <c r="A54" s="12"/>
      <c r="B54" s="36"/>
      <c r="C54" s="36"/>
      <c r="D54" s="12"/>
      <c r="E54" s="36"/>
      <c r="F54" s="56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</row>
    <row r="55" spans="1:33" ht="12.75" customHeight="1">
      <c r="A55" s="12"/>
      <c r="B55" s="36"/>
      <c r="C55" s="36"/>
      <c r="D55" s="12"/>
      <c r="E55" s="36"/>
      <c r="F55" s="56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  <row r="56" spans="1:33" ht="12.75" customHeight="1">
      <c r="A56" s="12"/>
      <c r="B56" s="36"/>
      <c r="C56" s="36"/>
      <c r="D56" s="12"/>
      <c r="E56" s="36"/>
      <c r="F56" s="56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</row>
    <row r="57" spans="1:33" ht="12.75" customHeight="1">
      <c r="A57" s="12"/>
      <c r="B57" s="36"/>
      <c r="C57" s="36"/>
      <c r="D57" s="12"/>
      <c r="E57" s="36"/>
      <c r="F57" s="56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</row>
    <row r="58" spans="1:33" ht="12.75" customHeight="1">
      <c r="A58" s="12"/>
      <c r="B58" s="36"/>
      <c r="C58" s="36"/>
      <c r="D58" s="12"/>
      <c r="E58" s="36"/>
      <c r="F58" s="56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</row>
    <row r="59" spans="1:33" ht="12.75" customHeight="1">
      <c r="A59" s="12"/>
      <c r="B59" s="36"/>
      <c r="C59" s="36"/>
      <c r="D59" s="12"/>
      <c r="E59" s="36"/>
      <c r="F59" s="56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</row>
    <row r="60" spans="1:33" ht="12.75" customHeight="1">
      <c r="A60" s="12"/>
      <c r="B60" s="36"/>
      <c r="C60" s="36"/>
      <c r="D60" s="12"/>
      <c r="E60" s="36"/>
      <c r="F60" s="56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</row>
    <row r="61" spans="1:33" ht="12.75" customHeight="1">
      <c r="A61" s="12"/>
      <c r="B61" s="36"/>
      <c r="C61" s="36"/>
      <c r="D61" s="12"/>
      <c r="E61" s="36"/>
      <c r="F61" s="56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</row>
    <row r="62" spans="1:33" ht="12.75" customHeight="1">
      <c r="A62" s="12"/>
      <c r="B62" s="36"/>
      <c r="C62" s="36"/>
      <c r="D62" s="12"/>
      <c r="E62" s="36"/>
      <c r="F62" s="56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</row>
    <row r="63" spans="1:33" ht="12.75" customHeight="1">
      <c r="A63" s="12"/>
      <c r="B63" s="36"/>
      <c r="C63" s="36"/>
      <c r="D63" s="12"/>
      <c r="E63" s="36"/>
      <c r="F63" s="56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</row>
    <row r="64" spans="1:33" ht="12.75" customHeight="1">
      <c r="A64" s="12"/>
      <c r="B64" s="36"/>
      <c r="C64" s="36"/>
      <c r="D64" s="12"/>
      <c r="E64" s="36"/>
      <c r="F64" s="56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</row>
    <row r="65" spans="1:33" ht="12.75" customHeight="1">
      <c r="A65" s="12"/>
      <c r="B65" s="36"/>
      <c r="C65" s="36"/>
      <c r="D65" s="12"/>
      <c r="E65" s="36"/>
      <c r="F65" s="56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</row>
    <row r="66" spans="1:33" ht="12.75" customHeight="1">
      <c r="A66" s="12"/>
      <c r="B66" s="36"/>
      <c r="C66" s="36"/>
      <c r="D66" s="12"/>
      <c r="E66" s="36"/>
      <c r="F66" s="56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</row>
    <row r="67" spans="1:33" ht="12.75" customHeight="1">
      <c r="A67" s="12"/>
      <c r="B67" s="36"/>
      <c r="C67" s="36"/>
      <c r="D67" s="12"/>
      <c r="E67" s="36"/>
      <c r="F67" s="56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</row>
    <row r="68" spans="1:33" ht="12.75" customHeight="1">
      <c r="A68" s="12"/>
      <c r="B68" s="36"/>
      <c r="C68" s="36"/>
      <c r="D68" s="12"/>
      <c r="E68" s="36"/>
      <c r="F68" s="56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</row>
    <row r="69" spans="1:33" ht="12.75" customHeight="1">
      <c r="A69" s="12"/>
      <c r="B69" s="36"/>
      <c r="C69" s="36"/>
      <c r="D69" s="12"/>
      <c r="E69" s="36"/>
      <c r="F69" s="56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</row>
    <row r="70" spans="1:33" ht="12.75" customHeight="1">
      <c r="A70" s="12"/>
      <c r="B70" s="36"/>
      <c r="C70" s="36"/>
      <c r="D70" s="12"/>
      <c r="E70" s="36"/>
      <c r="F70" s="56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</row>
    <row r="71" spans="1:33" ht="12.75" customHeight="1">
      <c r="A71" s="12"/>
      <c r="B71" s="36"/>
      <c r="C71" s="36"/>
      <c r="D71" s="12"/>
      <c r="E71" s="36"/>
      <c r="F71" s="56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</row>
    <row r="72" spans="1:33" ht="12.75" customHeight="1">
      <c r="A72" s="12"/>
      <c r="B72" s="36"/>
      <c r="C72" s="36"/>
      <c r="D72" s="12"/>
      <c r="E72" s="36"/>
      <c r="F72" s="56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</row>
    <row r="73" spans="1:33" ht="12.75" customHeight="1">
      <c r="A73" s="12"/>
      <c r="B73" s="36"/>
      <c r="C73" s="36"/>
      <c r="D73" s="12"/>
      <c r="E73" s="36"/>
      <c r="F73" s="56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</row>
    <row r="74" spans="1:33" ht="12.75" customHeight="1">
      <c r="A74" s="12"/>
      <c r="B74" s="36"/>
      <c r="C74" s="36"/>
      <c r="D74" s="12"/>
      <c r="E74" s="36"/>
      <c r="F74" s="56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</row>
    <row r="75" spans="1:33" ht="12.75" customHeight="1">
      <c r="A75" s="12"/>
      <c r="B75" s="36"/>
      <c r="C75" s="36"/>
      <c r="D75" s="12"/>
      <c r="E75" s="36"/>
      <c r="F75" s="56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</row>
    <row r="76" spans="1:33" ht="12.75" customHeight="1">
      <c r="A76" s="12"/>
      <c r="B76" s="36"/>
      <c r="C76" s="36"/>
      <c r="D76" s="12"/>
      <c r="E76" s="36"/>
      <c r="F76" s="56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</row>
    <row r="77" spans="1:33" ht="12.75" customHeight="1">
      <c r="A77" s="12"/>
      <c r="B77" s="36"/>
      <c r="C77" s="36"/>
      <c r="D77" s="12"/>
      <c r="E77" s="36"/>
      <c r="F77" s="56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</row>
    <row r="78" spans="1:33" ht="12.75" customHeight="1">
      <c r="A78" s="12"/>
      <c r="B78" s="36"/>
      <c r="C78" s="36"/>
      <c r="D78" s="12"/>
      <c r="E78" s="36"/>
      <c r="F78" s="56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</row>
    <row r="79" spans="1:33" ht="12.75" customHeight="1">
      <c r="A79" s="12"/>
      <c r="B79" s="36"/>
      <c r="C79" s="36"/>
      <c r="D79" s="12"/>
      <c r="E79" s="36"/>
      <c r="F79" s="56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</row>
    <row r="80" spans="1:33" ht="12.75" customHeight="1">
      <c r="A80" s="12"/>
      <c r="B80" s="36"/>
      <c r="C80" s="36"/>
      <c r="D80" s="12"/>
      <c r="E80" s="36"/>
      <c r="F80" s="56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</row>
    <row r="81" spans="1:33" ht="12.75" customHeight="1">
      <c r="A81" s="12"/>
      <c r="B81" s="36"/>
      <c r="C81" s="36"/>
      <c r="D81" s="12"/>
      <c r="E81" s="36"/>
      <c r="F81" s="56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</row>
    <row r="82" spans="1:33" ht="12.75" customHeight="1">
      <c r="A82" s="12"/>
      <c r="B82" s="36"/>
      <c r="C82" s="36"/>
      <c r="D82" s="12"/>
      <c r="E82" s="36"/>
      <c r="F82" s="5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</row>
    <row r="83" spans="1:33" ht="12.75" customHeight="1">
      <c r="A83" s="12"/>
      <c r="B83" s="36"/>
      <c r="C83" s="36"/>
      <c r="D83" s="12"/>
      <c r="E83" s="36"/>
      <c r="F83" s="56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</row>
    <row r="84" spans="1:33" ht="12.75" customHeight="1">
      <c r="A84" s="12"/>
      <c r="B84" s="36"/>
      <c r="C84" s="36"/>
      <c r="D84" s="12"/>
      <c r="E84" s="36"/>
      <c r="F84" s="56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</row>
    <row r="85" spans="1:33" ht="12.75" customHeight="1">
      <c r="A85" s="12"/>
      <c r="B85" s="36"/>
      <c r="C85" s="36"/>
      <c r="D85" s="12"/>
      <c r="E85" s="36"/>
      <c r="F85" s="56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</row>
    <row r="86" spans="1:33" ht="12.75" customHeight="1">
      <c r="A86" s="12"/>
      <c r="B86" s="36"/>
      <c r="C86" s="36"/>
      <c r="D86" s="12"/>
      <c r="E86" s="36"/>
      <c r="F86" s="56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</row>
    <row r="87" spans="1:33" ht="12.75" customHeight="1">
      <c r="A87" s="12"/>
      <c r="B87" s="36"/>
      <c r="C87" s="36"/>
      <c r="D87" s="12"/>
      <c r="E87" s="36"/>
      <c r="F87" s="56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</row>
    <row r="88" spans="1:33" ht="12.75" customHeight="1">
      <c r="A88" s="12"/>
      <c r="B88" s="36"/>
      <c r="C88" s="36"/>
      <c r="D88" s="12"/>
      <c r="E88" s="36"/>
      <c r="F88" s="56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</row>
    <row r="89" spans="1:33" ht="12.75" customHeight="1">
      <c r="A89" s="12"/>
      <c r="B89" s="36"/>
      <c r="C89" s="36"/>
      <c r="D89" s="12"/>
      <c r="E89" s="36"/>
      <c r="F89" s="56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</row>
    <row r="90" spans="1:33" ht="12.75" customHeight="1">
      <c r="A90" s="12"/>
      <c r="B90" s="36"/>
      <c r="C90" s="36"/>
      <c r="D90" s="12"/>
      <c r="E90" s="36"/>
      <c r="F90" s="56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</row>
    <row r="91" spans="1:33" ht="12.75" customHeight="1">
      <c r="A91" s="12"/>
      <c r="B91" s="36"/>
      <c r="C91" s="36"/>
      <c r="D91" s="12"/>
      <c r="E91" s="36"/>
      <c r="F91" s="56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</row>
    <row r="92" spans="1:33" ht="12.75" customHeight="1">
      <c r="A92" s="12"/>
      <c r="B92" s="36"/>
      <c r="C92" s="36"/>
      <c r="D92" s="12"/>
      <c r="E92" s="36"/>
      <c r="F92" s="56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</row>
    <row r="93" spans="1:33" ht="12.75" customHeight="1">
      <c r="A93" s="12"/>
      <c r="B93" s="36"/>
      <c r="C93" s="36"/>
      <c r="D93" s="12"/>
      <c r="E93" s="36"/>
      <c r="F93" s="56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</row>
    <row r="94" spans="1:33" ht="12.75" customHeight="1">
      <c r="A94" s="12"/>
      <c r="B94" s="36"/>
      <c r="C94" s="36"/>
      <c r="D94" s="12"/>
      <c r="E94" s="36"/>
      <c r="F94" s="56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</row>
    <row r="95" spans="1:33" ht="12.75" customHeight="1">
      <c r="A95" s="12"/>
      <c r="B95" s="36"/>
      <c r="C95" s="36"/>
      <c r="D95" s="12"/>
      <c r="E95" s="36"/>
      <c r="F95" s="56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</row>
    <row r="96" spans="1:33" ht="12.75" customHeight="1">
      <c r="A96" s="12"/>
      <c r="B96" s="36"/>
      <c r="C96" s="36"/>
      <c r="D96" s="12"/>
      <c r="E96" s="36"/>
      <c r="F96" s="56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</row>
    <row r="97" spans="1:33" ht="12.75" customHeight="1">
      <c r="A97" s="12"/>
      <c r="B97" s="36"/>
      <c r="C97" s="36"/>
      <c r="D97" s="12"/>
      <c r="E97" s="36"/>
      <c r="F97" s="56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</row>
    <row r="98" spans="1:33" ht="12.75" customHeight="1">
      <c r="A98" s="12"/>
      <c r="B98" s="36"/>
      <c r="C98" s="36"/>
      <c r="D98" s="12"/>
      <c r="E98" s="36"/>
      <c r="F98" s="56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</row>
    <row r="99" spans="1:33" ht="12.75" customHeight="1">
      <c r="A99" s="12"/>
      <c r="B99" s="36"/>
      <c r="C99" s="36"/>
      <c r="D99" s="12"/>
      <c r="E99" s="36"/>
      <c r="F99" s="56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</row>
    <row r="100" spans="1:33" ht="12.75" customHeight="1">
      <c r="A100" s="12"/>
      <c r="B100" s="36"/>
      <c r="C100" s="36"/>
      <c r="D100" s="12"/>
      <c r="E100" s="36"/>
      <c r="F100" s="56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</row>
    <row r="101" spans="1:33" ht="12.75" customHeight="1">
      <c r="A101" s="12"/>
      <c r="B101" s="36"/>
      <c r="C101" s="36"/>
      <c r="D101" s="12"/>
      <c r="E101" s="36"/>
      <c r="F101" s="56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</row>
    <row r="102" spans="1:33" ht="12.75" customHeight="1">
      <c r="A102" s="12"/>
      <c r="B102" s="36"/>
      <c r="C102" s="36"/>
      <c r="D102" s="12"/>
      <c r="E102" s="36"/>
      <c r="F102" s="56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:33" ht="12.75" customHeight="1">
      <c r="A103" s="12"/>
      <c r="B103" s="36"/>
      <c r="C103" s="36"/>
      <c r="D103" s="12"/>
      <c r="E103" s="36"/>
      <c r="F103" s="56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</row>
    <row r="104" spans="1:33" ht="12.75" customHeight="1">
      <c r="A104" s="12"/>
      <c r="B104" s="36"/>
      <c r="C104" s="36"/>
      <c r="D104" s="12"/>
      <c r="E104" s="36"/>
      <c r="F104" s="56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</row>
    <row r="105" spans="1:33" ht="12.75" customHeight="1">
      <c r="A105" s="12"/>
      <c r="B105" s="36"/>
      <c r="C105" s="36"/>
      <c r="D105" s="12"/>
      <c r="E105" s="36"/>
      <c r="F105" s="56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</row>
    <row r="106" spans="1:33" ht="12.75" customHeight="1">
      <c r="A106" s="12"/>
      <c r="B106" s="36"/>
      <c r="C106" s="36"/>
      <c r="D106" s="12"/>
      <c r="E106" s="36"/>
      <c r="F106" s="56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</row>
    <row r="107" spans="1:33" ht="12.75" customHeight="1">
      <c r="A107" s="12"/>
      <c r="B107" s="36"/>
      <c r="C107" s="36"/>
      <c r="D107" s="12"/>
      <c r="E107" s="36"/>
      <c r="F107" s="56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</row>
    <row r="108" spans="1:33" ht="12.75" customHeight="1">
      <c r="A108" s="12"/>
      <c r="B108" s="36"/>
      <c r="C108" s="36"/>
      <c r="D108" s="12"/>
      <c r="E108" s="36"/>
      <c r="F108" s="56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</row>
    <row r="109" spans="1:33" ht="12.75" customHeight="1">
      <c r="A109" s="12"/>
      <c r="B109" s="36"/>
      <c r="C109" s="36"/>
      <c r="D109" s="12"/>
      <c r="E109" s="36"/>
      <c r="F109" s="56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</row>
    <row r="110" spans="1:33" ht="12.75" customHeight="1">
      <c r="A110" s="12"/>
      <c r="B110" s="36"/>
      <c r="C110" s="36"/>
      <c r="D110" s="12"/>
      <c r="E110" s="36"/>
      <c r="F110" s="56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</row>
    <row r="111" spans="1:33" ht="12.75" customHeight="1">
      <c r="A111" s="12"/>
      <c r="B111" s="36"/>
      <c r="C111" s="36"/>
      <c r="D111" s="12"/>
      <c r="E111" s="36"/>
      <c r="F111" s="56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</row>
    <row r="112" spans="1:33" ht="12.75" customHeight="1">
      <c r="A112" s="12"/>
      <c r="B112" s="36"/>
      <c r="C112" s="36"/>
      <c r="D112" s="12"/>
      <c r="E112" s="36"/>
      <c r="F112" s="56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</row>
    <row r="113" spans="1:33" ht="12.75" customHeight="1">
      <c r="A113" s="12"/>
      <c r="B113" s="36"/>
      <c r="C113" s="36"/>
      <c r="D113" s="12"/>
      <c r="E113" s="36"/>
      <c r="F113" s="56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</row>
    <row r="114" spans="1:33" ht="12.75" customHeight="1">
      <c r="A114" s="12"/>
      <c r="B114" s="36"/>
      <c r="C114" s="36"/>
      <c r="D114" s="12"/>
      <c r="E114" s="36"/>
      <c r="F114" s="56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</row>
    <row r="115" spans="1:33" ht="12.75" customHeight="1">
      <c r="A115" s="12"/>
      <c r="B115" s="36"/>
      <c r="C115" s="36"/>
      <c r="D115" s="12"/>
      <c r="E115" s="36"/>
      <c r="F115" s="56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</row>
    <row r="116" spans="1:33" ht="12.75" customHeight="1">
      <c r="A116" s="12"/>
      <c r="B116" s="36"/>
      <c r="C116" s="36"/>
      <c r="D116" s="12"/>
      <c r="E116" s="36"/>
      <c r="F116" s="56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</row>
    <row r="117" spans="1:33" ht="12.75" customHeight="1">
      <c r="A117" s="12"/>
      <c r="B117" s="36"/>
      <c r="C117" s="36"/>
      <c r="D117" s="12"/>
      <c r="E117" s="36"/>
      <c r="F117" s="56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</row>
    <row r="118" spans="1:33" ht="12.75" customHeight="1">
      <c r="A118" s="12"/>
      <c r="B118" s="36"/>
      <c r="C118" s="36"/>
      <c r="D118" s="12"/>
      <c r="E118" s="36"/>
      <c r="F118" s="56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</row>
    <row r="119" spans="1:33" ht="12.75" customHeight="1">
      <c r="A119" s="12"/>
      <c r="B119" s="36"/>
      <c r="C119" s="36"/>
      <c r="D119" s="12"/>
      <c r="E119" s="36"/>
      <c r="F119" s="56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</row>
    <row r="120" spans="1:33" ht="12.75" customHeight="1">
      <c r="A120" s="12"/>
      <c r="B120" s="36"/>
      <c r="C120" s="36"/>
      <c r="D120" s="12"/>
      <c r="E120" s="36"/>
      <c r="F120" s="56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</row>
    <row r="121" spans="1:33" ht="12.75" customHeight="1">
      <c r="A121" s="12"/>
      <c r="B121" s="36"/>
      <c r="C121" s="36"/>
      <c r="D121" s="12"/>
      <c r="E121" s="36"/>
      <c r="F121" s="56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</row>
    <row r="122" spans="1:33" ht="12.75" customHeight="1">
      <c r="A122" s="12"/>
      <c r="B122" s="36"/>
      <c r="C122" s="36"/>
      <c r="D122" s="12"/>
      <c r="E122" s="36"/>
      <c r="F122" s="56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</row>
    <row r="123" spans="1:33" ht="12.75" customHeight="1">
      <c r="A123" s="12"/>
      <c r="B123" s="36"/>
      <c r="C123" s="36"/>
      <c r="D123" s="12"/>
      <c r="E123" s="36"/>
      <c r="F123" s="56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</row>
    <row r="124" spans="1:33" ht="12.75" customHeight="1">
      <c r="A124" s="12"/>
      <c r="B124" s="36"/>
      <c r="C124" s="36"/>
      <c r="D124" s="12"/>
      <c r="E124" s="36"/>
      <c r="F124" s="56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</row>
    <row r="125" spans="1:33" ht="12.75" customHeight="1">
      <c r="A125" s="12"/>
      <c r="B125" s="36"/>
      <c r="C125" s="36"/>
      <c r="D125" s="12"/>
      <c r="E125" s="36"/>
      <c r="F125" s="56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</row>
    <row r="126" spans="1:33" ht="12.75" customHeight="1">
      <c r="A126" s="12"/>
      <c r="B126" s="36"/>
      <c r="C126" s="36"/>
      <c r="D126" s="12"/>
      <c r="E126" s="36"/>
      <c r="F126" s="56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</row>
    <row r="127" spans="1:33" ht="12.75" customHeight="1">
      <c r="A127" s="12"/>
      <c r="B127" s="36"/>
      <c r="C127" s="36"/>
      <c r="D127" s="12"/>
      <c r="E127" s="36"/>
      <c r="F127" s="56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</row>
    <row r="128" spans="1:33" ht="12.75" customHeight="1">
      <c r="A128" s="12"/>
      <c r="B128" s="36"/>
      <c r="C128" s="36"/>
      <c r="D128" s="12"/>
      <c r="E128" s="36"/>
      <c r="F128" s="56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</row>
    <row r="129" spans="1:33" ht="12.75" customHeight="1">
      <c r="A129" s="12"/>
      <c r="B129" s="36"/>
      <c r="C129" s="36"/>
      <c r="D129" s="12"/>
      <c r="E129" s="36"/>
      <c r="F129" s="56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</row>
    <row r="130" spans="1:33" ht="12.75" customHeight="1">
      <c r="A130" s="12"/>
      <c r="B130" s="36"/>
      <c r="C130" s="36"/>
      <c r="D130" s="12"/>
      <c r="E130" s="36"/>
      <c r="F130" s="56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</row>
    <row r="131" spans="1:33" ht="12.75" customHeight="1">
      <c r="A131" s="12"/>
      <c r="B131" s="36"/>
      <c r="C131" s="36"/>
      <c r="D131" s="12"/>
      <c r="E131" s="36"/>
      <c r="F131" s="56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</row>
    <row r="132" spans="1:33" ht="12.75" customHeight="1">
      <c r="A132" s="12"/>
      <c r="B132" s="36"/>
      <c r="C132" s="36"/>
      <c r="D132" s="12"/>
      <c r="E132" s="36"/>
      <c r="F132" s="56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</row>
    <row r="133" spans="1:33" ht="12.75" customHeight="1">
      <c r="A133" s="12"/>
      <c r="B133" s="36"/>
      <c r="C133" s="36"/>
      <c r="D133" s="12"/>
      <c r="E133" s="36"/>
      <c r="F133" s="56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</row>
    <row r="134" spans="1:33" ht="12.75" customHeight="1">
      <c r="A134" s="12"/>
      <c r="B134" s="36"/>
      <c r="C134" s="36"/>
      <c r="D134" s="12"/>
      <c r="E134" s="36"/>
      <c r="F134" s="56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</row>
    <row r="135" spans="1:33" ht="12.75" customHeight="1">
      <c r="A135" s="12"/>
      <c r="B135" s="36"/>
      <c r="C135" s="36"/>
      <c r="D135" s="12"/>
      <c r="E135" s="36"/>
      <c r="F135" s="56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</row>
    <row r="136" spans="1:33" ht="12.75" customHeight="1">
      <c r="A136" s="12"/>
      <c r="B136" s="36"/>
      <c r="C136" s="36"/>
      <c r="D136" s="12"/>
      <c r="E136" s="36"/>
      <c r="F136" s="56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</row>
    <row r="137" spans="1:33" ht="12.75" customHeight="1">
      <c r="A137" s="12"/>
      <c r="B137" s="36"/>
      <c r="C137" s="36"/>
      <c r="D137" s="12"/>
      <c r="E137" s="36"/>
      <c r="F137" s="56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</row>
    <row r="138" spans="1:33" ht="12.75" customHeight="1">
      <c r="A138" s="12"/>
      <c r="B138" s="36"/>
      <c r="C138" s="36"/>
      <c r="D138" s="12"/>
      <c r="E138" s="36"/>
      <c r="F138" s="56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</row>
    <row r="139" spans="1:33" ht="12.75" customHeight="1">
      <c r="A139" s="12"/>
      <c r="B139" s="36"/>
      <c r="C139" s="36"/>
      <c r="D139" s="12"/>
      <c r="E139" s="36"/>
      <c r="F139" s="56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</row>
    <row r="140" spans="1:33" ht="12.75" customHeight="1">
      <c r="A140" s="12"/>
      <c r="B140" s="36"/>
      <c r="C140" s="36"/>
      <c r="D140" s="12"/>
      <c r="E140" s="36"/>
      <c r="F140" s="56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</row>
    <row r="141" spans="1:33" ht="12.75" customHeight="1">
      <c r="A141" s="12"/>
      <c r="B141" s="36"/>
      <c r="C141" s="36"/>
      <c r="D141" s="12"/>
      <c r="E141" s="36"/>
      <c r="F141" s="56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</row>
    <row r="142" spans="1:33" ht="12.75" customHeight="1">
      <c r="A142" s="12"/>
      <c r="B142" s="36"/>
      <c r="C142" s="36"/>
      <c r="D142" s="12"/>
      <c r="E142" s="36"/>
      <c r="F142" s="56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</row>
    <row r="143" spans="1:33" ht="12.75" customHeight="1">
      <c r="A143" s="12"/>
      <c r="B143" s="36"/>
      <c r="C143" s="36"/>
      <c r="D143" s="12"/>
      <c r="E143" s="36"/>
      <c r="F143" s="56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</row>
    <row r="144" spans="1:33" ht="12.75" customHeight="1">
      <c r="A144" s="12"/>
      <c r="B144" s="36"/>
      <c r="C144" s="36"/>
      <c r="D144" s="12"/>
      <c r="E144" s="36"/>
      <c r="F144" s="56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</row>
    <row r="145" spans="1:33" ht="12.75" customHeight="1">
      <c r="A145" s="12"/>
      <c r="B145" s="36"/>
      <c r="C145" s="36"/>
      <c r="D145" s="12"/>
      <c r="E145" s="36"/>
      <c r="F145" s="56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</row>
    <row r="146" spans="1:33" ht="12.75" customHeight="1">
      <c r="A146" s="12"/>
      <c r="B146" s="36"/>
      <c r="C146" s="36"/>
      <c r="D146" s="12"/>
      <c r="E146" s="36"/>
      <c r="F146" s="56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</row>
    <row r="147" spans="1:33" ht="12.75" customHeight="1">
      <c r="A147" s="12"/>
      <c r="B147" s="36"/>
      <c r="C147" s="36"/>
      <c r="D147" s="12"/>
      <c r="E147" s="36"/>
      <c r="F147" s="56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</row>
    <row r="148" spans="1:33" ht="12.75" customHeight="1">
      <c r="A148" s="12"/>
      <c r="B148" s="36"/>
      <c r="C148" s="36"/>
      <c r="D148" s="12"/>
      <c r="E148" s="36"/>
      <c r="F148" s="56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</row>
    <row r="149" spans="1:33" ht="12.75" customHeight="1">
      <c r="A149" s="12"/>
      <c r="B149" s="36"/>
      <c r="C149" s="36"/>
      <c r="D149" s="12"/>
      <c r="E149" s="36"/>
      <c r="F149" s="56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</row>
    <row r="150" spans="1:33" ht="12.75" customHeight="1">
      <c r="A150" s="12"/>
      <c r="B150" s="36"/>
      <c r="C150" s="36"/>
      <c r="D150" s="12"/>
      <c r="E150" s="36"/>
      <c r="F150" s="56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</row>
    <row r="151" spans="1:33" ht="12.75" customHeight="1">
      <c r="A151" s="12"/>
      <c r="B151" s="36"/>
      <c r="C151" s="36"/>
      <c r="D151" s="12"/>
      <c r="E151" s="36"/>
      <c r="F151" s="56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</row>
    <row r="152" spans="1:33" ht="12.75" customHeight="1">
      <c r="A152" s="12"/>
      <c r="B152" s="36"/>
      <c r="C152" s="36"/>
      <c r="D152" s="12"/>
      <c r="E152" s="36"/>
      <c r="F152" s="56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</row>
    <row r="153" spans="1:33" ht="12.75" customHeight="1">
      <c r="A153" s="12"/>
      <c r="B153" s="36"/>
      <c r="C153" s="36"/>
      <c r="D153" s="12"/>
      <c r="E153" s="36"/>
      <c r="F153" s="56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</row>
    <row r="154" spans="1:33" ht="12.75" customHeight="1">
      <c r="A154" s="12"/>
      <c r="B154" s="36"/>
      <c r="C154" s="36"/>
      <c r="D154" s="12"/>
      <c r="E154" s="36"/>
      <c r="F154" s="56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</row>
    <row r="155" spans="1:33" ht="12.75" customHeight="1">
      <c r="A155" s="12"/>
      <c r="B155" s="36"/>
      <c r="C155" s="36"/>
      <c r="D155" s="12"/>
      <c r="E155" s="36"/>
      <c r="F155" s="56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</row>
    <row r="156" spans="1:33" ht="12.75" customHeight="1">
      <c r="A156" s="12"/>
      <c r="B156" s="36"/>
      <c r="C156" s="36"/>
      <c r="D156" s="12"/>
      <c r="E156" s="36"/>
      <c r="F156" s="56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</row>
    <row r="157" spans="1:33" ht="12.75" customHeight="1">
      <c r="A157" s="12"/>
      <c r="B157" s="36"/>
      <c r="C157" s="36"/>
      <c r="D157" s="12"/>
      <c r="E157" s="36"/>
      <c r="F157" s="56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</row>
    <row r="158" spans="1:33" ht="12.75" customHeight="1">
      <c r="A158" s="12"/>
      <c r="B158" s="36"/>
      <c r="C158" s="36"/>
      <c r="D158" s="12"/>
      <c r="E158" s="36"/>
      <c r="F158" s="56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</row>
    <row r="159" spans="1:33" ht="12.75" customHeight="1">
      <c r="A159" s="12"/>
      <c r="B159" s="36"/>
      <c r="C159" s="36"/>
      <c r="D159" s="12"/>
      <c r="E159" s="36"/>
      <c r="F159" s="56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</row>
    <row r="160" spans="1:33" ht="12.75" customHeight="1">
      <c r="A160" s="12"/>
      <c r="B160" s="36"/>
      <c r="C160" s="36"/>
      <c r="D160" s="12"/>
      <c r="E160" s="36"/>
      <c r="F160" s="5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</row>
    <row r="161" spans="1:33" ht="12.75" customHeight="1">
      <c r="A161" s="12"/>
      <c r="B161" s="36"/>
      <c r="C161" s="36"/>
      <c r="D161" s="12"/>
      <c r="E161" s="36"/>
      <c r="F161" s="5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</row>
    <row r="162" spans="1:33" ht="12.75" customHeight="1">
      <c r="A162" s="12"/>
      <c r="B162" s="36"/>
      <c r="C162" s="36"/>
      <c r="D162" s="12"/>
      <c r="E162" s="36"/>
      <c r="F162" s="56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</row>
    <row r="163" spans="1:33" ht="12.75" customHeight="1">
      <c r="A163" s="12"/>
      <c r="B163" s="36"/>
      <c r="C163" s="36"/>
      <c r="D163" s="12"/>
      <c r="E163" s="36"/>
      <c r="F163" s="56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</row>
    <row r="164" spans="1:33" ht="12.75" customHeight="1">
      <c r="A164" s="12"/>
      <c r="B164" s="36"/>
      <c r="C164" s="36"/>
      <c r="D164" s="12"/>
      <c r="E164" s="36"/>
      <c r="F164" s="56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</row>
    <row r="165" spans="1:33" ht="12.75" customHeight="1">
      <c r="A165" s="12"/>
      <c r="B165" s="36"/>
      <c r="C165" s="36"/>
      <c r="D165" s="12"/>
      <c r="E165" s="36"/>
      <c r="F165" s="56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</row>
    <row r="166" spans="1:33" ht="12.75" customHeight="1">
      <c r="A166" s="12"/>
      <c r="B166" s="36"/>
      <c r="C166" s="36"/>
      <c r="D166" s="12"/>
      <c r="E166" s="36"/>
      <c r="F166" s="56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</row>
    <row r="167" spans="1:33" ht="12.75" customHeight="1">
      <c r="A167" s="12"/>
      <c r="B167" s="36"/>
      <c r="C167" s="36"/>
      <c r="D167" s="12"/>
      <c r="E167" s="36"/>
      <c r="F167" s="56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:33" ht="12.75" customHeight="1">
      <c r="A168" s="12"/>
      <c r="B168" s="36"/>
      <c r="C168" s="36"/>
      <c r="D168" s="12"/>
      <c r="E168" s="36"/>
      <c r="F168" s="56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</row>
    <row r="169" spans="1:33" ht="12.75" customHeight="1">
      <c r="A169" s="12"/>
      <c r="B169" s="36"/>
      <c r="C169" s="36"/>
      <c r="D169" s="12"/>
      <c r="E169" s="36"/>
      <c r="F169" s="56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</row>
    <row r="170" spans="1:33" ht="12.75" customHeight="1">
      <c r="A170" s="12"/>
      <c r="B170" s="36"/>
      <c r="C170" s="36"/>
      <c r="D170" s="12"/>
      <c r="E170" s="36"/>
      <c r="F170" s="56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</row>
    <row r="171" spans="1:33" ht="12.75" customHeight="1">
      <c r="A171" s="12"/>
      <c r="B171" s="36"/>
      <c r="C171" s="36"/>
      <c r="D171" s="12"/>
      <c r="E171" s="36"/>
      <c r="F171" s="56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</row>
    <row r="172" spans="1:33" ht="12.75" customHeight="1">
      <c r="A172" s="12"/>
      <c r="B172" s="36"/>
      <c r="C172" s="36"/>
      <c r="D172" s="12"/>
      <c r="E172" s="36"/>
      <c r="F172" s="56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</row>
    <row r="173" spans="1:33" ht="12.75" customHeight="1">
      <c r="A173" s="12"/>
      <c r="B173" s="36"/>
      <c r="C173" s="36"/>
      <c r="D173" s="12"/>
      <c r="E173" s="36"/>
      <c r="F173" s="56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</row>
    <row r="174" spans="1:33" ht="12.75" customHeight="1">
      <c r="A174" s="12"/>
      <c r="B174" s="36"/>
      <c r="C174" s="36"/>
      <c r="D174" s="12"/>
      <c r="E174" s="36"/>
      <c r="F174" s="56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</row>
    <row r="175" spans="1:33" ht="12.75" customHeight="1">
      <c r="A175" s="12"/>
      <c r="B175" s="36"/>
      <c r="C175" s="36"/>
      <c r="D175" s="12"/>
      <c r="E175" s="36"/>
      <c r="F175" s="56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</row>
    <row r="176" spans="1:33" ht="12.75" customHeight="1">
      <c r="A176" s="12"/>
      <c r="B176" s="36"/>
      <c r="C176" s="36"/>
      <c r="D176" s="12"/>
      <c r="E176" s="36"/>
      <c r="F176" s="56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</row>
    <row r="177" spans="1:33" ht="12.75" customHeight="1">
      <c r="A177" s="12"/>
      <c r="B177" s="36"/>
      <c r="C177" s="36"/>
      <c r="D177" s="12"/>
      <c r="E177" s="36"/>
      <c r="F177" s="56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</row>
    <row r="178" spans="1:33" ht="12.75" customHeight="1">
      <c r="A178" s="12"/>
      <c r="B178" s="36"/>
      <c r="C178" s="36"/>
      <c r="D178" s="12"/>
      <c r="E178" s="36"/>
      <c r="F178" s="56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</row>
    <row r="179" spans="1:33" ht="12.75" customHeight="1">
      <c r="A179" s="12"/>
      <c r="B179" s="36"/>
      <c r="C179" s="36"/>
      <c r="D179" s="12"/>
      <c r="E179" s="36"/>
      <c r="F179" s="56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</row>
    <row r="180" spans="1:33" ht="12.75" customHeight="1">
      <c r="A180" s="12"/>
      <c r="B180" s="36"/>
      <c r="C180" s="36"/>
      <c r="D180" s="12"/>
      <c r="E180" s="36"/>
      <c r="F180" s="56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</row>
    <row r="181" spans="1:33" ht="12.75" customHeight="1">
      <c r="A181" s="12"/>
      <c r="B181" s="36"/>
      <c r="C181" s="36"/>
      <c r="D181" s="12"/>
      <c r="E181" s="36"/>
      <c r="F181" s="56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</row>
    <row r="182" spans="1:33" ht="12.75" customHeight="1">
      <c r="A182" s="12"/>
      <c r="B182" s="36"/>
      <c r="C182" s="36"/>
      <c r="D182" s="12"/>
      <c r="E182" s="36"/>
      <c r="F182" s="56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</row>
    <row r="183" spans="1:33" ht="12.75" customHeight="1">
      <c r="A183" s="12"/>
      <c r="B183" s="36"/>
      <c r="C183" s="36"/>
      <c r="D183" s="12"/>
      <c r="E183" s="36"/>
      <c r="F183" s="56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</row>
    <row r="184" spans="1:33" ht="12.75" customHeight="1">
      <c r="A184" s="12"/>
      <c r="B184" s="36"/>
      <c r="C184" s="36"/>
      <c r="D184" s="12"/>
      <c r="E184" s="36"/>
      <c r="F184" s="56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</row>
    <row r="185" spans="1:33" ht="12.75" customHeight="1">
      <c r="A185" s="12"/>
      <c r="B185" s="36"/>
      <c r="C185" s="36"/>
      <c r="D185" s="12"/>
      <c r="E185" s="36"/>
      <c r="F185" s="56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</row>
    <row r="186" spans="1:33" ht="12.75" customHeight="1">
      <c r="A186" s="12"/>
      <c r="B186" s="36"/>
      <c r="C186" s="36"/>
      <c r="D186" s="12"/>
      <c r="E186" s="36"/>
      <c r="F186" s="56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</row>
    <row r="187" spans="1:33" ht="12.75" customHeight="1">
      <c r="A187" s="12"/>
      <c r="B187" s="36"/>
      <c r="C187" s="36"/>
      <c r="D187" s="12"/>
      <c r="E187" s="36"/>
      <c r="F187" s="56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</row>
    <row r="188" spans="1:33" ht="12.75" customHeight="1">
      <c r="A188" s="12"/>
      <c r="B188" s="36"/>
      <c r="C188" s="36"/>
      <c r="D188" s="12"/>
      <c r="E188" s="36"/>
      <c r="F188" s="56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</row>
    <row r="189" spans="1:33" ht="12.75" customHeight="1">
      <c r="A189" s="12"/>
      <c r="B189" s="36"/>
      <c r="C189" s="36"/>
      <c r="D189" s="12"/>
      <c r="E189" s="36"/>
      <c r="F189" s="56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</row>
    <row r="190" spans="1:33" ht="12.75" customHeight="1">
      <c r="A190" s="12"/>
      <c r="B190" s="36"/>
      <c r="C190" s="36"/>
      <c r="D190" s="12"/>
      <c r="E190" s="36"/>
      <c r="F190" s="56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</row>
    <row r="191" spans="1:33" ht="12.75" customHeight="1">
      <c r="A191" s="12"/>
      <c r="B191" s="36"/>
      <c r="C191" s="36"/>
      <c r="D191" s="12"/>
      <c r="E191" s="36"/>
      <c r="F191" s="56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</row>
    <row r="192" spans="1:33" ht="12.75" customHeight="1">
      <c r="A192" s="12"/>
      <c r="B192" s="36"/>
      <c r="C192" s="36"/>
      <c r="D192" s="12"/>
      <c r="E192" s="36"/>
      <c r="F192" s="56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</row>
    <row r="193" spans="1:33" ht="12.75" customHeight="1">
      <c r="A193" s="12"/>
      <c r="B193" s="36"/>
      <c r="C193" s="36"/>
      <c r="D193" s="12"/>
      <c r="E193" s="36"/>
      <c r="F193" s="56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</row>
    <row r="194" spans="1:33" ht="12.75" customHeight="1">
      <c r="A194" s="12"/>
      <c r="B194" s="36"/>
      <c r="C194" s="36"/>
      <c r="D194" s="12"/>
      <c r="E194" s="36"/>
      <c r="F194" s="56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</row>
    <row r="195" spans="1:33" ht="12.75" customHeight="1">
      <c r="A195" s="12"/>
      <c r="B195" s="36"/>
      <c r="C195" s="36"/>
      <c r="D195" s="12"/>
      <c r="E195" s="36"/>
      <c r="F195" s="56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</row>
    <row r="196" spans="1:33" ht="12.75" customHeight="1">
      <c r="A196" s="12"/>
      <c r="B196" s="36"/>
      <c r="C196" s="36"/>
      <c r="D196" s="12"/>
      <c r="E196" s="36"/>
      <c r="F196" s="56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</row>
    <row r="197" spans="1:33" ht="12.75" customHeight="1">
      <c r="A197" s="12"/>
      <c r="B197" s="36"/>
      <c r="C197" s="36"/>
      <c r="D197" s="12"/>
      <c r="E197" s="36"/>
      <c r="F197" s="56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</row>
    <row r="198" spans="1:33" ht="12.75" customHeight="1">
      <c r="A198" s="12"/>
      <c r="B198" s="36"/>
      <c r="C198" s="36"/>
      <c r="D198" s="12"/>
      <c r="E198" s="36"/>
      <c r="F198" s="56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</row>
    <row r="199" spans="1:33" ht="12.75" customHeight="1">
      <c r="A199" s="12"/>
      <c r="B199" s="36"/>
      <c r="C199" s="36"/>
      <c r="D199" s="12"/>
      <c r="E199" s="36"/>
      <c r="F199" s="56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</row>
    <row r="200" spans="1:33" ht="12.75" customHeight="1">
      <c r="A200" s="12"/>
      <c r="B200" s="36"/>
      <c r="C200" s="36"/>
      <c r="D200" s="12"/>
      <c r="E200" s="36"/>
      <c r="F200" s="56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</row>
    <row r="201" spans="1:33" ht="12.75" customHeight="1">
      <c r="A201" s="12"/>
      <c r="B201" s="36"/>
      <c r="C201" s="36"/>
      <c r="D201" s="12"/>
      <c r="E201" s="36"/>
      <c r="F201" s="56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</row>
    <row r="202" spans="1:33" ht="12.75" customHeight="1">
      <c r="A202" s="12"/>
      <c r="B202" s="36"/>
      <c r="C202" s="36"/>
      <c r="D202" s="12"/>
      <c r="E202" s="36"/>
      <c r="F202" s="56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</row>
    <row r="203" spans="1:33" ht="12.75" customHeight="1">
      <c r="A203" s="12"/>
      <c r="B203" s="36"/>
      <c r="C203" s="36"/>
      <c r="D203" s="12"/>
      <c r="E203" s="36"/>
      <c r="F203" s="56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</row>
    <row r="204" spans="1:33" ht="12.75" customHeight="1">
      <c r="A204" s="12"/>
      <c r="B204" s="36"/>
      <c r="C204" s="36"/>
      <c r="D204" s="12"/>
      <c r="E204" s="36"/>
      <c r="F204" s="56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</row>
    <row r="205" spans="1:33" ht="12.75" customHeight="1">
      <c r="A205" s="12"/>
      <c r="B205" s="36"/>
      <c r="C205" s="36"/>
      <c r="D205" s="12"/>
      <c r="E205" s="36"/>
      <c r="F205" s="56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</row>
    <row r="206" spans="1:33" ht="12.75" customHeight="1">
      <c r="A206" s="12"/>
      <c r="B206" s="36"/>
      <c r="C206" s="36"/>
      <c r="D206" s="12"/>
      <c r="E206" s="36"/>
      <c r="F206" s="56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</row>
    <row r="207" spans="1:33" ht="12.75" customHeight="1">
      <c r="A207" s="12"/>
      <c r="B207" s="36"/>
      <c r="C207" s="36"/>
      <c r="D207" s="12"/>
      <c r="E207" s="36"/>
      <c r="F207" s="56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</row>
    <row r="208" spans="1:33" ht="12.75" customHeight="1">
      <c r="A208" s="12"/>
      <c r="B208" s="36"/>
      <c r="C208" s="36"/>
      <c r="D208" s="12"/>
      <c r="E208" s="36"/>
      <c r="F208" s="56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</row>
    <row r="209" spans="1:33" ht="12.75" customHeight="1">
      <c r="A209" s="12"/>
      <c r="B209" s="36"/>
      <c r="C209" s="36"/>
      <c r="D209" s="12"/>
      <c r="E209" s="36"/>
      <c r="F209" s="56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</row>
    <row r="210" spans="1:33" ht="12.75" customHeight="1">
      <c r="A210" s="12"/>
      <c r="B210" s="36"/>
      <c r="C210" s="36"/>
      <c r="D210" s="12"/>
      <c r="E210" s="36"/>
      <c r="F210" s="56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</row>
    <row r="211" spans="1:33" ht="12.75" customHeight="1">
      <c r="A211" s="12"/>
      <c r="B211" s="36"/>
      <c r="C211" s="36"/>
      <c r="D211" s="12"/>
      <c r="E211" s="36"/>
      <c r="F211" s="56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</row>
    <row r="212" spans="1:33" ht="12.75" customHeight="1">
      <c r="A212" s="12"/>
      <c r="B212" s="36"/>
      <c r="C212" s="36"/>
      <c r="D212" s="12"/>
      <c r="E212" s="36"/>
      <c r="F212" s="56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</row>
    <row r="213" spans="1:33" ht="12.75" customHeight="1">
      <c r="A213" s="12"/>
      <c r="B213" s="36"/>
      <c r="C213" s="36"/>
      <c r="D213" s="12"/>
      <c r="E213" s="36"/>
      <c r="F213" s="56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</row>
    <row r="214" spans="1:33" ht="12.75" customHeight="1">
      <c r="A214" s="12"/>
      <c r="B214" s="36"/>
      <c r="C214" s="36"/>
      <c r="D214" s="12"/>
      <c r="E214" s="36"/>
      <c r="F214" s="56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</row>
    <row r="215" spans="1:33" ht="12.75" customHeight="1">
      <c r="A215" s="12"/>
      <c r="B215" s="36"/>
      <c r="C215" s="36"/>
      <c r="D215" s="12"/>
      <c r="E215" s="36"/>
      <c r="F215" s="56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</row>
    <row r="216" spans="1:33" ht="12.75" customHeight="1">
      <c r="A216" s="12"/>
      <c r="B216" s="36"/>
      <c r="C216" s="36"/>
      <c r="D216" s="12"/>
      <c r="E216" s="36"/>
      <c r="F216" s="56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</row>
    <row r="217" spans="1:33" ht="12.75" customHeight="1">
      <c r="A217" s="12"/>
      <c r="B217" s="36"/>
      <c r="C217" s="36"/>
      <c r="D217" s="12"/>
      <c r="E217" s="36"/>
      <c r="F217" s="56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</row>
    <row r="218" spans="1:33" ht="12.75" customHeight="1">
      <c r="A218" s="12"/>
      <c r="B218" s="36"/>
      <c r="C218" s="36"/>
      <c r="D218" s="12"/>
      <c r="E218" s="36"/>
      <c r="F218" s="56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</row>
    <row r="219" spans="1:33" ht="12.75" customHeight="1">
      <c r="A219" s="12"/>
      <c r="B219" s="36"/>
      <c r="C219" s="36"/>
      <c r="D219" s="12"/>
      <c r="E219" s="36"/>
      <c r="F219" s="56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</row>
    <row r="220" spans="1:33" ht="12.75" customHeight="1">
      <c r="A220" s="12"/>
      <c r="B220" s="36"/>
      <c r="C220" s="36"/>
      <c r="D220" s="12"/>
      <c r="E220" s="36"/>
      <c r="F220" s="56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</row>
    <row r="221" spans="1:33" ht="12.75" customHeight="1">
      <c r="A221" s="12"/>
      <c r="B221" s="36"/>
      <c r="C221" s="36"/>
      <c r="D221" s="12"/>
      <c r="E221" s="36"/>
      <c r="F221" s="56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</row>
    <row r="222" spans="1:33" ht="12.75" customHeight="1">
      <c r="A222" s="12"/>
      <c r="B222" s="36"/>
      <c r="C222" s="36"/>
      <c r="D222" s="12"/>
      <c r="E222" s="36"/>
      <c r="F222" s="56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</row>
    <row r="223" spans="1:33" ht="12.75" customHeight="1">
      <c r="A223" s="12"/>
      <c r="B223" s="36"/>
      <c r="C223" s="36"/>
      <c r="D223" s="12"/>
      <c r="E223" s="36"/>
      <c r="F223" s="56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</row>
    <row r="224" spans="1:33" ht="12.75" customHeight="1">
      <c r="A224" s="12"/>
      <c r="B224" s="36"/>
      <c r="C224" s="36"/>
      <c r="D224" s="12"/>
      <c r="E224" s="36"/>
      <c r="F224" s="56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</row>
    <row r="225" spans="1:33" ht="12.75" customHeight="1">
      <c r="A225" s="12"/>
      <c r="B225" s="36"/>
      <c r="C225" s="36"/>
      <c r="D225" s="12"/>
      <c r="E225" s="36"/>
      <c r="F225" s="56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</row>
    <row r="226" spans="1:33" ht="12.75" customHeight="1">
      <c r="A226" s="12"/>
      <c r="B226" s="36"/>
      <c r="C226" s="36"/>
      <c r="D226" s="12"/>
      <c r="E226" s="36"/>
      <c r="F226" s="56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</row>
    <row r="227" spans="1:33" ht="12.75" customHeight="1">
      <c r="A227" s="12"/>
      <c r="B227" s="36"/>
      <c r="C227" s="36"/>
      <c r="D227" s="12"/>
      <c r="E227" s="36"/>
      <c r="F227" s="56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</row>
    <row r="228" spans="1:33" ht="12.75" customHeight="1">
      <c r="A228" s="12"/>
      <c r="B228" s="36"/>
      <c r="C228" s="36"/>
      <c r="D228" s="12"/>
      <c r="E228" s="36"/>
      <c r="F228" s="56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</row>
    <row r="229" spans="1:33" ht="12.75" customHeight="1">
      <c r="A229" s="12"/>
      <c r="B229" s="36"/>
      <c r="C229" s="36"/>
      <c r="D229" s="12"/>
      <c r="E229" s="36"/>
      <c r="F229" s="56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</row>
    <row r="230" spans="1:33" ht="12.75" customHeight="1">
      <c r="A230" s="12"/>
      <c r="B230" s="36"/>
      <c r="C230" s="36"/>
      <c r="D230" s="12"/>
      <c r="E230" s="36"/>
      <c r="F230" s="56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</row>
    <row r="231" spans="1:33" ht="12.75" customHeight="1">
      <c r="A231" s="12"/>
      <c r="B231" s="36"/>
      <c r="C231" s="36"/>
      <c r="D231" s="12"/>
      <c r="E231" s="36"/>
      <c r="F231" s="56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</row>
    <row r="232" spans="1:33" ht="12.75" customHeight="1">
      <c r="A232" s="12"/>
      <c r="B232" s="36"/>
      <c r="C232" s="36"/>
      <c r="D232" s="12"/>
      <c r="E232" s="36"/>
      <c r="F232" s="56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</row>
    <row r="233" spans="1:33" ht="12.75" customHeight="1">
      <c r="A233" s="12"/>
      <c r="B233" s="36"/>
      <c r="C233" s="36"/>
      <c r="D233" s="12"/>
      <c r="E233" s="36"/>
      <c r="F233" s="56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</row>
    <row r="234" spans="1:33" ht="12.75" customHeight="1">
      <c r="A234" s="12"/>
      <c r="B234" s="36"/>
      <c r="C234" s="36"/>
      <c r="D234" s="12"/>
      <c r="E234" s="36"/>
      <c r="F234" s="56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</row>
    <row r="235" spans="1:33" ht="12.75" customHeight="1">
      <c r="A235" s="12"/>
      <c r="B235" s="36"/>
      <c r="C235" s="36"/>
      <c r="D235" s="12"/>
      <c r="E235" s="36"/>
      <c r="F235" s="56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</row>
    <row r="236" spans="1:33" ht="12.75" customHeight="1">
      <c r="A236" s="12"/>
      <c r="B236" s="36"/>
      <c r="C236" s="36"/>
      <c r="D236" s="12"/>
      <c r="E236" s="36"/>
      <c r="F236" s="56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</row>
    <row r="237" spans="1:33" ht="12.75" customHeight="1">
      <c r="A237" s="12"/>
      <c r="B237" s="36"/>
      <c r="C237" s="36"/>
      <c r="D237" s="12"/>
      <c r="E237" s="36"/>
      <c r="F237" s="56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</row>
    <row r="238" spans="1:33" ht="12.75" customHeight="1">
      <c r="A238" s="12"/>
      <c r="B238" s="36"/>
      <c r="C238" s="36"/>
      <c r="D238" s="12"/>
      <c r="E238" s="36"/>
      <c r="F238" s="56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</row>
    <row r="239" spans="1:33" ht="12.75" customHeight="1">
      <c r="A239" s="12"/>
      <c r="B239" s="36"/>
      <c r="C239" s="36"/>
      <c r="D239" s="12"/>
      <c r="E239" s="36"/>
      <c r="F239" s="56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</row>
    <row r="240" spans="1:33" ht="12.75" customHeight="1">
      <c r="A240" s="12"/>
      <c r="B240" s="36"/>
      <c r="C240" s="36"/>
      <c r="D240" s="12"/>
      <c r="E240" s="36"/>
      <c r="F240" s="56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</row>
    <row r="241" spans="1:33" ht="12.75" customHeight="1">
      <c r="A241" s="12"/>
      <c r="B241" s="36"/>
      <c r="C241" s="36"/>
      <c r="D241" s="12"/>
      <c r="E241" s="36"/>
      <c r="F241" s="56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</row>
    <row r="242" spans="1:33" ht="12.75" customHeight="1">
      <c r="A242" s="12"/>
      <c r="B242" s="36"/>
      <c r="C242" s="36"/>
      <c r="D242" s="12"/>
      <c r="E242" s="36"/>
      <c r="F242" s="56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</row>
    <row r="243" spans="1:33" ht="12.75" customHeight="1">
      <c r="A243" s="12"/>
      <c r="B243" s="36"/>
      <c r="C243" s="36"/>
      <c r="D243" s="12"/>
      <c r="E243" s="36"/>
      <c r="F243" s="56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</row>
    <row r="244" spans="1:33" ht="12.75" customHeight="1">
      <c r="A244" s="12"/>
      <c r="B244" s="36"/>
      <c r="C244" s="36"/>
      <c r="D244" s="12"/>
      <c r="E244" s="36"/>
      <c r="F244" s="56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</row>
    <row r="245" spans="1:33" ht="12.75" customHeight="1">
      <c r="A245" s="12"/>
      <c r="B245" s="36"/>
      <c r="C245" s="36"/>
      <c r="D245" s="12"/>
      <c r="E245" s="36"/>
      <c r="F245" s="56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</row>
    <row r="246" spans="1:33" ht="12.75" customHeight="1">
      <c r="A246" s="12"/>
      <c r="B246" s="36"/>
      <c r="C246" s="36"/>
      <c r="D246" s="12"/>
      <c r="E246" s="36"/>
      <c r="F246" s="56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</row>
    <row r="247" spans="1:33" ht="12.75" customHeight="1">
      <c r="A247" s="12"/>
      <c r="B247" s="36"/>
      <c r="C247" s="36"/>
      <c r="D247" s="12"/>
      <c r="E247" s="36"/>
      <c r="F247" s="56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</row>
    <row r="248" spans="1:33" ht="12.75" customHeight="1">
      <c r="A248" s="12"/>
      <c r="B248" s="36"/>
      <c r="C248" s="36"/>
      <c r="D248" s="12"/>
      <c r="E248" s="36"/>
      <c r="F248" s="56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</row>
    <row r="249" spans="1:33" ht="12.75" customHeight="1">
      <c r="A249" s="12"/>
      <c r="B249" s="36"/>
      <c r="C249" s="36"/>
      <c r="D249" s="12"/>
      <c r="E249" s="36"/>
      <c r="F249" s="56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</row>
    <row r="250" spans="1:33" ht="12.75" customHeight="1">
      <c r="A250" s="12"/>
      <c r="B250" s="36"/>
      <c r="C250" s="36"/>
      <c r="D250" s="12"/>
      <c r="E250" s="36"/>
      <c r="F250" s="56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</row>
    <row r="251" spans="1:33" ht="12.75" customHeight="1">
      <c r="A251" s="12"/>
      <c r="B251" s="36"/>
      <c r="C251" s="36"/>
      <c r="D251" s="12"/>
      <c r="E251" s="36"/>
      <c r="F251" s="56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</row>
    <row r="252" spans="1:33" ht="12.75" customHeight="1">
      <c r="A252" s="12"/>
      <c r="B252" s="36"/>
      <c r="C252" s="36"/>
      <c r="D252" s="12"/>
      <c r="E252" s="36"/>
      <c r="F252" s="56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</row>
    <row r="253" spans="1:33" ht="12.75" customHeight="1">
      <c r="A253" s="12"/>
      <c r="B253" s="36"/>
      <c r="C253" s="36"/>
      <c r="D253" s="12"/>
      <c r="E253" s="36"/>
      <c r="F253" s="56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</row>
    <row r="254" spans="1:33" ht="12.75" customHeight="1">
      <c r="A254" s="12"/>
      <c r="B254" s="36"/>
      <c r="C254" s="36"/>
      <c r="D254" s="12"/>
      <c r="E254" s="36"/>
      <c r="F254" s="56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</row>
    <row r="255" spans="1:33" ht="12.75" customHeight="1">
      <c r="A255" s="12"/>
      <c r="B255" s="36"/>
      <c r="C255" s="36"/>
      <c r="D255" s="12"/>
      <c r="E255" s="36"/>
      <c r="F255" s="56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</row>
    <row r="256" spans="1:33" ht="12.75" customHeight="1">
      <c r="A256" s="12"/>
      <c r="B256" s="36"/>
      <c r="C256" s="36"/>
      <c r="D256" s="12"/>
      <c r="E256" s="36"/>
      <c r="F256" s="56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</row>
    <row r="257" spans="1:33" ht="12.75" customHeight="1">
      <c r="A257" s="12"/>
      <c r="B257" s="36"/>
      <c r="C257" s="36"/>
      <c r="D257" s="12"/>
      <c r="E257" s="36"/>
      <c r="F257" s="56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</row>
    <row r="258" spans="1:33" ht="12.75" customHeight="1">
      <c r="A258" s="12"/>
      <c r="B258" s="36"/>
      <c r="C258" s="36"/>
      <c r="D258" s="12"/>
      <c r="E258" s="36"/>
      <c r="F258" s="56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</row>
    <row r="259" spans="1:33" ht="12.75" customHeight="1">
      <c r="A259" s="12"/>
      <c r="B259" s="36"/>
      <c r="C259" s="36"/>
      <c r="D259" s="12"/>
      <c r="E259" s="36"/>
      <c r="F259" s="56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</row>
    <row r="260" spans="1:33" ht="12.75" customHeight="1">
      <c r="A260" s="12"/>
      <c r="B260" s="36"/>
      <c r="C260" s="36"/>
      <c r="D260" s="12"/>
      <c r="E260" s="36"/>
      <c r="F260" s="56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</row>
    <row r="261" spans="1:33" ht="12.75" customHeight="1">
      <c r="A261" s="12"/>
      <c r="B261" s="36"/>
      <c r="C261" s="36"/>
      <c r="D261" s="12"/>
      <c r="E261" s="36"/>
      <c r="F261" s="56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</row>
    <row r="262" spans="1:33" ht="12.75" customHeight="1">
      <c r="A262" s="12"/>
      <c r="B262" s="36"/>
      <c r="C262" s="36"/>
      <c r="D262" s="12"/>
      <c r="E262" s="36"/>
      <c r="F262" s="56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</row>
    <row r="263" spans="1:33" ht="12.75" customHeight="1">
      <c r="A263" s="12"/>
      <c r="B263" s="36"/>
      <c r="C263" s="36"/>
      <c r="D263" s="12"/>
      <c r="E263" s="36"/>
      <c r="F263" s="56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</row>
    <row r="264" spans="1:33" ht="12.75" customHeight="1">
      <c r="A264" s="12"/>
      <c r="B264" s="36"/>
      <c r="C264" s="36"/>
      <c r="D264" s="12"/>
      <c r="E264" s="36"/>
      <c r="F264" s="56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</row>
    <row r="265" spans="1:33" ht="12.75" customHeight="1">
      <c r="A265" s="12"/>
      <c r="B265" s="36"/>
      <c r="C265" s="36"/>
      <c r="D265" s="12"/>
      <c r="E265" s="36"/>
      <c r="F265" s="56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</row>
    <row r="266" spans="1:33" ht="12.75" customHeight="1">
      <c r="A266" s="12"/>
      <c r="B266" s="36"/>
      <c r="C266" s="36"/>
      <c r="D266" s="12"/>
      <c r="E266" s="36"/>
      <c r="F266" s="56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</row>
    <row r="267" spans="1:33" ht="12.75" customHeight="1">
      <c r="A267" s="12"/>
      <c r="B267" s="36"/>
      <c r="C267" s="36"/>
      <c r="D267" s="12"/>
      <c r="E267" s="36"/>
      <c r="F267" s="56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</row>
    <row r="268" spans="1:33" ht="12.75" customHeight="1">
      <c r="A268" s="12"/>
      <c r="B268" s="36"/>
      <c r="C268" s="36"/>
      <c r="D268" s="12"/>
      <c r="E268" s="36"/>
      <c r="F268" s="56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</row>
    <row r="269" spans="1:33" ht="12.75" customHeight="1">
      <c r="A269" s="12"/>
      <c r="B269" s="36"/>
      <c r="C269" s="36"/>
      <c r="D269" s="12"/>
      <c r="E269" s="36"/>
      <c r="F269" s="56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</row>
    <row r="270" spans="1:33" ht="12.75" customHeight="1">
      <c r="A270" s="12"/>
      <c r="B270" s="36"/>
      <c r="C270" s="36"/>
      <c r="D270" s="12"/>
      <c r="E270" s="36"/>
      <c r="F270" s="56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</row>
    <row r="271" spans="1:33" ht="12.75" customHeight="1">
      <c r="A271" s="12"/>
      <c r="B271" s="36"/>
      <c r="C271" s="36"/>
      <c r="D271" s="12"/>
      <c r="E271" s="36"/>
      <c r="F271" s="56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</row>
    <row r="272" spans="1:33" ht="12.75" customHeight="1">
      <c r="A272" s="12"/>
      <c r="B272" s="36"/>
      <c r="C272" s="36"/>
      <c r="D272" s="12"/>
      <c r="E272" s="36"/>
      <c r="F272" s="56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</row>
    <row r="273" spans="1:33" ht="12.75" customHeight="1">
      <c r="A273" s="12"/>
      <c r="B273" s="36"/>
      <c r="C273" s="36"/>
      <c r="D273" s="12"/>
      <c r="E273" s="36"/>
      <c r="F273" s="56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</row>
    <row r="274" spans="1:33" ht="12.75" customHeight="1">
      <c r="A274" s="12"/>
      <c r="B274" s="36"/>
      <c r="C274" s="36"/>
      <c r="D274" s="12"/>
      <c r="E274" s="36"/>
      <c r="F274" s="56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</row>
    <row r="275" spans="1:33" ht="12.75" customHeight="1">
      <c r="A275" s="12"/>
      <c r="B275" s="36"/>
      <c r="C275" s="36"/>
      <c r="D275" s="12"/>
      <c r="E275" s="36"/>
      <c r="F275" s="56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</row>
    <row r="276" spans="1:33" ht="12.75" customHeight="1">
      <c r="A276" s="12"/>
      <c r="B276" s="36"/>
      <c r="C276" s="36"/>
      <c r="D276" s="12"/>
      <c r="E276" s="36"/>
      <c r="F276" s="56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</row>
    <row r="277" spans="1:33" ht="12.75" customHeight="1">
      <c r="A277" s="12"/>
      <c r="B277" s="36"/>
      <c r="C277" s="36"/>
      <c r="D277" s="12"/>
      <c r="E277" s="36"/>
      <c r="F277" s="56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</row>
    <row r="278" spans="1:33" ht="12.75" customHeight="1">
      <c r="A278" s="12"/>
      <c r="B278" s="36"/>
      <c r="C278" s="36"/>
      <c r="D278" s="12"/>
      <c r="E278" s="36"/>
      <c r="F278" s="56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</row>
    <row r="279" spans="1:33" ht="12.75" customHeight="1">
      <c r="A279" s="12"/>
      <c r="B279" s="36"/>
      <c r="C279" s="36"/>
      <c r="D279" s="12"/>
      <c r="E279" s="36"/>
      <c r="F279" s="56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</row>
    <row r="280" spans="1:33" ht="12.75" customHeight="1">
      <c r="A280" s="12"/>
      <c r="B280" s="36"/>
      <c r="C280" s="36"/>
      <c r="D280" s="12"/>
      <c r="E280" s="36"/>
      <c r="F280" s="56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</row>
    <row r="281" spans="1:33" ht="12.75" customHeight="1">
      <c r="A281" s="12"/>
      <c r="B281" s="36"/>
      <c r="C281" s="36"/>
      <c r="D281" s="12"/>
      <c r="E281" s="36"/>
      <c r="F281" s="56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</row>
    <row r="282" spans="1:33" ht="12.75" customHeight="1">
      <c r="A282" s="12"/>
      <c r="B282" s="36"/>
      <c r="C282" s="36"/>
      <c r="D282" s="12"/>
      <c r="E282" s="36"/>
      <c r="F282" s="56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</row>
    <row r="283" spans="1:33" ht="12.75" customHeight="1">
      <c r="A283" s="12"/>
      <c r="B283" s="36"/>
      <c r="C283" s="36"/>
      <c r="D283" s="12"/>
      <c r="E283" s="36"/>
      <c r="F283" s="56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</row>
    <row r="284" spans="1:33" ht="12.75" customHeight="1">
      <c r="A284" s="12"/>
      <c r="B284" s="36"/>
      <c r="C284" s="36"/>
      <c r="D284" s="12"/>
      <c r="E284" s="36"/>
      <c r="F284" s="56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</row>
    <row r="285" spans="1:33" ht="12.75" customHeight="1">
      <c r="A285" s="12"/>
      <c r="B285" s="36"/>
      <c r="C285" s="36"/>
      <c r="D285" s="12"/>
      <c r="E285" s="36"/>
      <c r="F285" s="56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</row>
    <row r="286" spans="1:33" ht="12.75" customHeight="1">
      <c r="A286" s="12"/>
      <c r="B286" s="36"/>
      <c r="C286" s="36"/>
      <c r="D286" s="12"/>
      <c r="E286" s="36"/>
      <c r="F286" s="56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</row>
    <row r="287" spans="1:33" ht="12.75" customHeight="1">
      <c r="A287" s="12"/>
      <c r="B287" s="36"/>
      <c r="C287" s="36"/>
      <c r="D287" s="12"/>
      <c r="E287" s="36"/>
      <c r="F287" s="56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</row>
    <row r="288" spans="1:33" ht="12.75" customHeight="1">
      <c r="A288" s="12"/>
      <c r="B288" s="36"/>
      <c r="C288" s="36"/>
      <c r="D288" s="12"/>
      <c r="E288" s="36"/>
      <c r="F288" s="56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</row>
    <row r="289" spans="1:33" ht="12.75" customHeight="1">
      <c r="A289" s="12"/>
      <c r="B289" s="36"/>
      <c r="C289" s="36"/>
      <c r="D289" s="12"/>
      <c r="E289" s="36"/>
      <c r="F289" s="56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</row>
    <row r="290" spans="1:33" ht="12.75" customHeight="1">
      <c r="A290" s="12"/>
      <c r="B290" s="36"/>
      <c r="C290" s="36"/>
      <c r="D290" s="12"/>
      <c r="E290" s="36"/>
      <c r="F290" s="56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</row>
    <row r="291" spans="1:33" ht="12.75" customHeight="1">
      <c r="A291" s="12"/>
      <c r="B291" s="36"/>
      <c r="C291" s="36"/>
      <c r="D291" s="12"/>
      <c r="E291" s="36"/>
      <c r="F291" s="56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</row>
    <row r="292" spans="1:33" ht="12.75" customHeight="1">
      <c r="A292" s="12"/>
      <c r="B292" s="36"/>
      <c r="C292" s="36"/>
      <c r="D292" s="12"/>
      <c r="E292" s="36"/>
      <c r="F292" s="56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</row>
    <row r="293" spans="1:33" ht="12.75" customHeight="1">
      <c r="A293" s="12"/>
      <c r="B293" s="36"/>
      <c r="C293" s="36"/>
      <c r="D293" s="12"/>
      <c r="E293" s="36"/>
      <c r="F293" s="56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</row>
    <row r="294" spans="1:33" ht="12.75" customHeight="1">
      <c r="A294" s="12"/>
      <c r="B294" s="36"/>
      <c r="C294" s="36"/>
      <c r="D294" s="12"/>
      <c r="E294" s="36"/>
      <c r="F294" s="56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</row>
    <row r="295" spans="1:33" ht="12.75" customHeight="1">
      <c r="A295" s="12"/>
      <c r="B295" s="36"/>
      <c r="C295" s="36"/>
      <c r="D295" s="12"/>
      <c r="E295" s="36"/>
      <c r="F295" s="56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</row>
    <row r="296" spans="1:33" ht="12.75" customHeight="1">
      <c r="A296" s="12"/>
      <c r="B296" s="36"/>
      <c r="C296" s="36"/>
      <c r="D296" s="12"/>
      <c r="E296" s="36"/>
      <c r="F296" s="56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</row>
    <row r="297" spans="1:33" ht="12.75" customHeight="1">
      <c r="A297" s="12"/>
      <c r="B297" s="36"/>
      <c r="C297" s="36"/>
      <c r="D297" s="12"/>
      <c r="E297" s="36"/>
      <c r="F297" s="56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</row>
    <row r="298" spans="1:33" ht="12.75" customHeight="1">
      <c r="A298" s="12"/>
      <c r="B298" s="36"/>
      <c r="C298" s="36"/>
      <c r="D298" s="12"/>
      <c r="E298" s="36"/>
      <c r="F298" s="56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</row>
    <row r="299" spans="1:33" ht="12.75" customHeight="1">
      <c r="A299" s="12"/>
      <c r="B299" s="36"/>
      <c r="C299" s="36"/>
      <c r="D299" s="12"/>
      <c r="E299" s="36"/>
      <c r="F299" s="56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</row>
    <row r="300" spans="1:33" ht="12.75" customHeight="1">
      <c r="A300" s="12"/>
      <c r="B300" s="36"/>
      <c r="C300" s="36"/>
      <c r="D300" s="12"/>
      <c r="E300" s="36"/>
      <c r="F300" s="56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</row>
    <row r="301" spans="1:33" ht="12.75" customHeight="1">
      <c r="A301" s="12"/>
      <c r="B301" s="36"/>
      <c r="C301" s="36"/>
      <c r="D301" s="12"/>
      <c r="E301" s="36"/>
      <c r="F301" s="56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</row>
    <row r="302" spans="1:33" ht="12.75" customHeight="1">
      <c r="A302" s="12"/>
      <c r="B302" s="36"/>
      <c r="C302" s="36"/>
      <c r="D302" s="12"/>
      <c r="E302" s="36"/>
      <c r="F302" s="56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</row>
    <row r="303" spans="1:33" ht="12.75" customHeight="1">
      <c r="A303" s="12"/>
      <c r="B303" s="36"/>
      <c r="C303" s="36"/>
      <c r="D303" s="12"/>
      <c r="E303" s="36"/>
      <c r="F303" s="56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</row>
    <row r="304" spans="1:33" ht="12.75" customHeight="1">
      <c r="A304" s="12"/>
      <c r="B304" s="36"/>
      <c r="C304" s="36"/>
      <c r="D304" s="12"/>
      <c r="E304" s="36"/>
      <c r="F304" s="56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</row>
    <row r="305" spans="1:33" ht="12.75" customHeight="1">
      <c r="A305" s="12"/>
      <c r="B305" s="36"/>
      <c r="C305" s="36"/>
      <c r="D305" s="12"/>
      <c r="E305" s="36"/>
      <c r="F305" s="56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</row>
    <row r="306" spans="1:33" ht="12.75" customHeight="1">
      <c r="A306" s="12"/>
      <c r="B306" s="36"/>
      <c r="C306" s="36"/>
      <c r="D306" s="12"/>
      <c r="E306" s="36"/>
      <c r="F306" s="56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</row>
    <row r="307" spans="1:33" ht="12.75" customHeight="1">
      <c r="A307" s="12"/>
      <c r="B307" s="36"/>
      <c r="C307" s="36"/>
      <c r="D307" s="12"/>
      <c r="E307" s="36"/>
      <c r="F307" s="56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</row>
    <row r="308" spans="1:33" ht="12.75" customHeight="1">
      <c r="A308" s="12"/>
      <c r="B308" s="36"/>
      <c r="C308" s="36"/>
      <c r="D308" s="12"/>
      <c r="E308" s="36"/>
      <c r="F308" s="56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</row>
    <row r="309" spans="1:33" ht="12.75" customHeight="1">
      <c r="A309" s="12"/>
      <c r="B309" s="36"/>
      <c r="C309" s="36"/>
      <c r="D309" s="12"/>
      <c r="E309" s="36"/>
      <c r="F309" s="56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</row>
    <row r="310" spans="1:33" ht="12.75" customHeight="1">
      <c r="A310" s="12"/>
      <c r="B310" s="36"/>
      <c r="C310" s="36"/>
      <c r="D310" s="12"/>
      <c r="E310" s="36"/>
      <c r="F310" s="56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</row>
    <row r="311" spans="1:33" ht="12.75" customHeight="1">
      <c r="A311" s="12"/>
      <c r="B311" s="36"/>
      <c r="C311" s="36"/>
      <c r="D311" s="12"/>
      <c r="E311" s="36"/>
      <c r="F311" s="56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</row>
    <row r="312" spans="1:33" ht="12.75" customHeight="1">
      <c r="A312" s="12"/>
      <c r="B312" s="36"/>
      <c r="C312" s="36"/>
      <c r="D312" s="12"/>
      <c r="E312" s="36"/>
      <c r="F312" s="56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</row>
    <row r="313" spans="1:33" ht="12.75" customHeight="1">
      <c r="A313" s="12"/>
      <c r="B313" s="36"/>
      <c r="C313" s="36"/>
      <c r="D313" s="12"/>
      <c r="E313" s="36"/>
      <c r="F313" s="56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</row>
    <row r="314" spans="1:33" ht="12.75" customHeight="1">
      <c r="A314" s="12"/>
      <c r="B314" s="36"/>
      <c r="C314" s="36"/>
      <c r="D314" s="12"/>
      <c r="E314" s="36"/>
      <c r="F314" s="56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</row>
    <row r="315" spans="1:33" ht="12.75" customHeight="1">
      <c r="A315" s="12"/>
      <c r="B315" s="36"/>
      <c r="C315" s="36"/>
      <c r="D315" s="12"/>
      <c r="E315" s="36"/>
      <c r="F315" s="56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</row>
    <row r="316" spans="1:33" ht="12.75" customHeight="1">
      <c r="A316" s="12"/>
      <c r="B316" s="36"/>
      <c r="C316" s="36"/>
      <c r="D316" s="12"/>
      <c r="E316" s="36"/>
      <c r="F316" s="56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</row>
    <row r="317" spans="1:33" ht="12.75" customHeight="1">
      <c r="A317" s="12"/>
      <c r="B317" s="36"/>
      <c r="C317" s="36"/>
      <c r="D317" s="12"/>
      <c r="E317" s="36"/>
      <c r="F317" s="56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</row>
    <row r="318" spans="1:33" ht="12.75" customHeight="1">
      <c r="A318" s="12"/>
      <c r="B318" s="36"/>
      <c r="C318" s="36"/>
      <c r="D318" s="12"/>
      <c r="E318" s="36"/>
      <c r="F318" s="56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</row>
    <row r="319" spans="1:33" ht="12.75" customHeight="1">
      <c r="A319" s="12"/>
      <c r="B319" s="36"/>
      <c r="C319" s="36"/>
      <c r="D319" s="12"/>
      <c r="E319" s="36"/>
      <c r="F319" s="56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</row>
    <row r="320" spans="1:33" ht="12.75" customHeight="1">
      <c r="A320" s="12"/>
      <c r="B320" s="36"/>
      <c r="C320" s="36"/>
      <c r="D320" s="12"/>
      <c r="E320" s="36"/>
      <c r="F320" s="56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</row>
    <row r="321" spans="1:33" ht="12.75" customHeight="1">
      <c r="A321" s="12"/>
      <c r="B321" s="36"/>
      <c r="C321" s="36"/>
      <c r="D321" s="12"/>
      <c r="E321" s="36"/>
      <c r="F321" s="56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</row>
    <row r="322" spans="1:33" ht="12.75" customHeight="1">
      <c r="A322" s="12"/>
      <c r="B322" s="36"/>
      <c r="C322" s="36"/>
      <c r="D322" s="12"/>
      <c r="E322" s="36"/>
      <c r="F322" s="56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</row>
    <row r="323" spans="1:33" ht="12.75" customHeight="1">
      <c r="A323" s="12"/>
      <c r="B323" s="36"/>
      <c r="C323" s="36"/>
      <c r="D323" s="12"/>
      <c r="E323" s="36"/>
      <c r="F323" s="56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</row>
    <row r="324" spans="1:33" ht="12.75" customHeight="1">
      <c r="A324" s="12"/>
      <c r="B324" s="36"/>
      <c r="C324" s="36"/>
      <c r="D324" s="12"/>
      <c r="E324" s="36"/>
      <c r="F324" s="56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</row>
    <row r="325" spans="1:33" ht="12.75" customHeight="1">
      <c r="A325" s="12"/>
      <c r="B325" s="36"/>
      <c r="C325" s="36"/>
      <c r="D325" s="12"/>
      <c r="E325" s="36"/>
      <c r="F325" s="56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</row>
    <row r="326" spans="1:33" ht="12.75" customHeight="1">
      <c r="A326" s="12"/>
      <c r="B326" s="36"/>
      <c r="C326" s="36"/>
      <c r="D326" s="12"/>
      <c r="E326" s="36"/>
      <c r="F326" s="56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</row>
    <row r="327" spans="1:33" ht="12.75" customHeight="1">
      <c r="A327" s="12"/>
      <c r="B327" s="36"/>
      <c r="C327" s="36"/>
      <c r="D327" s="12"/>
      <c r="E327" s="36"/>
      <c r="F327" s="56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</row>
    <row r="328" spans="1:33" ht="12.75" customHeight="1">
      <c r="A328" s="12"/>
      <c r="B328" s="36"/>
      <c r="C328" s="36"/>
      <c r="D328" s="12"/>
      <c r="E328" s="36"/>
      <c r="F328" s="56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</row>
    <row r="329" spans="1:33" ht="12.75" customHeight="1">
      <c r="A329" s="12"/>
      <c r="B329" s="36"/>
      <c r="C329" s="36"/>
      <c r="D329" s="12"/>
      <c r="E329" s="36"/>
      <c r="F329" s="56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</row>
    <row r="330" spans="1:33" ht="12.75" customHeight="1">
      <c r="A330" s="12"/>
      <c r="B330" s="36"/>
      <c r="C330" s="36"/>
      <c r="D330" s="12"/>
      <c r="E330" s="36"/>
      <c r="F330" s="56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</row>
    <row r="331" spans="1:33" ht="12.75" customHeight="1">
      <c r="A331" s="12"/>
      <c r="B331" s="36"/>
      <c r="C331" s="36"/>
      <c r="D331" s="12"/>
      <c r="E331" s="36"/>
      <c r="F331" s="56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</row>
    <row r="332" spans="1:33" ht="12.75" customHeight="1">
      <c r="A332" s="12"/>
      <c r="B332" s="36"/>
      <c r="C332" s="36"/>
      <c r="D332" s="12"/>
      <c r="E332" s="36"/>
      <c r="F332" s="56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</row>
    <row r="333" spans="1:33" ht="12.75" customHeight="1">
      <c r="A333" s="12"/>
      <c r="B333" s="36"/>
      <c r="C333" s="36"/>
      <c r="D333" s="12"/>
      <c r="E333" s="36"/>
      <c r="F333" s="56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</row>
    <row r="334" spans="1:33" ht="12.75" customHeight="1">
      <c r="A334" s="12"/>
      <c r="B334" s="36"/>
      <c r="C334" s="36"/>
      <c r="D334" s="12"/>
      <c r="E334" s="36"/>
      <c r="F334" s="56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</row>
    <row r="335" spans="1:33" ht="12.75" customHeight="1">
      <c r="A335" s="12"/>
      <c r="B335" s="36"/>
      <c r="C335" s="36"/>
      <c r="D335" s="12"/>
      <c r="E335" s="36"/>
      <c r="F335" s="56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</row>
    <row r="336" spans="1:33" ht="12.75" customHeight="1">
      <c r="A336" s="12"/>
      <c r="B336" s="36"/>
      <c r="C336" s="36"/>
      <c r="D336" s="12"/>
      <c r="E336" s="36"/>
      <c r="F336" s="56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</row>
    <row r="337" spans="1:33" ht="12.75" customHeight="1">
      <c r="A337" s="12"/>
      <c r="B337" s="36"/>
      <c r="C337" s="36"/>
      <c r="D337" s="12"/>
      <c r="E337" s="36"/>
      <c r="F337" s="56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</row>
    <row r="338" spans="1:33" ht="12.75" customHeight="1">
      <c r="A338" s="12"/>
      <c r="B338" s="36"/>
      <c r="C338" s="36"/>
      <c r="D338" s="12"/>
      <c r="E338" s="36"/>
      <c r="F338" s="56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</row>
    <row r="339" spans="1:33" ht="12.75" customHeight="1">
      <c r="A339" s="12"/>
      <c r="B339" s="36"/>
      <c r="C339" s="36"/>
      <c r="D339" s="12"/>
      <c r="E339" s="36"/>
      <c r="F339" s="56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</row>
    <row r="340" spans="1:33" ht="12.75" customHeight="1">
      <c r="A340" s="12"/>
      <c r="B340" s="36"/>
      <c r="C340" s="36"/>
      <c r="D340" s="12"/>
      <c r="E340" s="36"/>
      <c r="F340" s="56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</row>
    <row r="341" spans="1:33" ht="12.75" customHeight="1">
      <c r="A341" s="12"/>
      <c r="B341" s="36"/>
      <c r="C341" s="36"/>
      <c r="D341" s="12"/>
      <c r="E341" s="36"/>
      <c r="F341" s="56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</row>
    <row r="342" spans="1:33" ht="12.75" customHeight="1">
      <c r="A342" s="12"/>
      <c r="B342" s="36"/>
      <c r="C342" s="36"/>
      <c r="D342" s="12"/>
      <c r="E342" s="36"/>
      <c r="F342" s="56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</row>
    <row r="343" spans="1:33" ht="12.75" customHeight="1">
      <c r="A343" s="12"/>
      <c r="B343" s="36"/>
      <c r="C343" s="36"/>
      <c r="D343" s="12"/>
      <c r="E343" s="36"/>
      <c r="F343" s="56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</row>
    <row r="344" spans="1:33" ht="12.75" customHeight="1">
      <c r="A344" s="12"/>
      <c r="B344" s="36"/>
      <c r="C344" s="36"/>
      <c r="D344" s="12"/>
      <c r="E344" s="36"/>
      <c r="F344" s="56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</row>
    <row r="345" spans="1:33" ht="12.75" customHeight="1">
      <c r="A345" s="12"/>
      <c r="B345" s="36"/>
      <c r="C345" s="36"/>
      <c r="D345" s="12"/>
      <c r="E345" s="36"/>
      <c r="F345" s="56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</row>
    <row r="346" spans="1:33" ht="12.75" customHeight="1">
      <c r="A346" s="12"/>
      <c r="B346" s="36"/>
      <c r="C346" s="36"/>
      <c r="D346" s="12"/>
      <c r="E346" s="36"/>
      <c r="F346" s="56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</row>
    <row r="347" spans="1:33" ht="12.75" customHeight="1">
      <c r="A347" s="12"/>
      <c r="B347" s="36"/>
      <c r="C347" s="36"/>
      <c r="D347" s="12"/>
      <c r="E347" s="36"/>
      <c r="F347" s="56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</row>
    <row r="348" spans="1:33" ht="12.75" customHeight="1">
      <c r="A348" s="12"/>
      <c r="B348" s="36"/>
      <c r="C348" s="36"/>
      <c r="D348" s="12"/>
      <c r="E348" s="36"/>
      <c r="F348" s="56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</row>
    <row r="349" spans="1:33" ht="12.75" customHeight="1">
      <c r="A349" s="12"/>
      <c r="B349" s="36"/>
      <c r="C349" s="36"/>
      <c r="D349" s="12"/>
      <c r="E349" s="36"/>
      <c r="F349" s="56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</row>
    <row r="350" spans="1:33" ht="12.75" customHeight="1">
      <c r="A350" s="12"/>
      <c r="B350" s="36"/>
      <c r="C350" s="36"/>
      <c r="D350" s="12"/>
      <c r="E350" s="36"/>
      <c r="F350" s="56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</row>
    <row r="351" spans="1:33" ht="12.75" customHeight="1">
      <c r="A351" s="12"/>
      <c r="B351" s="36"/>
      <c r="C351" s="36"/>
      <c r="D351" s="12"/>
      <c r="E351" s="36"/>
      <c r="F351" s="56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</row>
    <row r="352" spans="1:33" ht="12.75" customHeight="1">
      <c r="A352" s="12"/>
      <c r="B352" s="36"/>
      <c r="C352" s="36"/>
      <c r="D352" s="12"/>
      <c r="E352" s="36"/>
      <c r="F352" s="56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</row>
    <row r="353" spans="1:33" ht="12.75" customHeight="1">
      <c r="A353" s="12"/>
      <c r="B353" s="36"/>
      <c r="C353" s="36"/>
      <c r="D353" s="12"/>
      <c r="E353" s="36"/>
      <c r="F353" s="56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</row>
    <row r="354" spans="1:33" ht="12.75" customHeight="1">
      <c r="A354" s="12"/>
      <c r="B354" s="36"/>
      <c r="C354" s="36"/>
      <c r="D354" s="12"/>
      <c r="E354" s="36"/>
      <c r="F354" s="56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</row>
    <row r="355" spans="1:33" ht="12.75" customHeight="1">
      <c r="A355" s="12"/>
      <c r="B355" s="36"/>
      <c r="C355" s="36"/>
      <c r="D355" s="12"/>
      <c r="E355" s="36"/>
      <c r="F355" s="56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</row>
    <row r="356" spans="1:33" ht="12.75" customHeight="1">
      <c r="A356" s="12"/>
      <c r="B356" s="36"/>
      <c r="C356" s="36"/>
      <c r="D356" s="12"/>
      <c r="E356" s="36"/>
      <c r="F356" s="56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</row>
    <row r="357" spans="1:33" ht="12.75" customHeight="1">
      <c r="A357" s="12"/>
      <c r="B357" s="36"/>
      <c r="C357" s="36"/>
      <c r="D357" s="12"/>
      <c r="E357" s="36"/>
      <c r="F357" s="56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</row>
    <row r="358" spans="1:33" ht="12.75" customHeight="1">
      <c r="A358" s="12"/>
      <c r="B358" s="36"/>
      <c r="C358" s="36"/>
      <c r="D358" s="12"/>
      <c r="E358" s="36"/>
      <c r="F358" s="56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</row>
    <row r="359" spans="1:33" ht="12.75" customHeight="1">
      <c r="A359" s="12"/>
      <c r="B359" s="36"/>
      <c r="C359" s="36"/>
      <c r="D359" s="12"/>
      <c r="E359" s="36"/>
      <c r="F359" s="56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</row>
    <row r="360" spans="1:33" ht="12.75" customHeight="1">
      <c r="A360" s="12"/>
      <c r="B360" s="36"/>
      <c r="C360" s="36"/>
      <c r="D360" s="12"/>
      <c r="E360" s="36"/>
      <c r="F360" s="56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</row>
    <row r="361" spans="1:33" ht="12.75" customHeight="1">
      <c r="A361" s="12"/>
      <c r="B361" s="36"/>
      <c r="C361" s="36"/>
      <c r="D361" s="12"/>
      <c r="E361" s="36"/>
      <c r="F361" s="56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</row>
    <row r="362" spans="1:33" ht="12.75" customHeight="1">
      <c r="A362" s="12"/>
      <c r="B362" s="36"/>
      <c r="C362" s="36"/>
      <c r="D362" s="12"/>
      <c r="E362" s="36"/>
      <c r="F362" s="56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</row>
    <row r="363" spans="1:33" ht="12.75" customHeight="1">
      <c r="A363" s="12"/>
      <c r="B363" s="36"/>
      <c r="C363" s="36"/>
      <c r="D363" s="12"/>
      <c r="E363" s="36"/>
      <c r="F363" s="56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</row>
    <row r="364" spans="1:33" ht="12.75" customHeight="1">
      <c r="A364" s="12"/>
      <c r="B364" s="36"/>
      <c r="C364" s="36"/>
      <c r="D364" s="12"/>
      <c r="E364" s="36"/>
      <c r="F364" s="56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</row>
    <row r="365" spans="1:33" ht="12.75" customHeight="1">
      <c r="A365" s="12"/>
      <c r="B365" s="36"/>
      <c r="C365" s="36"/>
      <c r="D365" s="12"/>
      <c r="E365" s="36"/>
      <c r="F365" s="56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</row>
    <row r="366" spans="1:33" ht="12.75" customHeight="1">
      <c r="A366" s="12"/>
      <c r="B366" s="36"/>
      <c r="C366" s="36"/>
      <c r="D366" s="12"/>
      <c r="E366" s="36"/>
      <c r="F366" s="56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</row>
    <row r="367" spans="1:33" ht="12.75" customHeight="1">
      <c r="A367" s="12"/>
      <c r="B367" s="36"/>
      <c r="C367" s="36"/>
      <c r="D367" s="12"/>
      <c r="E367" s="36"/>
      <c r="F367" s="56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</row>
    <row r="368" spans="1:33" ht="12.75" customHeight="1">
      <c r="A368" s="12"/>
      <c r="B368" s="36"/>
      <c r="C368" s="36"/>
      <c r="D368" s="12"/>
      <c r="E368" s="36"/>
      <c r="F368" s="56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</row>
    <row r="369" spans="1:33" ht="12.75" customHeight="1">
      <c r="A369" s="12"/>
      <c r="B369" s="36"/>
      <c r="C369" s="36"/>
      <c r="D369" s="12"/>
      <c r="E369" s="36"/>
      <c r="F369" s="56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</row>
    <row r="370" spans="1:33" ht="12.75" customHeight="1">
      <c r="A370" s="12"/>
      <c r="B370" s="36"/>
      <c r="C370" s="36"/>
      <c r="D370" s="12"/>
      <c r="E370" s="36"/>
      <c r="F370" s="56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</row>
    <row r="371" spans="1:33" ht="12.75" customHeight="1">
      <c r="A371" s="12"/>
      <c r="B371" s="36"/>
      <c r="C371" s="36"/>
      <c r="D371" s="12"/>
      <c r="E371" s="36"/>
      <c r="F371" s="56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</row>
    <row r="372" spans="1:33" ht="12.75" customHeight="1">
      <c r="A372" s="12"/>
      <c r="B372" s="36"/>
      <c r="C372" s="36"/>
      <c r="D372" s="12"/>
      <c r="E372" s="36"/>
      <c r="F372" s="56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</row>
    <row r="373" spans="1:33" ht="12.75" customHeight="1">
      <c r="A373" s="12"/>
      <c r="B373" s="36"/>
      <c r="C373" s="36"/>
      <c r="D373" s="12"/>
      <c r="E373" s="36"/>
      <c r="F373" s="56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</row>
    <row r="374" spans="1:33" ht="12.75" customHeight="1">
      <c r="A374" s="12"/>
      <c r="B374" s="36"/>
      <c r="C374" s="36"/>
      <c r="D374" s="12"/>
      <c r="E374" s="36"/>
      <c r="F374" s="56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</row>
    <row r="375" spans="1:33" ht="12.75" customHeight="1">
      <c r="A375" s="12"/>
      <c r="B375" s="36"/>
      <c r="C375" s="36"/>
      <c r="D375" s="12"/>
      <c r="E375" s="36"/>
      <c r="F375" s="56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</row>
    <row r="376" spans="1:33" ht="12.75" customHeight="1">
      <c r="A376" s="12"/>
      <c r="B376" s="36"/>
      <c r="C376" s="36"/>
      <c r="D376" s="12"/>
      <c r="E376" s="36"/>
      <c r="F376" s="56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</row>
    <row r="377" spans="1:33" ht="12.75" customHeight="1">
      <c r="A377" s="12"/>
      <c r="B377" s="36"/>
      <c r="C377" s="36"/>
      <c r="D377" s="12"/>
      <c r="E377" s="36"/>
      <c r="F377" s="56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</row>
    <row r="378" spans="1:33" ht="12.75" customHeight="1">
      <c r="A378" s="12"/>
      <c r="B378" s="36"/>
      <c r="C378" s="36"/>
      <c r="D378" s="12"/>
      <c r="E378" s="36"/>
      <c r="F378" s="56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</row>
    <row r="379" spans="1:33" ht="12.75" customHeight="1">
      <c r="A379" s="12"/>
      <c r="B379" s="36"/>
      <c r="C379" s="36"/>
      <c r="D379" s="12"/>
      <c r="E379" s="36"/>
      <c r="F379" s="56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</row>
    <row r="380" spans="1:33" ht="12.75" customHeight="1">
      <c r="A380" s="12"/>
      <c r="B380" s="36"/>
      <c r="C380" s="36"/>
      <c r="D380" s="12"/>
      <c r="E380" s="36"/>
      <c r="F380" s="56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</row>
    <row r="381" spans="1:33" ht="12.75" customHeight="1">
      <c r="A381" s="12"/>
      <c r="B381" s="36"/>
      <c r="C381" s="36"/>
      <c r="D381" s="12"/>
      <c r="E381" s="36"/>
      <c r="F381" s="56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</row>
    <row r="382" spans="1:33" ht="12.75" customHeight="1">
      <c r="A382" s="12"/>
      <c r="B382" s="36"/>
      <c r="C382" s="36"/>
      <c r="D382" s="12"/>
      <c r="E382" s="36"/>
      <c r="F382" s="56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</row>
    <row r="383" spans="1:33" ht="12.75" customHeight="1">
      <c r="A383" s="12"/>
      <c r="B383" s="36"/>
      <c r="C383" s="36"/>
      <c r="D383" s="12"/>
      <c r="E383" s="36"/>
      <c r="F383" s="56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</row>
    <row r="384" spans="1:33" ht="12.75" customHeight="1">
      <c r="A384" s="12"/>
      <c r="B384" s="36"/>
      <c r="C384" s="36"/>
      <c r="D384" s="12"/>
      <c r="E384" s="36"/>
      <c r="F384" s="56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</row>
    <row r="385" spans="1:33" ht="12.75" customHeight="1">
      <c r="A385" s="12"/>
      <c r="B385" s="36"/>
      <c r="C385" s="36"/>
      <c r="D385" s="12"/>
      <c r="E385" s="36"/>
      <c r="F385" s="56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</row>
    <row r="386" spans="1:33" ht="12.75" customHeight="1">
      <c r="A386" s="12"/>
      <c r="B386" s="36"/>
      <c r="C386" s="36"/>
      <c r="D386" s="12"/>
      <c r="E386" s="36"/>
      <c r="F386" s="56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</row>
    <row r="387" spans="1:33" ht="12.75" customHeight="1">
      <c r="A387" s="12"/>
      <c r="B387" s="36"/>
      <c r="C387" s="36"/>
      <c r="D387" s="12"/>
      <c r="E387" s="36"/>
      <c r="F387" s="56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</row>
    <row r="388" spans="1:33" ht="12.75" customHeight="1">
      <c r="A388" s="12"/>
      <c r="B388" s="36"/>
      <c r="C388" s="36"/>
      <c r="D388" s="12"/>
      <c r="E388" s="36"/>
      <c r="F388" s="56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</row>
    <row r="389" spans="1:33" ht="12.75" customHeight="1">
      <c r="A389" s="12"/>
      <c r="B389" s="36"/>
      <c r="C389" s="36"/>
      <c r="D389" s="12"/>
      <c r="E389" s="36"/>
      <c r="F389" s="56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</row>
    <row r="390" spans="1:33" ht="12.75" customHeight="1">
      <c r="A390" s="12"/>
      <c r="B390" s="36"/>
      <c r="C390" s="36"/>
      <c r="D390" s="12"/>
      <c r="E390" s="36"/>
      <c r="F390" s="56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</row>
    <row r="391" spans="1:33" ht="12.75" customHeight="1">
      <c r="A391" s="12"/>
      <c r="B391" s="36"/>
      <c r="C391" s="36"/>
      <c r="D391" s="12"/>
      <c r="E391" s="36"/>
      <c r="F391" s="56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</row>
    <row r="392" spans="1:33" ht="12.75" customHeight="1">
      <c r="A392" s="12"/>
      <c r="B392" s="36"/>
      <c r="C392" s="36"/>
      <c r="D392" s="12"/>
      <c r="E392" s="36"/>
      <c r="F392" s="56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</row>
    <row r="393" spans="1:33" ht="12.75" customHeight="1">
      <c r="A393" s="12"/>
      <c r="B393" s="36"/>
      <c r="C393" s="36"/>
      <c r="D393" s="12"/>
      <c r="E393" s="36"/>
      <c r="F393" s="56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</row>
    <row r="394" spans="1:33" ht="12.75" customHeight="1">
      <c r="A394" s="12"/>
      <c r="B394" s="36"/>
      <c r="C394" s="36"/>
      <c r="D394" s="12"/>
      <c r="E394" s="36"/>
      <c r="F394" s="56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</row>
    <row r="395" spans="1:33" ht="12.75" customHeight="1">
      <c r="A395" s="12"/>
      <c r="B395" s="36"/>
      <c r="C395" s="36"/>
      <c r="D395" s="12"/>
      <c r="E395" s="36"/>
      <c r="F395" s="56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</row>
    <row r="396" spans="1:33" ht="12.75" customHeight="1">
      <c r="A396" s="12"/>
      <c r="B396" s="36"/>
      <c r="C396" s="36"/>
      <c r="D396" s="12"/>
      <c r="E396" s="36"/>
      <c r="F396" s="56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</row>
    <row r="397" spans="1:33" ht="12.75" customHeight="1">
      <c r="A397" s="12"/>
      <c r="B397" s="36"/>
      <c r="C397" s="36"/>
      <c r="D397" s="12"/>
      <c r="E397" s="36"/>
      <c r="F397" s="56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</row>
    <row r="398" spans="1:33" ht="12.75" customHeight="1">
      <c r="A398" s="12"/>
      <c r="B398" s="36"/>
      <c r="C398" s="36"/>
      <c r="D398" s="12"/>
      <c r="E398" s="36"/>
      <c r="F398" s="56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</row>
    <row r="399" spans="1:33" ht="12.75" customHeight="1">
      <c r="A399" s="12"/>
      <c r="B399" s="36"/>
      <c r="C399" s="36"/>
      <c r="D399" s="12"/>
      <c r="E399" s="36"/>
      <c r="F399" s="56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</row>
    <row r="400" spans="1:33" ht="12.75" customHeight="1">
      <c r="A400" s="12"/>
      <c r="B400" s="36"/>
      <c r="C400" s="36"/>
      <c r="D400" s="12"/>
      <c r="E400" s="36"/>
      <c r="F400" s="56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</row>
    <row r="401" spans="1:33" ht="12.75" customHeight="1">
      <c r="A401" s="12"/>
      <c r="B401" s="36"/>
      <c r="C401" s="36"/>
      <c r="D401" s="12"/>
      <c r="E401" s="36"/>
      <c r="F401" s="56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</row>
    <row r="402" spans="1:33" ht="12.75" customHeight="1">
      <c r="A402" s="12"/>
      <c r="B402" s="36"/>
      <c r="C402" s="36"/>
      <c r="D402" s="12"/>
      <c r="E402" s="36"/>
      <c r="F402" s="56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</row>
    <row r="403" spans="1:33" ht="12.75" customHeight="1">
      <c r="A403" s="12"/>
      <c r="B403" s="36"/>
      <c r="C403" s="36"/>
      <c r="D403" s="12"/>
      <c r="E403" s="36"/>
      <c r="F403" s="56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</row>
    <row r="404" spans="1:33" ht="12.75" customHeight="1">
      <c r="A404" s="12"/>
      <c r="B404" s="36"/>
      <c r="C404" s="36"/>
      <c r="D404" s="12"/>
      <c r="E404" s="36"/>
      <c r="F404" s="56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</row>
    <row r="405" spans="1:33" ht="12.75" customHeight="1">
      <c r="A405" s="12"/>
      <c r="B405" s="36"/>
      <c r="C405" s="36"/>
      <c r="D405" s="12"/>
      <c r="E405" s="36"/>
      <c r="F405" s="56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</row>
    <row r="406" spans="1:33" ht="12.75" customHeight="1">
      <c r="A406" s="12"/>
      <c r="B406" s="36"/>
      <c r="C406" s="36"/>
      <c r="D406" s="12"/>
      <c r="E406" s="36"/>
      <c r="F406" s="56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</row>
    <row r="407" spans="1:33" ht="12.75" customHeight="1">
      <c r="A407" s="12"/>
      <c r="B407" s="36"/>
      <c r="C407" s="36"/>
      <c r="D407" s="12"/>
      <c r="E407" s="36"/>
      <c r="F407" s="56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</row>
    <row r="408" spans="1:33" ht="12.75" customHeight="1">
      <c r="A408" s="12"/>
      <c r="B408" s="36"/>
      <c r="C408" s="36"/>
      <c r="D408" s="12"/>
      <c r="E408" s="36"/>
      <c r="F408" s="56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</row>
    <row r="409" spans="1:33" ht="12.75" customHeight="1">
      <c r="A409" s="12"/>
      <c r="B409" s="36"/>
      <c r="C409" s="36"/>
      <c r="D409" s="12"/>
      <c r="E409" s="36"/>
      <c r="F409" s="56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</row>
    <row r="410" spans="1:33" ht="12.75" customHeight="1">
      <c r="A410" s="12"/>
      <c r="B410" s="36"/>
      <c r="C410" s="36"/>
      <c r="D410" s="12"/>
      <c r="E410" s="36"/>
      <c r="F410" s="56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</row>
    <row r="411" spans="1:33" ht="12.75" customHeight="1">
      <c r="A411" s="12"/>
      <c r="B411" s="36"/>
      <c r="C411" s="36"/>
      <c r="D411" s="12"/>
      <c r="E411" s="36"/>
      <c r="F411" s="56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</row>
    <row r="412" spans="1:33" ht="12.75" customHeight="1">
      <c r="A412" s="12"/>
      <c r="B412" s="36"/>
      <c r="C412" s="36"/>
      <c r="D412" s="12"/>
      <c r="E412" s="36"/>
      <c r="F412" s="56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</row>
    <row r="413" spans="1:33" ht="12.75" customHeight="1">
      <c r="A413" s="12"/>
      <c r="B413" s="36"/>
      <c r="C413" s="36"/>
      <c r="D413" s="12"/>
      <c r="E413" s="36"/>
      <c r="F413" s="56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</row>
    <row r="414" spans="1:33" ht="12.75" customHeight="1">
      <c r="A414" s="12"/>
      <c r="B414" s="36"/>
      <c r="C414" s="36"/>
      <c r="D414" s="12"/>
      <c r="E414" s="36"/>
      <c r="F414" s="56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</row>
    <row r="415" spans="1:33" ht="12.75" customHeight="1">
      <c r="A415" s="12"/>
      <c r="B415" s="36"/>
      <c r="C415" s="36"/>
      <c r="D415" s="12"/>
      <c r="E415" s="36"/>
      <c r="F415" s="56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</row>
    <row r="416" spans="1:33" ht="12.75" customHeight="1">
      <c r="A416" s="12"/>
      <c r="B416" s="36"/>
      <c r="C416" s="36"/>
      <c r="D416" s="12"/>
      <c r="E416" s="36"/>
      <c r="F416" s="56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</row>
    <row r="417" spans="1:33" ht="12.75" customHeight="1">
      <c r="A417" s="12"/>
      <c r="B417" s="36"/>
      <c r="C417" s="36"/>
      <c r="D417" s="12"/>
      <c r="E417" s="36"/>
      <c r="F417" s="56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</row>
    <row r="418" spans="1:33" ht="12.75" customHeight="1">
      <c r="A418" s="12"/>
      <c r="B418" s="36"/>
      <c r="C418" s="36"/>
      <c r="D418" s="12"/>
      <c r="E418" s="36"/>
      <c r="F418" s="56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</row>
    <row r="419" spans="1:33" ht="12.75" customHeight="1">
      <c r="A419" s="12"/>
      <c r="B419" s="36"/>
      <c r="C419" s="36"/>
      <c r="D419" s="12"/>
      <c r="E419" s="36"/>
      <c r="F419" s="56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</row>
    <row r="420" spans="1:33" ht="12.75" customHeight="1">
      <c r="A420" s="12"/>
      <c r="B420" s="36"/>
      <c r="C420" s="36"/>
      <c r="D420" s="12"/>
      <c r="E420" s="36"/>
      <c r="F420" s="56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</row>
    <row r="421" spans="1:33" ht="12.75" customHeight="1">
      <c r="A421" s="12"/>
      <c r="B421" s="36"/>
      <c r="C421" s="36"/>
      <c r="D421" s="12"/>
      <c r="E421" s="36"/>
      <c r="F421" s="56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</row>
    <row r="422" spans="1:33" ht="12.75" customHeight="1">
      <c r="A422" s="12"/>
      <c r="B422" s="36"/>
      <c r="C422" s="36"/>
      <c r="D422" s="12"/>
      <c r="E422" s="36"/>
      <c r="F422" s="56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</row>
    <row r="423" spans="1:33" ht="12.75" customHeight="1">
      <c r="A423" s="12"/>
      <c r="B423" s="36"/>
      <c r="C423" s="36"/>
      <c r="D423" s="12"/>
      <c r="E423" s="36"/>
      <c r="F423" s="56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</row>
    <row r="424" spans="1:33" ht="12.75" customHeight="1">
      <c r="A424" s="12"/>
      <c r="B424" s="36"/>
      <c r="C424" s="36"/>
      <c r="D424" s="12"/>
      <c r="E424" s="36"/>
      <c r="F424" s="56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</row>
    <row r="425" spans="1:33" ht="12.75" customHeight="1">
      <c r="A425" s="12"/>
      <c r="B425" s="36"/>
      <c r="C425" s="36"/>
      <c r="D425" s="12"/>
      <c r="E425" s="36"/>
      <c r="F425" s="56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</row>
    <row r="426" spans="1:33" ht="12.75" customHeight="1">
      <c r="A426" s="12"/>
      <c r="B426" s="36"/>
      <c r="C426" s="36"/>
      <c r="D426" s="12"/>
      <c r="E426" s="36"/>
      <c r="F426" s="56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</row>
    <row r="427" spans="1:33" ht="12.75" customHeight="1">
      <c r="A427" s="12"/>
      <c r="B427" s="36"/>
      <c r="C427" s="36"/>
      <c r="D427" s="12"/>
      <c r="E427" s="36"/>
      <c r="F427" s="56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</row>
    <row r="428" spans="1:33" ht="12.75" customHeight="1">
      <c r="A428" s="12"/>
      <c r="B428" s="36"/>
      <c r="C428" s="36"/>
      <c r="D428" s="12"/>
      <c r="E428" s="36"/>
      <c r="F428" s="56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</row>
    <row r="429" spans="1:33" ht="12.75" customHeight="1">
      <c r="A429" s="12"/>
      <c r="B429" s="36"/>
      <c r="C429" s="36"/>
      <c r="D429" s="12"/>
      <c r="E429" s="36"/>
      <c r="F429" s="56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</row>
    <row r="430" spans="1:33" ht="12.75" customHeight="1">
      <c r="A430" s="12"/>
      <c r="B430" s="36"/>
      <c r="C430" s="36"/>
      <c r="D430" s="12"/>
      <c r="E430" s="36"/>
      <c r="F430" s="56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</row>
    <row r="431" spans="1:33" ht="12.75" customHeight="1">
      <c r="A431" s="12"/>
      <c r="B431" s="36"/>
      <c r="C431" s="36"/>
      <c r="D431" s="12"/>
      <c r="E431" s="36"/>
      <c r="F431" s="56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</row>
    <row r="432" spans="1:33" ht="12.75" customHeight="1">
      <c r="A432" s="12"/>
      <c r="B432" s="36"/>
      <c r="C432" s="36"/>
      <c r="D432" s="12"/>
      <c r="E432" s="36"/>
      <c r="F432" s="56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</row>
    <row r="433" spans="1:33" ht="12.75" customHeight="1">
      <c r="A433" s="12"/>
      <c r="B433" s="36"/>
      <c r="C433" s="36"/>
      <c r="D433" s="12"/>
      <c r="E433" s="36"/>
      <c r="F433" s="56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</row>
    <row r="434" spans="1:33" ht="12.75" customHeight="1">
      <c r="A434" s="12"/>
      <c r="B434" s="36"/>
      <c r="C434" s="36"/>
      <c r="D434" s="12"/>
      <c r="E434" s="36"/>
      <c r="F434" s="56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</row>
    <row r="435" spans="1:33" ht="12.75" customHeight="1">
      <c r="A435" s="12"/>
      <c r="B435" s="36"/>
      <c r="C435" s="36"/>
      <c r="D435" s="12"/>
      <c r="E435" s="36"/>
      <c r="F435" s="56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</row>
    <row r="436" spans="1:33" ht="12.75" customHeight="1">
      <c r="A436" s="12"/>
      <c r="B436" s="36"/>
      <c r="C436" s="36"/>
      <c r="D436" s="12"/>
      <c r="E436" s="36"/>
      <c r="F436" s="56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</row>
    <row r="437" spans="1:33" ht="12.75" customHeight="1">
      <c r="A437" s="12"/>
      <c r="B437" s="36"/>
      <c r="C437" s="36"/>
      <c r="D437" s="12"/>
      <c r="E437" s="36"/>
      <c r="F437" s="56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</row>
    <row r="438" spans="1:33" ht="12.75" customHeight="1">
      <c r="A438" s="12"/>
      <c r="B438" s="36"/>
      <c r="C438" s="36"/>
      <c r="D438" s="12"/>
      <c r="E438" s="36"/>
      <c r="F438" s="56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</row>
    <row r="439" spans="1:33" ht="12.75" customHeight="1">
      <c r="A439" s="12"/>
      <c r="B439" s="36"/>
      <c r="C439" s="36"/>
      <c r="D439" s="12"/>
      <c r="E439" s="36"/>
      <c r="F439" s="56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</row>
    <row r="440" spans="1:33" ht="12.75" customHeight="1">
      <c r="A440" s="12"/>
      <c r="B440" s="36"/>
      <c r="C440" s="36"/>
      <c r="D440" s="12"/>
      <c r="E440" s="36"/>
      <c r="F440" s="56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</row>
    <row r="441" spans="1:33" ht="12.75" customHeight="1">
      <c r="A441" s="12"/>
      <c r="B441" s="36"/>
      <c r="C441" s="36"/>
      <c r="D441" s="12"/>
      <c r="E441" s="36"/>
      <c r="F441" s="56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</row>
    <row r="442" spans="1:33" ht="12.75" customHeight="1">
      <c r="A442" s="12"/>
      <c r="B442" s="36"/>
      <c r="C442" s="36"/>
      <c r="D442" s="12"/>
      <c r="E442" s="36"/>
      <c r="F442" s="56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</row>
    <row r="443" spans="1:33" ht="12.75" customHeight="1">
      <c r="A443" s="12"/>
      <c r="B443" s="36"/>
      <c r="C443" s="36"/>
      <c r="D443" s="12"/>
      <c r="E443" s="36"/>
      <c r="F443" s="56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</row>
    <row r="444" spans="1:33" ht="12.75" customHeight="1">
      <c r="A444" s="12"/>
      <c r="B444" s="36"/>
      <c r="C444" s="36"/>
      <c r="D444" s="12"/>
      <c r="E444" s="36"/>
      <c r="F444" s="56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</row>
    <row r="445" spans="1:33" ht="12.75" customHeight="1">
      <c r="A445" s="12"/>
      <c r="B445" s="36"/>
      <c r="C445" s="36"/>
      <c r="D445" s="12"/>
      <c r="E445" s="36"/>
      <c r="F445" s="56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</row>
    <row r="446" spans="1:33" ht="12.75" customHeight="1">
      <c r="A446" s="12"/>
      <c r="B446" s="36"/>
      <c r="C446" s="36"/>
      <c r="D446" s="12"/>
      <c r="E446" s="36"/>
      <c r="F446" s="56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</row>
    <row r="447" spans="1:33" ht="12.75" customHeight="1">
      <c r="A447" s="12"/>
      <c r="B447" s="36"/>
      <c r="C447" s="36"/>
      <c r="D447" s="12"/>
      <c r="E447" s="36"/>
      <c r="F447" s="56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</row>
    <row r="448" spans="1:33" ht="12.75" customHeight="1">
      <c r="A448" s="12"/>
      <c r="B448" s="36"/>
      <c r="C448" s="36"/>
      <c r="D448" s="12"/>
      <c r="E448" s="36"/>
      <c r="F448" s="56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</row>
    <row r="449" spans="1:33" ht="12.75" customHeight="1">
      <c r="A449" s="12"/>
      <c r="B449" s="36"/>
      <c r="C449" s="36"/>
      <c r="D449" s="12"/>
      <c r="E449" s="36"/>
      <c r="F449" s="56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</row>
    <row r="450" spans="1:33" ht="12.75" customHeight="1">
      <c r="A450" s="12"/>
      <c r="B450" s="36"/>
      <c r="C450" s="36"/>
      <c r="D450" s="12"/>
      <c r="E450" s="36"/>
      <c r="F450" s="56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</row>
    <row r="451" spans="1:33" ht="12.75" customHeight="1">
      <c r="A451" s="12"/>
      <c r="B451" s="36"/>
      <c r="C451" s="36"/>
      <c r="D451" s="12"/>
      <c r="E451" s="36"/>
      <c r="F451" s="56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</row>
    <row r="452" spans="1:33" ht="12.75" customHeight="1">
      <c r="A452" s="12"/>
      <c r="B452" s="36"/>
      <c r="C452" s="36"/>
      <c r="D452" s="12"/>
      <c r="E452" s="36"/>
      <c r="F452" s="56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</row>
    <row r="453" spans="1:33" ht="12.75" customHeight="1">
      <c r="A453" s="12"/>
      <c r="B453" s="36"/>
      <c r="C453" s="36"/>
      <c r="D453" s="12"/>
      <c r="E453" s="36"/>
      <c r="F453" s="56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</row>
    <row r="454" spans="1:33" ht="12.75" customHeight="1">
      <c r="A454" s="12"/>
      <c r="B454" s="36"/>
      <c r="C454" s="36"/>
      <c r="D454" s="12"/>
      <c r="E454" s="36"/>
      <c r="F454" s="56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</row>
    <row r="455" spans="1:33" ht="12.75" customHeight="1">
      <c r="A455" s="12"/>
      <c r="B455" s="36"/>
      <c r="C455" s="36"/>
      <c r="D455" s="12"/>
      <c r="E455" s="36"/>
      <c r="F455" s="56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</row>
    <row r="456" spans="1:33" ht="12.75" customHeight="1">
      <c r="A456" s="12"/>
      <c r="B456" s="36"/>
      <c r="C456" s="36"/>
      <c r="D456" s="12"/>
      <c r="E456" s="36"/>
      <c r="F456" s="56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</row>
    <row r="457" spans="1:33" ht="12.75" customHeight="1">
      <c r="A457" s="12"/>
      <c r="B457" s="36"/>
      <c r="C457" s="36"/>
      <c r="D457" s="12"/>
      <c r="E457" s="36"/>
      <c r="F457" s="56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</row>
    <row r="458" spans="1:33" ht="12.75" customHeight="1">
      <c r="A458" s="12"/>
      <c r="B458" s="36"/>
      <c r="C458" s="36"/>
      <c r="D458" s="12"/>
      <c r="E458" s="36"/>
      <c r="F458" s="56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</row>
    <row r="459" spans="1:33" ht="12.75" customHeight="1">
      <c r="A459" s="12"/>
      <c r="B459" s="36"/>
      <c r="C459" s="36"/>
      <c r="D459" s="12"/>
      <c r="E459" s="36"/>
      <c r="F459" s="56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</row>
    <row r="460" spans="1:33" ht="12.75" customHeight="1">
      <c r="A460" s="12"/>
      <c r="B460" s="36"/>
      <c r="C460" s="36"/>
      <c r="D460" s="12"/>
      <c r="E460" s="36"/>
      <c r="F460" s="56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</row>
    <row r="461" spans="1:33" ht="12.75" customHeight="1">
      <c r="A461" s="12"/>
      <c r="B461" s="36"/>
      <c r="C461" s="36"/>
      <c r="D461" s="12"/>
      <c r="E461" s="36"/>
      <c r="F461" s="56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</row>
    <row r="462" spans="1:33" ht="12.75" customHeight="1">
      <c r="A462" s="12"/>
      <c r="B462" s="36"/>
      <c r="C462" s="36"/>
      <c r="D462" s="12"/>
      <c r="E462" s="36"/>
      <c r="F462" s="56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</row>
    <row r="463" spans="1:33" ht="12.75" customHeight="1">
      <c r="A463" s="12"/>
      <c r="B463" s="36"/>
      <c r="C463" s="36"/>
      <c r="D463" s="12"/>
      <c r="E463" s="36"/>
      <c r="F463" s="56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</row>
    <row r="464" spans="1:33" ht="12.75" customHeight="1">
      <c r="A464" s="12"/>
      <c r="B464" s="36"/>
      <c r="C464" s="36"/>
      <c r="D464" s="12"/>
      <c r="E464" s="36"/>
      <c r="F464" s="56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</row>
    <row r="465" spans="1:33" ht="12.75" customHeight="1">
      <c r="A465" s="12"/>
      <c r="B465" s="36"/>
      <c r="C465" s="36"/>
      <c r="D465" s="12"/>
      <c r="E465" s="36"/>
      <c r="F465" s="56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</row>
    <row r="466" spans="1:33" ht="12.75" customHeight="1">
      <c r="A466" s="12"/>
      <c r="B466" s="36"/>
      <c r="C466" s="36"/>
      <c r="D466" s="12"/>
      <c r="E466" s="36"/>
      <c r="F466" s="56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</row>
    <row r="467" spans="1:33" ht="12.75" customHeight="1">
      <c r="A467" s="12"/>
      <c r="B467" s="36"/>
      <c r="C467" s="36"/>
      <c r="D467" s="12"/>
      <c r="E467" s="36"/>
      <c r="F467" s="56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</row>
    <row r="468" spans="1:33" ht="12.75" customHeight="1">
      <c r="A468" s="12"/>
      <c r="B468" s="36"/>
      <c r="C468" s="36"/>
      <c r="D468" s="12"/>
      <c r="E468" s="36"/>
      <c r="F468" s="56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</row>
    <row r="469" spans="1:33" ht="12.75" customHeight="1">
      <c r="A469" s="12"/>
      <c r="B469" s="36"/>
      <c r="C469" s="36"/>
      <c r="D469" s="12"/>
      <c r="E469" s="36"/>
      <c r="F469" s="56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</row>
    <row r="470" spans="1:33" ht="12.75" customHeight="1">
      <c r="A470" s="12"/>
      <c r="B470" s="36"/>
      <c r="C470" s="36"/>
      <c r="D470" s="12"/>
      <c r="E470" s="36"/>
      <c r="F470" s="56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</row>
    <row r="471" spans="1:33" ht="12.75" customHeight="1">
      <c r="A471" s="12"/>
      <c r="B471" s="36"/>
      <c r="C471" s="36"/>
      <c r="D471" s="12"/>
      <c r="E471" s="36"/>
      <c r="F471" s="56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</row>
    <row r="472" spans="1:33" ht="12.75" customHeight="1">
      <c r="A472" s="12"/>
      <c r="B472" s="36"/>
      <c r="C472" s="36"/>
      <c r="D472" s="12"/>
      <c r="E472" s="36"/>
      <c r="F472" s="56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</row>
    <row r="473" spans="1:33" ht="12.75" customHeight="1">
      <c r="A473" s="12"/>
      <c r="B473" s="36"/>
      <c r="C473" s="36"/>
      <c r="D473" s="12"/>
      <c r="E473" s="36"/>
      <c r="F473" s="56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</row>
    <row r="474" spans="1:33" ht="12.75" customHeight="1">
      <c r="A474" s="12"/>
      <c r="B474" s="36"/>
      <c r="C474" s="36"/>
      <c r="D474" s="12"/>
      <c r="E474" s="36"/>
      <c r="F474" s="56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</row>
    <row r="475" spans="1:33" ht="12.75" customHeight="1">
      <c r="A475" s="12"/>
      <c r="B475" s="36"/>
      <c r="C475" s="36"/>
      <c r="D475" s="12"/>
      <c r="E475" s="36"/>
      <c r="F475" s="56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</row>
    <row r="476" spans="1:33" ht="12.75" customHeight="1">
      <c r="A476" s="12"/>
      <c r="B476" s="36"/>
      <c r="C476" s="36"/>
      <c r="D476" s="12"/>
      <c r="E476" s="36"/>
      <c r="F476" s="56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</row>
    <row r="477" spans="1:33" ht="12.75" customHeight="1">
      <c r="A477" s="12"/>
      <c r="B477" s="36"/>
      <c r="C477" s="36"/>
      <c r="D477" s="12"/>
      <c r="E477" s="36"/>
      <c r="F477" s="56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</row>
    <row r="478" spans="1:33" ht="12.75" customHeight="1">
      <c r="A478" s="12"/>
      <c r="B478" s="36"/>
      <c r="C478" s="36"/>
      <c r="D478" s="12"/>
      <c r="E478" s="36"/>
      <c r="F478" s="56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</row>
    <row r="479" spans="1:33" ht="12.75" customHeight="1">
      <c r="A479" s="12"/>
      <c r="B479" s="36"/>
      <c r="C479" s="36"/>
      <c r="D479" s="12"/>
      <c r="E479" s="36"/>
      <c r="F479" s="56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</row>
    <row r="480" spans="1:33" ht="12.75" customHeight="1">
      <c r="A480" s="12"/>
      <c r="B480" s="36"/>
      <c r="C480" s="36"/>
      <c r="D480" s="12"/>
      <c r="E480" s="36"/>
      <c r="F480" s="56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</row>
    <row r="481" spans="1:33" ht="12.75" customHeight="1">
      <c r="A481" s="12"/>
      <c r="B481" s="36"/>
      <c r="C481" s="36"/>
      <c r="D481" s="12"/>
      <c r="E481" s="36"/>
      <c r="F481" s="56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</row>
    <row r="482" spans="1:33" ht="12.75" customHeight="1">
      <c r="A482" s="12"/>
      <c r="B482" s="36"/>
      <c r="C482" s="36"/>
      <c r="D482" s="12"/>
      <c r="E482" s="36"/>
      <c r="F482" s="56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</row>
    <row r="483" spans="1:33" ht="12.75" customHeight="1">
      <c r="A483" s="12"/>
      <c r="B483" s="36"/>
      <c r="C483" s="36"/>
      <c r="D483" s="12"/>
      <c r="E483" s="36"/>
      <c r="F483" s="56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</row>
    <row r="484" spans="1:33" ht="12.75" customHeight="1">
      <c r="A484" s="12"/>
      <c r="B484" s="36"/>
      <c r="C484" s="36"/>
      <c r="D484" s="12"/>
      <c r="E484" s="36"/>
      <c r="F484" s="56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</row>
    <row r="485" spans="1:33" ht="12.75" customHeight="1">
      <c r="A485" s="12"/>
      <c r="B485" s="36"/>
      <c r="C485" s="36"/>
      <c r="D485" s="12"/>
      <c r="E485" s="36"/>
      <c r="F485" s="56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</row>
    <row r="486" spans="1:33" ht="12.75" customHeight="1">
      <c r="A486" s="12"/>
      <c r="B486" s="36"/>
      <c r="C486" s="36"/>
      <c r="D486" s="12"/>
      <c r="E486" s="36"/>
      <c r="F486" s="56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</row>
    <row r="487" spans="1:33" ht="12.75" customHeight="1">
      <c r="A487" s="12"/>
      <c r="B487" s="36"/>
      <c r="C487" s="36"/>
      <c r="D487" s="12"/>
      <c r="E487" s="36"/>
      <c r="F487" s="56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</row>
    <row r="488" spans="1:33" ht="12.75" customHeight="1">
      <c r="A488" s="12"/>
      <c r="B488" s="36"/>
      <c r="C488" s="36"/>
      <c r="D488" s="12"/>
      <c r="E488" s="36"/>
      <c r="F488" s="56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</row>
    <row r="489" spans="1:33" ht="12.75" customHeight="1">
      <c r="A489" s="12"/>
      <c r="B489" s="36"/>
      <c r="C489" s="36"/>
      <c r="D489" s="12"/>
      <c r="E489" s="36"/>
      <c r="F489" s="56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</row>
    <row r="490" spans="1:33" ht="12.75" customHeight="1">
      <c r="A490" s="12"/>
      <c r="B490" s="36"/>
      <c r="C490" s="36"/>
      <c r="D490" s="12"/>
      <c r="E490" s="36"/>
      <c r="F490" s="56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</row>
    <row r="491" spans="1:33" ht="12.75" customHeight="1">
      <c r="A491" s="12"/>
      <c r="B491" s="36"/>
      <c r="C491" s="36"/>
      <c r="D491" s="12"/>
      <c r="E491" s="36"/>
      <c r="F491" s="56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</row>
    <row r="492" spans="1:33" ht="12.75" customHeight="1">
      <c r="A492" s="12"/>
      <c r="B492" s="36"/>
      <c r="C492" s="36"/>
      <c r="D492" s="12"/>
      <c r="E492" s="36"/>
      <c r="F492" s="56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</row>
    <row r="493" spans="1:33" ht="12.75" customHeight="1">
      <c r="A493" s="12"/>
      <c r="B493" s="36"/>
      <c r="C493" s="36"/>
      <c r="D493" s="12"/>
      <c r="E493" s="36"/>
      <c r="F493" s="56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</row>
    <row r="494" spans="1:33" ht="12.75" customHeight="1">
      <c r="A494" s="12"/>
      <c r="B494" s="36"/>
      <c r="C494" s="36"/>
      <c r="D494" s="12"/>
      <c r="E494" s="36"/>
      <c r="F494" s="56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</row>
    <row r="495" spans="1:33" ht="12.75" customHeight="1">
      <c r="A495" s="12"/>
      <c r="B495" s="36"/>
      <c r="C495" s="36"/>
      <c r="D495" s="12"/>
      <c r="E495" s="36"/>
      <c r="F495" s="56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</row>
    <row r="496" spans="1:33" ht="12.75" customHeight="1">
      <c r="A496" s="12"/>
      <c r="B496" s="36"/>
      <c r="C496" s="36"/>
      <c r="D496" s="12"/>
      <c r="E496" s="36"/>
      <c r="F496" s="56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</row>
    <row r="497" spans="1:33" ht="12.75" customHeight="1">
      <c r="A497" s="12"/>
      <c r="B497" s="36"/>
      <c r="C497" s="36"/>
      <c r="D497" s="12"/>
      <c r="E497" s="36"/>
      <c r="F497" s="56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</row>
    <row r="498" spans="1:33" ht="12.75" customHeight="1">
      <c r="A498" s="12"/>
      <c r="B498" s="36"/>
      <c r="C498" s="36"/>
      <c r="D498" s="12"/>
      <c r="E498" s="36"/>
      <c r="F498" s="56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</row>
    <row r="499" spans="1:33" ht="12.75" customHeight="1">
      <c r="A499" s="12"/>
      <c r="B499" s="36"/>
      <c r="C499" s="36"/>
      <c r="D499" s="12"/>
      <c r="E499" s="36"/>
      <c r="F499" s="56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</row>
    <row r="500" spans="1:33" ht="12.75" customHeight="1">
      <c r="A500" s="12"/>
      <c r="B500" s="36"/>
      <c r="C500" s="36"/>
      <c r="D500" s="12"/>
      <c r="E500" s="36"/>
      <c r="F500" s="56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</row>
    <row r="501" spans="1:33" ht="12.75" customHeight="1">
      <c r="A501" s="12"/>
      <c r="B501" s="36"/>
      <c r="C501" s="36"/>
      <c r="D501" s="12"/>
      <c r="E501" s="36"/>
      <c r="F501" s="56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</row>
    <row r="502" spans="1:33" ht="12.75" customHeight="1">
      <c r="A502" s="12"/>
      <c r="B502" s="36"/>
      <c r="C502" s="36"/>
      <c r="D502" s="12"/>
      <c r="E502" s="36"/>
      <c r="F502" s="56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</row>
    <row r="503" spans="1:33" ht="12.75" customHeight="1">
      <c r="A503" s="12"/>
      <c r="B503" s="36"/>
      <c r="C503" s="36"/>
      <c r="D503" s="12"/>
      <c r="E503" s="36"/>
      <c r="F503" s="56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</row>
    <row r="504" spans="1:33" ht="12.75" customHeight="1">
      <c r="A504" s="12"/>
      <c r="B504" s="36"/>
      <c r="C504" s="36"/>
      <c r="D504" s="12"/>
      <c r="E504" s="36"/>
      <c r="F504" s="56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</row>
    <row r="505" spans="1:33" ht="12.75" customHeight="1">
      <c r="A505" s="12"/>
      <c r="B505" s="36"/>
      <c r="C505" s="36"/>
      <c r="D505" s="12"/>
      <c r="E505" s="36"/>
      <c r="F505" s="56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</row>
    <row r="506" spans="1:33" ht="12.75" customHeight="1">
      <c r="A506" s="12"/>
      <c r="B506" s="36"/>
      <c r="C506" s="36"/>
      <c r="D506" s="12"/>
      <c r="E506" s="36"/>
      <c r="F506" s="56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</row>
    <row r="507" spans="1:33" ht="12.75" customHeight="1">
      <c r="A507" s="12"/>
      <c r="B507" s="36"/>
      <c r="C507" s="36"/>
      <c r="D507" s="12"/>
      <c r="E507" s="36"/>
      <c r="F507" s="56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</row>
    <row r="508" spans="1:33" ht="12.75" customHeight="1">
      <c r="A508" s="12"/>
      <c r="B508" s="36"/>
      <c r="C508" s="36"/>
      <c r="D508" s="12"/>
      <c r="E508" s="36"/>
      <c r="F508" s="56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</row>
    <row r="509" spans="1:33" ht="12.75" customHeight="1">
      <c r="A509" s="12"/>
      <c r="B509" s="36"/>
      <c r="C509" s="36"/>
      <c r="D509" s="12"/>
      <c r="E509" s="36"/>
      <c r="F509" s="56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</row>
    <row r="510" spans="1:33" ht="12.75" customHeight="1">
      <c r="A510" s="12"/>
      <c r="B510" s="36"/>
      <c r="C510" s="36"/>
      <c r="D510" s="12"/>
      <c r="E510" s="36"/>
      <c r="F510" s="56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</row>
    <row r="511" spans="1:33" ht="12.75" customHeight="1">
      <c r="A511" s="12"/>
      <c r="B511" s="36"/>
      <c r="C511" s="36"/>
      <c r="D511" s="12"/>
      <c r="E511" s="36"/>
      <c r="F511" s="56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</row>
    <row r="512" spans="1:33" ht="12.75" customHeight="1">
      <c r="A512" s="12"/>
      <c r="B512" s="36"/>
      <c r="C512" s="36"/>
      <c r="D512" s="12"/>
      <c r="E512" s="36"/>
      <c r="F512" s="56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</row>
    <row r="513" spans="1:33" ht="12.75" customHeight="1">
      <c r="A513" s="12"/>
      <c r="B513" s="36"/>
      <c r="C513" s="36"/>
      <c r="D513" s="12"/>
      <c r="E513" s="36"/>
      <c r="F513" s="56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</row>
    <row r="514" spans="1:33" ht="12.75" customHeight="1">
      <c r="A514" s="12"/>
      <c r="B514" s="36"/>
      <c r="C514" s="36"/>
      <c r="D514" s="12"/>
      <c r="E514" s="36"/>
      <c r="F514" s="56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</row>
    <row r="515" spans="1:33" ht="12.75" customHeight="1">
      <c r="A515" s="12"/>
      <c r="B515" s="36"/>
      <c r="C515" s="36"/>
      <c r="D515" s="12"/>
      <c r="E515" s="36"/>
      <c r="F515" s="56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</row>
    <row r="516" spans="1:33" ht="12.75" customHeight="1">
      <c r="A516" s="12"/>
      <c r="B516" s="36"/>
      <c r="C516" s="36"/>
      <c r="D516" s="12"/>
      <c r="E516" s="36"/>
      <c r="F516" s="56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</row>
    <row r="517" spans="1:33" ht="12.75" customHeight="1">
      <c r="A517" s="12"/>
      <c r="B517" s="36"/>
      <c r="C517" s="36"/>
      <c r="D517" s="12"/>
      <c r="E517" s="36"/>
      <c r="F517" s="56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</row>
    <row r="518" spans="1:33" ht="12.75" customHeight="1">
      <c r="A518" s="12"/>
      <c r="B518" s="36"/>
      <c r="C518" s="36"/>
      <c r="D518" s="12"/>
      <c r="E518" s="36"/>
      <c r="F518" s="56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</row>
    <row r="519" spans="1:33" ht="12.75" customHeight="1">
      <c r="A519" s="12"/>
      <c r="B519" s="36"/>
      <c r="C519" s="36"/>
      <c r="D519" s="12"/>
      <c r="E519" s="36"/>
      <c r="F519" s="56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</row>
    <row r="520" spans="1:33" ht="12.75" customHeight="1">
      <c r="A520" s="12"/>
      <c r="B520" s="36"/>
      <c r="C520" s="36"/>
      <c r="D520" s="12"/>
      <c r="E520" s="36"/>
      <c r="F520" s="56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</row>
    <row r="521" spans="1:33" ht="12.75" customHeight="1">
      <c r="A521" s="12"/>
      <c r="B521" s="36"/>
      <c r="C521" s="36"/>
      <c r="D521" s="12"/>
      <c r="E521" s="36"/>
      <c r="F521" s="56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</row>
    <row r="522" spans="1:33" ht="12.75" customHeight="1">
      <c r="A522" s="12"/>
      <c r="B522" s="36"/>
      <c r="C522" s="36"/>
      <c r="D522" s="12"/>
      <c r="E522" s="36"/>
      <c r="F522" s="56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</row>
    <row r="523" spans="1:33" ht="12.75" customHeight="1">
      <c r="A523" s="12"/>
      <c r="B523" s="36"/>
      <c r="C523" s="36"/>
      <c r="D523" s="12"/>
      <c r="E523" s="36"/>
      <c r="F523" s="56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</row>
    <row r="524" spans="1:33" ht="12.75" customHeight="1">
      <c r="A524" s="12"/>
      <c r="B524" s="36"/>
      <c r="C524" s="36"/>
      <c r="D524" s="12"/>
      <c r="E524" s="36"/>
      <c r="F524" s="56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</row>
    <row r="525" spans="1:33" ht="12.75" customHeight="1">
      <c r="A525" s="12"/>
      <c r="B525" s="36"/>
      <c r="C525" s="36"/>
      <c r="D525" s="12"/>
      <c r="E525" s="36"/>
      <c r="F525" s="56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</row>
    <row r="526" spans="1:33" ht="12.75" customHeight="1">
      <c r="A526" s="12"/>
      <c r="B526" s="36"/>
      <c r="C526" s="36"/>
      <c r="D526" s="12"/>
      <c r="E526" s="36"/>
      <c r="F526" s="56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</row>
    <row r="527" spans="1:33" ht="12.75" customHeight="1">
      <c r="A527" s="12"/>
      <c r="B527" s="36"/>
      <c r="C527" s="36"/>
      <c r="D527" s="12"/>
      <c r="E527" s="36"/>
      <c r="F527" s="56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</row>
    <row r="528" spans="1:33" ht="12.75" customHeight="1">
      <c r="A528" s="12"/>
      <c r="B528" s="36"/>
      <c r="C528" s="36"/>
      <c r="D528" s="12"/>
      <c r="E528" s="36"/>
      <c r="F528" s="56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</row>
    <row r="529" spans="1:33" ht="12.75" customHeight="1">
      <c r="A529" s="12"/>
      <c r="B529" s="36"/>
      <c r="C529" s="36"/>
      <c r="D529" s="12"/>
      <c r="E529" s="36"/>
      <c r="F529" s="56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</row>
    <row r="530" spans="1:33" ht="12.75" customHeight="1">
      <c r="A530" s="12"/>
      <c r="B530" s="36"/>
      <c r="C530" s="36"/>
      <c r="D530" s="12"/>
      <c r="E530" s="36"/>
      <c r="F530" s="56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</row>
    <row r="531" spans="1:33" ht="12.75" customHeight="1">
      <c r="A531" s="12"/>
      <c r="B531" s="36"/>
      <c r="C531" s="36"/>
      <c r="D531" s="12"/>
      <c r="E531" s="36"/>
      <c r="F531" s="56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</row>
    <row r="532" spans="1:33" ht="12.75" customHeight="1">
      <c r="A532" s="12"/>
      <c r="B532" s="36"/>
      <c r="C532" s="36"/>
      <c r="D532" s="12"/>
      <c r="E532" s="36"/>
      <c r="F532" s="56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</row>
    <row r="533" spans="1:33" ht="12.75" customHeight="1">
      <c r="A533" s="12"/>
      <c r="B533" s="36"/>
      <c r="C533" s="36"/>
      <c r="D533" s="12"/>
      <c r="E533" s="36"/>
      <c r="F533" s="56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</row>
    <row r="534" spans="1:33" ht="12.75" customHeight="1">
      <c r="A534" s="12"/>
      <c r="B534" s="36"/>
      <c r="C534" s="36"/>
      <c r="D534" s="12"/>
      <c r="E534" s="36"/>
      <c r="F534" s="56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</row>
    <row r="535" spans="1:33" ht="12.75" customHeight="1">
      <c r="A535" s="12"/>
      <c r="B535" s="36"/>
      <c r="C535" s="36"/>
      <c r="D535" s="12"/>
      <c r="E535" s="36"/>
      <c r="F535" s="56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</row>
    <row r="536" spans="1:33" ht="12.75" customHeight="1">
      <c r="A536" s="12"/>
      <c r="B536" s="36"/>
      <c r="C536" s="36"/>
      <c r="D536" s="12"/>
      <c r="E536" s="36"/>
      <c r="F536" s="56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</row>
    <row r="537" spans="1:33" ht="12.75" customHeight="1">
      <c r="A537" s="12"/>
      <c r="B537" s="36"/>
      <c r="C537" s="36"/>
      <c r="D537" s="12"/>
      <c r="E537" s="36"/>
      <c r="F537" s="56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</row>
    <row r="538" spans="1:33" ht="12.75" customHeight="1">
      <c r="A538" s="12"/>
      <c r="B538" s="36"/>
      <c r="C538" s="36"/>
      <c r="D538" s="12"/>
      <c r="E538" s="36"/>
      <c r="F538" s="56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</row>
    <row r="539" spans="1:33" ht="12.75" customHeight="1">
      <c r="A539" s="12"/>
      <c r="B539" s="36"/>
      <c r="C539" s="36"/>
      <c r="D539" s="12"/>
      <c r="E539" s="36"/>
      <c r="F539" s="56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</row>
    <row r="540" spans="1:33" ht="12.75" customHeight="1">
      <c r="A540" s="12"/>
      <c r="B540" s="36"/>
      <c r="C540" s="36"/>
      <c r="D540" s="12"/>
      <c r="E540" s="36"/>
      <c r="F540" s="56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</row>
    <row r="541" spans="1:33" ht="12.75" customHeight="1">
      <c r="A541" s="12"/>
      <c r="B541" s="36"/>
      <c r="C541" s="36"/>
      <c r="D541" s="12"/>
      <c r="E541" s="36"/>
      <c r="F541" s="56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</row>
    <row r="542" spans="1:33" ht="12.75" customHeight="1">
      <c r="A542" s="12"/>
      <c r="B542" s="36"/>
      <c r="C542" s="36"/>
      <c r="D542" s="12"/>
      <c r="E542" s="36"/>
      <c r="F542" s="56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</row>
    <row r="543" spans="1:33" ht="12.75" customHeight="1">
      <c r="A543" s="12"/>
      <c r="B543" s="36"/>
      <c r="C543" s="36"/>
      <c r="D543" s="12"/>
      <c r="E543" s="36"/>
      <c r="F543" s="56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</row>
    <row r="544" spans="1:33" ht="12.75" customHeight="1">
      <c r="A544" s="12"/>
      <c r="B544" s="36"/>
      <c r="C544" s="36"/>
      <c r="D544" s="12"/>
      <c r="E544" s="36"/>
      <c r="F544" s="56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</row>
    <row r="545" spans="1:33" ht="12.75" customHeight="1">
      <c r="A545" s="12"/>
      <c r="B545" s="36"/>
      <c r="C545" s="36"/>
      <c r="D545" s="12"/>
      <c r="E545" s="36"/>
      <c r="F545" s="56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</row>
    <row r="546" spans="1:33" ht="12.75" customHeight="1">
      <c r="A546" s="12"/>
      <c r="B546" s="36"/>
      <c r="C546" s="36"/>
      <c r="D546" s="12"/>
      <c r="E546" s="36"/>
      <c r="F546" s="56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</row>
    <row r="547" spans="1:33" ht="12.75" customHeight="1">
      <c r="A547" s="12"/>
      <c r="B547" s="36"/>
      <c r="C547" s="36"/>
      <c r="D547" s="12"/>
      <c r="E547" s="36"/>
      <c r="F547" s="56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</row>
    <row r="548" spans="1:33" ht="12.75" customHeight="1">
      <c r="A548" s="12"/>
      <c r="B548" s="36"/>
      <c r="C548" s="36"/>
      <c r="D548" s="12"/>
      <c r="E548" s="36"/>
      <c r="F548" s="56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</row>
    <row r="549" spans="1:33" ht="12.75" customHeight="1">
      <c r="A549" s="12"/>
      <c r="B549" s="36"/>
      <c r="C549" s="36"/>
      <c r="D549" s="12"/>
      <c r="E549" s="36"/>
      <c r="F549" s="56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</row>
    <row r="550" spans="1:33" ht="12.75" customHeight="1">
      <c r="A550" s="12"/>
      <c r="B550" s="36"/>
      <c r="C550" s="36"/>
      <c r="D550" s="12"/>
      <c r="E550" s="36"/>
      <c r="F550" s="56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</row>
    <row r="551" spans="1:33" ht="12.75" customHeight="1">
      <c r="A551" s="12"/>
      <c r="B551" s="36"/>
      <c r="C551" s="36"/>
      <c r="D551" s="12"/>
      <c r="E551" s="36"/>
      <c r="F551" s="56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</row>
    <row r="552" spans="1:33" ht="12.75" customHeight="1">
      <c r="A552" s="12"/>
      <c r="B552" s="36"/>
      <c r="C552" s="36"/>
      <c r="D552" s="12"/>
      <c r="E552" s="36"/>
      <c r="F552" s="56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</row>
    <row r="553" spans="1:33" ht="12.75" customHeight="1">
      <c r="A553" s="12"/>
      <c r="B553" s="36"/>
      <c r="C553" s="36"/>
      <c r="D553" s="12"/>
      <c r="E553" s="36"/>
      <c r="F553" s="56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</row>
    <row r="554" spans="1:33" ht="12.75" customHeight="1">
      <c r="A554" s="12"/>
      <c r="B554" s="36"/>
      <c r="C554" s="36"/>
      <c r="D554" s="12"/>
      <c r="E554" s="36"/>
      <c r="F554" s="56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</row>
    <row r="555" spans="1:33" ht="12.75" customHeight="1">
      <c r="A555" s="12"/>
      <c r="B555" s="36"/>
      <c r="C555" s="36"/>
      <c r="D555" s="12"/>
      <c r="E555" s="36"/>
      <c r="F555" s="56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</row>
    <row r="556" spans="1:33" ht="12.75" customHeight="1">
      <c r="A556" s="12"/>
      <c r="B556" s="36"/>
      <c r="C556" s="36"/>
      <c r="D556" s="12"/>
      <c r="E556" s="36"/>
      <c r="F556" s="56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</row>
    <row r="557" spans="1:33" ht="12.75" customHeight="1">
      <c r="A557" s="12"/>
      <c r="B557" s="36"/>
      <c r="C557" s="36"/>
      <c r="D557" s="12"/>
      <c r="E557" s="36"/>
      <c r="F557" s="56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</row>
    <row r="558" spans="1:33" ht="12.75" customHeight="1">
      <c r="A558" s="12"/>
      <c r="B558" s="36"/>
      <c r="C558" s="36"/>
      <c r="D558" s="12"/>
      <c r="E558" s="36"/>
      <c r="F558" s="56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</row>
    <row r="559" spans="1:33" ht="12.75" customHeight="1">
      <c r="A559" s="12"/>
      <c r="B559" s="36"/>
      <c r="C559" s="36"/>
      <c r="D559" s="12"/>
      <c r="E559" s="36"/>
      <c r="F559" s="56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</row>
    <row r="560" spans="1:33" ht="12.75" customHeight="1">
      <c r="A560" s="12"/>
      <c r="B560" s="36"/>
      <c r="C560" s="36"/>
      <c r="D560" s="12"/>
      <c r="E560" s="36"/>
      <c r="F560" s="56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</row>
    <row r="561" spans="1:33" ht="12.75" customHeight="1">
      <c r="A561" s="12"/>
      <c r="B561" s="36"/>
      <c r="C561" s="36"/>
      <c r="D561" s="12"/>
      <c r="E561" s="36"/>
      <c r="F561" s="56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</row>
    <row r="562" spans="1:33" ht="12.75" customHeight="1">
      <c r="A562" s="12"/>
      <c r="B562" s="36"/>
      <c r="C562" s="36"/>
      <c r="D562" s="12"/>
      <c r="E562" s="36"/>
      <c r="F562" s="56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</row>
    <row r="563" spans="1:33" ht="12.75" customHeight="1">
      <c r="A563" s="12"/>
      <c r="B563" s="36"/>
      <c r="C563" s="36"/>
      <c r="D563" s="12"/>
      <c r="E563" s="36"/>
      <c r="F563" s="56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</row>
    <row r="564" spans="1:33" ht="12.75" customHeight="1">
      <c r="A564" s="12"/>
      <c r="B564" s="36"/>
      <c r="C564" s="36"/>
      <c r="D564" s="12"/>
      <c r="E564" s="36"/>
      <c r="F564" s="56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</row>
    <row r="565" spans="1:33" ht="12.75" customHeight="1">
      <c r="A565" s="12"/>
      <c r="B565" s="36"/>
      <c r="C565" s="36"/>
      <c r="D565" s="12"/>
      <c r="E565" s="36"/>
      <c r="F565" s="56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</row>
    <row r="566" spans="1:33" ht="12.75" customHeight="1">
      <c r="A566" s="12"/>
      <c r="B566" s="36"/>
      <c r="C566" s="36"/>
      <c r="D566" s="12"/>
      <c r="E566" s="36"/>
      <c r="F566" s="56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</row>
    <row r="567" spans="1:33" ht="12.75" customHeight="1">
      <c r="A567" s="12"/>
      <c r="B567" s="36"/>
      <c r="C567" s="36"/>
      <c r="D567" s="12"/>
      <c r="E567" s="36"/>
      <c r="F567" s="56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</row>
    <row r="568" spans="1:33" ht="12.75" customHeight="1">
      <c r="A568" s="12"/>
      <c r="B568" s="36"/>
      <c r="C568" s="36"/>
      <c r="D568" s="12"/>
      <c r="E568" s="36"/>
      <c r="F568" s="56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</row>
    <row r="569" spans="1:33" ht="12.75" customHeight="1">
      <c r="A569" s="12"/>
      <c r="B569" s="36"/>
      <c r="C569" s="36"/>
      <c r="D569" s="12"/>
      <c r="E569" s="36"/>
      <c r="F569" s="56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</row>
    <row r="570" spans="1:33" ht="12.75" customHeight="1">
      <c r="A570" s="12"/>
      <c r="B570" s="36"/>
      <c r="C570" s="36"/>
      <c r="D570" s="12"/>
      <c r="E570" s="36"/>
      <c r="F570" s="56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</row>
    <row r="571" spans="1:33" ht="12.75" customHeight="1">
      <c r="A571" s="12"/>
      <c r="B571" s="36"/>
      <c r="C571" s="36"/>
      <c r="D571" s="12"/>
      <c r="E571" s="36"/>
      <c r="F571" s="56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</row>
    <row r="572" spans="1:33" ht="12.75" customHeight="1">
      <c r="A572" s="12"/>
      <c r="B572" s="36"/>
      <c r="C572" s="36"/>
      <c r="D572" s="12"/>
      <c r="E572" s="36"/>
      <c r="F572" s="56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</row>
    <row r="573" spans="1:33" ht="12.75" customHeight="1">
      <c r="A573" s="12"/>
      <c r="B573" s="36"/>
      <c r="C573" s="36"/>
      <c r="D573" s="12"/>
      <c r="E573" s="36"/>
      <c r="F573" s="56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</row>
    <row r="574" spans="1:33" ht="12.75" customHeight="1">
      <c r="A574" s="12"/>
      <c r="B574" s="36"/>
      <c r="C574" s="36"/>
      <c r="D574" s="12"/>
      <c r="E574" s="36"/>
      <c r="F574" s="56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</row>
    <row r="575" spans="1:33" ht="12.75" customHeight="1">
      <c r="A575" s="12"/>
      <c r="B575" s="36"/>
      <c r="C575" s="36"/>
      <c r="D575" s="12"/>
      <c r="E575" s="36"/>
      <c r="F575" s="56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</row>
    <row r="576" spans="1:33" ht="12.75" customHeight="1">
      <c r="A576" s="12"/>
      <c r="B576" s="36"/>
      <c r="C576" s="36"/>
      <c r="D576" s="12"/>
      <c r="E576" s="36"/>
      <c r="F576" s="56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</row>
    <row r="577" spans="1:33" ht="12.75" customHeight="1">
      <c r="A577" s="12"/>
      <c r="B577" s="36"/>
      <c r="C577" s="36"/>
      <c r="D577" s="12"/>
      <c r="E577" s="36"/>
      <c r="F577" s="56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</row>
    <row r="578" spans="1:33" ht="12.75" customHeight="1">
      <c r="A578" s="12"/>
      <c r="B578" s="36"/>
      <c r="C578" s="36"/>
      <c r="D578" s="12"/>
      <c r="E578" s="36"/>
      <c r="F578" s="56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</row>
    <row r="579" spans="1:33" ht="12.75" customHeight="1">
      <c r="A579" s="12"/>
      <c r="B579" s="36"/>
      <c r="C579" s="36"/>
      <c r="D579" s="12"/>
      <c r="E579" s="36"/>
      <c r="F579" s="56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</row>
    <row r="580" spans="1:33" ht="12.75" customHeight="1">
      <c r="A580" s="12"/>
      <c r="B580" s="36"/>
      <c r="C580" s="36"/>
      <c r="D580" s="12"/>
      <c r="E580" s="36"/>
      <c r="F580" s="56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</row>
    <row r="581" spans="1:33" ht="12.75" customHeight="1">
      <c r="A581" s="12"/>
      <c r="B581" s="36"/>
      <c r="C581" s="36"/>
      <c r="D581" s="12"/>
      <c r="E581" s="36"/>
      <c r="F581" s="56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</row>
    <row r="582" spans="1:33" ht="12.75" customHeight="1">
      <c r="A582" s="12"/>
      <c r="B582" s="36"/>
      <c r="C582" s="36"/>
      <c r="D582" s="12"/>
      <c r="E582" s="36"/>
      <c r="F582" s="56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</row>
    <row r="583" spans="1:33" ht="12.75" customHeight="1">
      <c r="A583" s="12"/>
      <c r="B583" s="36"/>
      <c r="C583" s="36"/>
      <c r="D583" s="12"/>
      <c r="E583" s="36"/>
      <c r="F583" s="56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</row>
    <row r="584" spans="1:33" ht="12.75" customHeight="1">
      <c r="A584" s="12"/>
      <c r="B584" s="36"/>
      <c r="C584" s="36"/>
      <c r="D584" s="12"/>
      <c r="E584" s="36"/>
      <c r="F584" s="56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</row>
    <row r="585" spans="1:33" ht="12.75" customHeight="1">
      <c r="A585" s="12"/>
      <c r="B585" s="36"/>
      <c r="C585" s="36"/>
      <c r="D585" s="12"/>
      <c r="E585" s="36"/>
      <c r="F585" s="56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</row>
    <row r="586" spans="1:33" ht="12.75" customHeight="1">
      <c r="A586" s="12"/>
      <c r="B586" s="36"/>
      <c r="C586" s="36"/>
      <c r="D586" s="12"/>
      <c r="E586" s="36"/>
      <c r="F586" s="56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</row>
    <row r="587" spans="1:33" ht="12.75" customHeight="1">
      <c r="A587" s="12"/>
      <c r="B587" s="36"/>
      <c r="C587" s="36"/>
      <c r="D587" s="12"/>
      <c r="E587" s="36"/>
      <c r="F587" s="56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</row>
    <row r="588" spans="1:33" ht="12.75" customHeight="1">
      <c r="A588" s="12"/>
      <c r="B588" s="36"/>
      <c r="C588" s="36"/>
      <c r="D588" s="12"/>
      <c r="E588" s="36"/>
      <c r="F588" s="56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</row>
    <row r="589" spans="1:33" ht="12.75" customHeight="1">
      <c r="A589" s="12"/>
      <c r="B589" s="36"/>
      <c r="C589" s="36"/>
      <c r="D589" s="12"/>
      <c r="E589" s="36"/>
      <c r="F589" s="56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</row>
    <row r="590" spans="1:33" ht="12.75" customHeight="1">
      <c r="A590" s="12"/>
      <c r="B590" s="36"/>
      <c r="C590" s="36"/>
      <c r="D590" s="12"/>
      <c r="E590" s="36"/>
      <c r="F590" s="56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</row>
    <row r="591" spans="1:33" ht="12.75" customHeight="1">
      <c r="A591" s="12"/>
      <c r="B591" s="36"/>
      <c r="C591" s="36"/>
      <c r="D591" s="12"/>
      <c r="E591" s="36"/>
      <c r="F591" s="56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</row>
    <row r="592" spans="1:33" ht="12.75" customHeight="1">
      <c r="A592" s="12"/>
      <c r="B592" s="36"/>
      <c r="C592" s="36"/>
      <c r="D592" s="12"/>
      <c r="E592" s="36"/>
      <c r="F592" s="56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</row>
    <row r="593" spans="1:33" ht="12.75" customHeight="1">
      <c r="A593" s="12"/>
      <c r="B593" s="36"/>
      <c r="C593" s="36"/>
      <c r="D593" s="12"/>
      <c r="E593" s="36"/>
      <c r="F593" s="56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</row>
    <row r="594" spans="1:33" ht="12.75" customHeight="1">
      <c r="A594" s="12"/>
      <c r="B594" s="36"/>
      <c r="C594" s="36"/>
      <c r="D594" s="12"/>
      <c r="E594" s="36"/>
      <c r="F594" s="56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</row>
    <row r="595" spans="1:33" ht="12.75" customHeight="1">
      <c r="A595" s="12"/>
      <c r="B595" s="36"/>
      <c r="C595" s="36"/>
      <c r="D595" s="12"/>
      <c r="E595" s="36"/>
      <c r="F595" s="56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</row>
    <row r="596" spans="1:33" ht="12.75" customHeight="1">
      <c r="A596" s="12"/>
      <c r="B596" s="36"/>
      <c r="C596" s="36"/>
      <c r="D596" s="12"/>
      <c r="E596" s="36"/>
      <c r="F596" s="56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</row>
    <row r="597" spans="1:33" ht="12.75" customHeight="1">
      <c r="A597" s="12"/>
      <c r="B597" s="36"/>
      <c r="C597" s="36"/>
      <c r="D597" s="12"/>
      <c r="E597" s="36"/>
      <c r="F597" s="56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</row>
    <row r="598" spans="1:33" ht="12.75" customHeight="1">
      <c r="A598" s="12"/>
      <c r="B598" s="36"/>
      <c r="C598" s="36"/>
      <c r="D598" s="12"/>
      <c r="E598" s="36"/>
      <c r="F598" s="56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</row>
    <row r="599" spans="1:33" ht="12.75" customHeight="1">
      <c r="A599" s="12"/>
      <c r="B599" s="36"/>
      <c r="C599" s="36"/>
      <c r="D599" s="12"/>
      <c r="E599" s="36"/>
      <c r="F599" s="56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</row>
    <row r="600" spans="1:33" ht="12.75" customHeight="1">
      <c r="A600" s="12"/>
      <c r="B600" s="36"/>
      <c r="C600" s="36"/>
      <c r="D600" s="12"/>
      <c r="E600" s="36"/>
      <c r="F600" s="56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</row>
    <row r="601" spans="1:33" ht="12.75" customHeight="1">
      <c r="A601" s="12"/>
      <c r="B601" s="36"/>
      <c r="C601" s="36"/>
      <c r="D601" s="12"/>
      <c r="E601" s="36"/>
      <c r="F601" s="56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</row>
    <row r="602" spans="1:33" ht="12.75" customHeight="1">
      <c r="A602" s="12"/>
      <c r="B602" s="36"/>
      <c r="C602" s="36"/>
      <c r="D602" s="12"/>
      <c r="E602" s="36"/>
      <c r="F602" s="56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</row>
    <row r="603" spans="1:33" ht="12.75" customHeight="1">
      <c r="A603" s="12"/>
      <c r="B603" s="36"/>
      <c r="C603" s="36"/>
      <c r="D603" s="12"/>
      <c r="E603" s="36"/>
      <c r="F603" s="56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</row>
    <row r="604" spans="1:33" ht="12.75" customHeight="1">
      <c r="A604" s="12"/>
      <c r="B604" s="36"/>
      <c r="C604" s="36"/>
      <c r="D604" s="12"/>
      <c r="E604" s="36"/>
      <c r="F604" s="56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</row>
    <row r="605" spans="1:33" ht="12.75" customHeight="1">
      <c r="A605" s="12"/>
      <c r="B605" s="36"/>
      <c r="C605" s="36"/>
      <c r="D605" s="12"/>
      <c r="E605" s="36"/>
      <c r="F605" s="56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</row>
    <row r="606" spans="1:33" ht="12.75" customHeight="1">
      <c r="A606" s="12"/>
      <c r="B606" s="36"/>
      <c r="C606" s="36"/>
      <c r="D606" s="12"/>
      <c r="E606" s="36"/>
      <c r="F606" s="56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</row>
    <row r="607" spans="1:33" ht="12.75" customHeight="1">
      <c r="A607" s="12"/>
      <c r="B607" s="36"/>
      <c r="C607" s="36"/>
      <c r="D607" s="12"/>
      <c r="E607" s="36"/>
      <c r="F607" s="56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</row>
    <row r="608" spans="1:33" ht="12.75" customHeight="1">
      <c r="A608" s="12"/>
      <c r="B608" s="36"/>
      <c r="C608" s="36"/>
      <c r="D608" s="12"/>
      <c r="E608" s="36"/>
      <c r="F608" s="56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</row>
    <row r="609" spans="1:33" ht="12.75" customHeight="1">
      <c r="A609" s="12"/>
      <c r="B609" s="36"/>
      <c r="C609" s="36"/>
      <c r="D609" s="12"/>
      <c r="E609" s="36"/>
      <c r="F609" s="56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</row>
    <row r="610" spans="1:33" ht="12.75" customHeight="1">
      <c r="A610" s="12"/>
      <c r="B610" s="36"/>
      <c r="C610" s="36"/>
      <c r="D610" s="12"/>
      <c r="E610" s="36"/>
      <c r="F610" s="56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</row>
    <row r="611" spans="1:33" ht="12.75" customHeight="1">
      <c r="A611" s="12"/>
      <c r="B611" s="36"/>
      <c r="C611" s="36"/>
      <c r="D611" s="12"/>
      <c r="E611" s="36"/>
      <c r="F611" s="56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</row>
    <row r="612" spans="1:33" ht="12.75" customHeight="1">
      <c r="A612" s="12"/>
      <c r="B612" s="36"/>
      <c r="C612" s="36"/>
      <c r="D612" s="12"/>
      <c r="E612" s="36"/>
      <c r="F612" s="56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</row>
    <row r="613" spans="1:33" ht="12.75" customHeight="1">
      <c r="A613" s="12"/>
      <c r="B613" s="36"/>
      <c r="C613" s="36"/>
      <c r="D613" s="12"/>
      <c r="E613" s="36"/>
      <c r="F613" s="56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</row>
    <row r="614" spans="1:33" ht="12.75" customHeight="1">
      <c r="A614" s="12"/>
      <c r="B614" s="36"/>
      <c r="C614" s="36"/>
      <c r="D614" s="12"/>
      <c r="E614" s="36"/>
      <c r="F614" s="56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</row>
    <row r="615" spans="1:33" ht="12.75" customHeight="1">
      <c r="A615" s="12"/>
      <c r="B615" s="36"/>
      <c r="C615" s="36"/>
      <c r="D615" s="12"/>
      <c r="E615" s="36"/>
      <c r="F615" s="56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</row>
    <row r="616" spans="1:33" ht="12.75" customHeight="1">
      <c r="A616" s="12"/>
      <c r="B616" s="36"/>
      <c r="C616" s="36"/>
      <c r="D616" s="12"/>
      <c r="E616" s="36"/>
      <c r="F616" s="56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</row>
    <row r="617" spans="1:33" ht="12.75" customHeight="1">
      <c r="A617" s="12"/>
      <c r="B617" s="36"/>
      <c r="C617" s="36"/>
      <c r="D617" s="12"/>
      <c r="E617" s="36"/>
      <c r="F617" s="56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</row>
    <row r="618" spans="1:33" ht="12.75" customHeight="1">
      <c r="A618" s="12"/>
      <c r="B618" s="36"/>
      <c r="C618" s="36"/>
      <c r="D618" s="12"/>
      <c r="E618" s="36"/>
      <c r="F618" s="56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</row>
    <row r="619" spans="1:33" ht="12.75" customHeight="1">
      <c r="A619" s="12"/>
      <c r="B619" s="36"/>
      <c r="C619" s="36"/>
      <c r="D619" s="12"/>
      <c r="E619" s="36"/>
      <c r="F619" s="56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</row>
    <row r="620" spans="1:33" ht="12.75" customHeight="1">
      <c r="A620" s="12"/>
      <c r="B620" s="36"/>
      <c r="C620" s="36"/>
      <c r="D620" s="12"/>
      <c r="E620" s="36"/>
      <c r="F620" s="56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</row>
    <row r="621" spans="1:33" ht="12.75" customHeight="1">
      <c r="A621" s="12"/>
      <c r="B621" s="36"/>
      <c r="C621" s="36"/>
      <c r="D621" s="12"/>
      <c r="E621" s="36"/>
      <c r="F621" s="56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</row>
    <row r="622" spans="1:33" ht="12.75" customHeight="1">
      <c r="A622" s="12"/>
      <c r="B622" s="36"/>
      <c r="C622" s="36"/>
      <c r="D622" s="12"/>
      <c r="E622" s="36"/>
      <c r="F622" s="56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</row>
    <row r="623" spans="1:33" ht="12.75" customHeight="1">
      <c r="A623" s="12"/>
      <c r="B623" s="36"/>
      <c r="C623" s="36"/>
      <c r="D623" s="12"/>
      <c r="E623" s="36"/>
      <c r="F623" s="56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</row>
    <row r="624" spans="1:33" ht="12.75" customHeight="1">
      <c r="A624" s="12"/>
      <c r="B624" s="36"/>
      <c r="C624" s="36"/>
      <c r="D624" s="12"/>
      <c r="E624" s="36"/>
      <c r="F624" s="56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</row>
    <row r="625" spans="1:33" ht="12.75" customHeight="1">
      <c r="A625" s="12"/>
      <c r="B625" s="36"/>
      <c r="C625" s="36"/>
      <c r="D625" s="12"/>
      <c r="E625" s="36"/>
      <c r="F625" s="56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</row>
    <row r="626" spans="1:33" ht="12.75" customHeight="1">
      <c r="A626" s="12"/>
      <c r="B626" s="36"/>
      <c r="C626" s="36"/>
      <c r="D626" s="12"/>
      <c r="E626" s="36"/>
      <c r="F626" s="56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</row>
    <row r="627" spans="1:33" ht="12.75" customHeight="1">
      <c r="A627" s="12"/>
      <c r="B627" s="36"/>
      <c r="C627" s="36"/>
      <c r="D627" s="12"/>
      <c r="E627" s="36"/>
      <c r="F627" s="56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</row>
    <row r="628" spans="1:33" ht="12.75" customHeight="1">
      <c r="A628" s="12"/>
      <c r="B628" s="36"/>
      <c r="C628" s="36"/>
      <c r="D628" s="12"/>
      <c r="E628" s="36"/>
      <c r="F628" s="56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</row>
    <row r="629" spans="1:33" ht="12.75" customHeight="1">
      <c r="A629" s="12"/>
      <c r="B629" s="36"/>
      <c r="C629" s="36"/>
      <c r="D629" s="12"/>
      <c r="E629" s="36"/>
      <c r="F629" s="56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</row>
    <row r="630" spans="1:33" ht="12.75" customHeight="1">
      <c r="A630" s="12"/>
      <c r="B630" s="36"/>
      <c r="C630" s="36"/>
      <c r="D630" s="12"/>
      <c r="E630" s="36"/>
      <c r="F630" s="56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</row>
    <row r="631" spans="1:33" ht="12.75" customHeight="1">
      <c r="A631" s="12"/>
      <c r="B631" s="36"/>
      <c r="C631" s="36"/>
      <c r="D631" s="12"/>
      <c r="E631" s="36"/>
      <c r="F631" s="56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</row>
    <row r="632" spans="1:33" ht="12.75" customHeight="1">
      <c r="A632" s="12"/>
      <c r="B632" s="36"/>
      <c r="C632" s="36"/>
      <c r="D632" s="12"/>
      <c r="E632" s="36"/>
      <c r="F632" s="56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</row>
    <row r="633" spans="1:33" ht="12.75" customHeight="1">
      <c r="A633" s="12"/>
      <c r="B633" s="36"/>
      <c r="C633" s="36"/>
      <c r="D633" s="12"/>
      <c r="E633" s="36"/>
      <c r="F633" s="56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</row>
    <row r="634" spans="1:33" ht="12.75" customHeight="1">
      <c r="A634" s="12"/>
      <c r="B634" s="36"/>
      <c r="C634" s="36"/>
      <c r="D634" s="12"/>
      <c r="E634" s="36"/>
      <c r="F634" s="56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</row>
    <row r="635" spans="1:33" ht="12.75" customHeight="1">
      <c r="A635" s="12"/>
      <c r="B635" s="36"/>
      <c r="C635" s="36"/>
      <c r="D635" s="12"/>
      <c r="E635" s="36"/>
      <c r="F635" s="56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</row>
    <row r="636" spans="1:33" ht="12.75" customHeight="1">
      <c r="A636" s="12"/>
      <c r="B636" s="36"/>
      <c r="C636" s="36"/>
      <c r="D636" s="12"/>
      <c r="E636" s="36"/>
      <c r="F636" s="56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</row>
    <row r="637" spans="1:33" ht="12.75" customHeight="1">
      <c r="A637" s="12"/>
      <c r="B637" s="36"/>
      <c r="C637" s="36"/>
      <c r="D637" s="12"/>
      <c r="E637" s="36"/>
      <c r="F637" s="56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</row>
    <row r="638" spans="1:33" ht="12.75" customHeight="1">
      <c r="A638" s="12"/>
      <c r="B638" s="36"/>
      <c r="C638" s="36"/>
      <c r="D638" s="12"/>
      <c r="E638" s="36"/>
      <c r="F638" s="56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</row>
    <row r="639" spans="1:33" ht="12.75" customHeight="1">
      <c r="A639" s="12"/>
      <c r="B639" s="36"/>
      <c r="C639" s="36"/>
      <c r="D639" s="12"/>
      <c r="E639" s="36"/>
      <c r="F639" s="56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</row>
    <row r="640" spans="1:33" ht="12.75" customHeight="1">
      <c r="A640" s="12"/>
      <c r="B640" s="36"/>
      <c r="C640" s="36"/>
      <c r="D640" s="12"/>
      <c r="E640" s="36"/>
      <c r="F640" s="56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</row>
    <row r="641" spans="1:33" ht="12.75" customHeight="1">
      <c r="A641" s="12"/>
      <c r="B641" s="36"/>
      <c r="C641" s="36"/>
      <c r="D641" s="12"/>
      <c r="E641" s="36"/>
      <c r="F641" s="56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</row>
    <row r="642" spans="1:33" ht="12.75" customHeight="1">
      <c r="A642" s="12"/>
      <c r="B642" s="36"/>
      <c r="C642" s="36"/>
      <c r="D642" s="12"/>
      <c r="E642" s="36"/>
      <c r="F642" s="56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</row>
    <row r="643" spans="1:33" ht="12.75" customHeight="1">
      <c r="A643" s="12"/>
      <c r="B643" s="36"/>
      <c r="C643" s="36"/>
      <c r="D643" s="12"/>
      <c r="E643" s="36"/>
      <c r="F643" s="56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</row>
    <row r="644" spans="1:33" ht="12.75" customHeight="1">
      <c r="A644" s="12"/>
      <c r="B644" s="36"/>
      <c r="C644" s="36"/>
      <c r="D644" s="12"/>
      <c r="E644" s="36"/>
      <c r="F644" s="56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</row>
    <row r="645" spans="1:33" ht="12.75" customHeight="1">
      <c r="A645" s="12"/>
      <c r="B645" s="36"/>
      <c r="C645" s="36"/>
      <c r="D645" s="12"/>
      <c r="E645" s="36"/>
      <c r="F645" s="56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</row>
    <row r="646" spans="1:33" ht="12.75" customHeight="1">
      <c r="A646" s="12"/>
      <c r="B646" s="36"/>
      <c r="C646" s="36"/>
      <c r="D646" s="12"/>
      <c r="E646" s="36"/>
      <c r="F646" s="56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</row>
    <row r="647" spans="1:33" ht="12.75" customHeight="1">
      <c r="A647" s="12"/>
      <c r="B647" s="36"/>
      <c r="C647" s="36"/>
      <c r="D647" s="12"/>
      <c r="E647" s="36"/>
      <c r="F647" s="56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</row>
    <row r="648" spans="1:33" ht="12.75" customHeight="1">
      <c r="A648" s="12"/>
      <c r="B648" s="36"/>
      <c r="C648" s="36"/>
      <c r="D648" s="12"/>
      <c r="E648" s="36"/>
      <c r="F648" s="56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</row>
    <row r="649" spans="1:33" ht="12.75" customHeight="1">
      <c r="A649" s="12"/>
      <c r="B649" s="36"/>
      <c r="C649" s="36"/>
      <c r="D649" s="12"/>
      <c r="E649" s="36"/>
      <c r="F649" s="56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</row>
    <row r="650" spans="1:33" ht="12.75" customHeight="1">
      <c r="A650" s="12"/>
      <c r="B650" s="36"/>
      <c r="C650" s="36"/>
      <c r="D650" s="12"/>
      <c r="E650" s="36"/>
      <c r="F650" s="56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</row>
    <row r="651" spans="1:33" ht="12.75" customHeight="1">
      <c r="A651" s="12"/>
      <c r="B651" s="36"/>
      <c r="C651" s="36"/>
      <c r="D651" s="12"/>
      <c r="E651" s="36"/>
      <c r="F651" s="56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</row>
    <row r="652" spans="1:33" ht="12.75" customHeight="1">
      <c r="A652" s="12"/>
      <c r="B652" s="36"/>
      <c r="C652" s="36"/>
      <c r="D652" s="12"/>
      <c r="E652" s="36"/>
      <c r="F652" s="56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</row>
    <row r="653" spans="1:33" ht="12.75" customHeight="1">
      <c r="A653" s="12"/>
      <c r="B653" s="36"/>
      <c r="C653" s="36"/>
      <c r="D653" s="12"/>
      <c r="E653" s="36"/>
      <c r="F653" s="56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</row>
    <row r="654" spans="1:33" ht="12.75" customHeight="1">
      <c r="A654" s="12"/>
      <c r="B654" s="36"/>
      <c r="C654" s="36"/>
      <c r="D654" s="12"/>
      <c r="E654" s="36"/>
      <c r="F654" s="56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</row>
    <row r="655" spans="1:33" ht="12.75" customHeight="1">
      <c r="A655" s="12"/>
      <c r="B655" s="36"/>
      <c r="C655" s="36"/>
      <c r="D655" s="12"/>
      <c r="E655" s="36"/>
      <c r="F655" s="56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</row>
    <row r="656" spans="1:33" ht="12.75" customHeight="1">
      <c r="A656" s="12"/>
      <c r="B656" s="36"/>
      <c r="C656" s="36"/>
      <c r="D656" s="12"/>
      <c r="E656" s="36"/>
      <c r="F656" s="56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</row>
    <row r="657" spans="1:33" ht="12.75" customHeight="1">
      <c r="A657" s="12"/>
      <c r="B657" s="36"/>
      <c r="C657" s="36"/>
      <c r="D657" s="12"/>
      <c r="E657" s="36"/>
      <c r="F657" s="56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</row>
    <row r="658" spans="1:33" ht="12.75" customHeight="1">
      <c r="A658" s="12"/>
      <c r="B658" s="36"/>
      <c r="C658" s="36"/>
      <c r="D658" s="12"/>
      <c r="E658" s="36"/>
      <c r="F658" s="56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</row>
    <row r="659" spans="1:33" ht="12.75" customHeight="1">
      <c r="A659" s="12"/>
      <c r="B659" s="36"/>
      <c r="C659" s="36"/>
      <c r="D659" s="12"/>
      <c r="E659" s="36"/>
      <c r="F659" s="56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</row>
    <row r="660" spans="1:33" ht="12.75" customHeight="1">
      <c r="A660" s="12"/>
      <c r="B660" s="36"/>
      <c r="C660" s="36"/>
      <c r="D660" s="12"/>
      <c r="E660" s="36"/>
      <c r="F660" s="56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</row>
    <row r="661" spans="1:33" ht="12.75" customHeight="1">
      <c r="A661" s="12"/>
      <c r="B661" s="36"/>
      <c r="C661" s="36"/>
      <c r="D661" s="12"/>
      <c r="E661" s="36"/>
      <c r="F661" s="56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</row>
    <row r="662" spans="1:33" ht="12.75" customHeight="1">
      <c r="A662" s="12"/>
      <c r="B662" s="36"/>
      <c r="C662" s="36"/>
      <c r="D662" s="12"/>
      <c r="E662" s="36"/>
      <c r="F662" s="56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</row>
    <row r="663" spans="1:33" ht="12.75" customHeight="1">
      <c r="A663" s="12"/>
      <c r="B663" s="36"/>
      <c r="C663" s="36"/>
      <c r="D663" s="12"/>
      <c r="E663" s="36"/>
      <c r="F663" s="56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</row>
    <row r="664" spans="1:33" ht="12.75" customHeight="1">
      <c r="A664" s="12"/>
      <c r="B664" s="36"/>
      <c r="C664" s="36"/>
      <c r="D664" s="12"/>
      <c r="E664" s="36"/>
      <c r="F664" s="56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</row>
    <row r="665" spans="1:33" ht="12.75" customHeight="1">
      <c r="A665" s="12"/>
      <c r="B665" s="36"/>
      <c r="C665" s="36"/>
      <c r="D665" s="12"/>
      <c r="E665" s="36"/>
      <c r="F665" s="56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</row>
    <row r="666" spans="1:33" ht="12.75" customHeight="1">
      <c r="A666" s="12"/>
      <c r="B666" s="36"/>
      <c r="C666" s="36"/>
      <c r="D666" s="12"/>
      <c r="E666" s="36"/>
      <c r="F666" s="56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</row>
    <row r="667" spans="1:33" ht="12.75" customHeight="1">
      <c r="A667" s="12"/>
      <c r="B667" s="36"/>
      <c r="C667" s="36"/>
      <c r="D667" s="12"/>
      <c r="E667" s="36"/>
      <c r="F667" s="56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</row>
    <row r="668" spans="1:33" ht="12.75" customHeight="1">
      <c r="A668" s="12"/>
      <c r="B668" s="36"/>
      <c r="C668" s="36"/>
      <c r="D668" s="12"/>
      <c r="E668" s="36"/>
      <c r="F668" s="56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</row>
    <row r="669" spans="1:33" ht="12.75" customHeight="1">
      <c r="A669" s="12"/>
      <c r="B669" s="36"/>
      <c r="C669" s="36"/>
      <c r="D669" s="12"/>
      <c r="E669" s="36"/>
      <c r="F669" s="56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</row>
    <row r="670" spans="1:33" ht="12.75" customHeight="1">
      <c r="A670" s="12"/>
      <c r="B670" s="36"/>
      <c r="C670" s="36"/>
      <c r="D670" s="12"/>
      <c r="E670" s="36"/>
      <c r="F670" s="56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</row>
    <row r="671" spans="1:33" ht="12.75" customHeight="1">
      <c r="A671" s="12"/>
      <c r="B671" s="36"/>
      <c r="C671" s="36"/>
      <c r="D671" s="12"/>
      <c r="E671" s="36"/>
      <c r="F671" s="56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</row>
    <row r="672" spans="1:33" ht="12.75" customHeight="1">
      <c r="A672" s="12"/>
      <c r="B672" s="36"/>
      <c r="C672" s="36"/>
      <c r="D672" s="12"/>
      <c r="E672" s="36"/>
      <c r="F672" s="56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</row>
    <row r="673" spans="1:33" ht="12.75" customHeight="1">
      <c r="A673" s="12"/>
      <c r="B673" s="36"/>
      <c r="C673" s="36"/>
      <c r="D673" s="12"/>
      <c r="E673" s="36"/>
      <c r="F673" s="56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</row>
    <row r="674" spans="1:33" ht="12.75" customHeight="1">
      <c r="A674" s="12"/>
      <c r="B674" s="36"/>
      <c r="C674" s="36"/>
      <c r="D674" s="12"/>
      <c r="E674" s="36"/>
      <c r="F674" s="56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</row>
    <row r="675" spans="1:33" ht="12.75" customHeight="1">
      <c r="A675" s="12"/>
      <c r="B675" s="36"/>
      <c r="C675" s="36"/>
      <c r="D675" s="12"/>
      <c r="E675" s="36"/>
      <c r="F675" s="56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</row>
    <row r="676" spans="1:33" ht="12.75" customHeight="1">
      <c r="A676" s="12"/>
      <c r="B676" s="36"/>
      <c r="C676" s="36"/>
      <c r="D676" s="12"/>
      <c r="E676" s="36"/>
      <c r="F676" s="56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</row>
    <row r="677" spans="1:33" ht="12.75" customHeight="1">
      <c r="A677" s="12"/>
      <c r="B677" s="36"/>
      <c r="C677" s="36"/>
      <c r="D677" s="12"/>
      <c r="E677" s="36"/>
      <c r="F677" s="56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</row>
    <row r="678" spans="1:33" ht="12.75" customHeight="1">
      <c r="A678" s="12"/>
      <c r="B678" s="36"/>
      <c r="C678" s="36"/>
      <c r="D678" s="12"/>
      <c r="E678" s="36"/>
      <c r="F678" s="56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</row>
    <row r="679" spans="1:33" ht="12.75" customHeight="1">
      <c r="A679" s="12"/>
      <c r="B679" s="36"/>
      <c r="C679" s="36"/>
      <c r="D679" s="12"/>
      <c r="E679" s="36"/>
      <c r="F679" s="56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</row>
    <row r="680" spans="1:33" ht="12.75" customHeight="1">
      <c r="A680" s="12"/>
      <c r="B680" s="36"/>
      <c r="C680" s="36"/>
      <c r="D680" s="12"/>
      <c r="E680" s="36"/>
      <c r="F680" s="56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</row>
    <row r="681" spans="1:33" ht="12.75" customHeight="1">
      <c r="A681" s="12"/>
      <c r="B681" s="36"/>
      <c r="C681" s="36"/>
      <c r="D681" s="12"/>
      <c r="E681" s="36"/>
      <c r="F681" s="56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</row>
    <row r="682" spans="1:33" ht="12.75" customHeight="1">
      <c r="A682" s="12"/>
      <c r="B682" s="36"/>
      <c r="C682" s="36"/>
      <c r="D682" s="12"/>
      <c r="E682" s="36"/>
      <c r="F682" s="56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</row>
    <row r="683" spans="1:33" ht="12.75" customHeight="1">
      <c r="A683" s="12"/>
      <c r="B683" s="36"/>
      <c r="C683" s="36"/>
      <c r="D683" s="12"/>
      <c r="E683" s="36"/>
      <c r="F683" s="56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</row>
    <row r="684" spans="1:33" ht="12.75" customHeight="1">
      <c r="A684" s="12"/>
      <c r="B684" s="36"/>
      <c r="C684" s="36"/>
      <c r="D684" s="12"/>
      <c r="E684" s="36"/>
      <c r="F684" s="56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</row>
    <row r="685" spans="1:33" ht="12.75" customHeight="1">
      <c r="A685" s="12"/>
      <c r="B685" s="36"/>
      <c r="C685" s="36"/>
      <c r="D685" s="12"/>
      <c r="E685" s="36"/>
      <c r="F685" s="56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</row>
    <row r="686" spans="1:33" ht="12.75" customHeight="1">
      <c r="A686" s="12"/>
      <c r="B686" s="36"/>
      <c r="C686" s="36"/>
      <c r="D686" s="12"/>
      <c r="E686" s="36"/>
      <c r="F686" s="56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</row>
    <row r="687" spans="1:33" ht="12.75" customHeight="1">
      <c r="A687" s="12"/>
      <c r="B687" s="36"/>
      <c r="C687" s="36"/>
      <c r="D687" s="12"/>
      <c r="E687" s="36"/>
      <c r="F687" s="56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</row>
    <row r="688" spans="1:33" ht="12.75" customHeight="1">
      <c r="A688" s="12"/>
      <c r="B688" s="36"/>
      <c r="C688" s="36"/>
      <c r="D688" s="12"/>
      <c r="E688" s="36"/>
      <c r="F688" s="56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</row>
    <row r="689" spans="1:33" ht="12.75" customHeight="1">
      <c r="A689" s="12"/>
      <c r="B689" s="36"/>
      <c r="C689" s="36"/>
      <c r="D689" s="12"/>
      <c r="E689" s="36"/>
      <c r="F689" s="56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</row>
    <row r="690" spans="1:33" ht="12.75" customHeight="1">
      <c r="A690" s="12"/>
      <c r="B690" s="36"/>
      <c r="C690" s="36"/>
      <c r="D690" s="12"/>
      <c r="E690" s="36"/>
      <c r="F690" s="56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</row>
    <row r="691" spans="1:33" ht="12.75" customHeight="1">
      <c r="A691" s="12"/>
      <c r="B691" s="36"/>
      <c r="C691" s="36"/>
      <c r="D691" s="12"/>
      <c r="E691" s="36"/>
      <c r="F691" s="56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</row>
    <row r="692" spans="1:33" ht="12.75" customHeight="1">
      <c r="A692" s="12"/>
      <c r="B692" s="36"/>
      <c r="C692" s="36"/>
      <c r="D692" s="12"/>
      <c r="E692" s="36"/>
      <c r="F692" s="56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</row>
    <row r="693" spans="1:33" ht="12.75" customHeight="1">
      <c r="A693" s="12"/>
      <c r="B693" s="36"/>
      <c r="C693" s="36"/>
      <c r="D693" s="12"/>
      <c r="E693" s="36"/>
      <c r="F693" s="56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</row>
    <row r="694" spans="1:33" ht="12.75" customHeight="1">
      <c r="A694" s="12"/>
      <c r="B694" s="36"/>
      <c r="C694" s="36"/>
      <c r="D694" s="12"/>
      <c r="E694" s="36"/>
      <c r="F694" s="56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</row>
    <row r="695" spans="1:33" ht="12.75" customHeight="1">
      <c r="A695" s="12"/>
      <c r="B695" s="36"/>
      <c r="C695" s="36"/>
      <c r="D695" s="12"/>
      <c r="E695" s="36"/>
      <c r="F695" s="56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</row>
    <row r="696" spans="1:33" ht="12.75" customHeight="1">
      <c r="A696" s="12"/>
      <c r="B696" s="36"/>
      <c r="C696" s="36"/>
      <c r="D696" s="12"/>
      <c r="E696" s="36"/>
      <c r="F696" s="56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</row>
    <row r="697" spans="1:33" ht="12.75" customHeight="1">
      <c r="A697" s="12"/>
      <c r="B697" s="36"/>
      <c r="C697" s="36"/>
      <c r="D697" s="12"/>
      <c r="E697" s="36"/>
      <c r="F697" s="56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</row>
    <row r="698" spans="1:33" ht="12.75" customHeight="1">
      <c r="A698" s="12"/>
      <c r="B698" s="36"/>
      <c r="C698" s="36"/>
      <c r="D698" s="12"/>
      <c r="E698" s="36"/>
      <c r="F698" s="56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</row>
    <row r="699" spans="1:33" ht="12.75" customHeight="1">
      <c r="A699" s="12"/>
      <c r="B699" s="36"/>
      <c r="C699" s="36"/>
      <c r="D699" s="12"/>
      <c r="E699" s="36"/>
      <c r="F699" s="56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</row>
    <row r="700" spans="1:33" ht="12.75" customHeight="1">
      <c r="A700" s="12"/>
      <c r="B700" s="36"/>
      <c r="C700" s="36"/>
      <c r="D700" s="12"/>
      <c r="E700" s="36"/>
      <c r="F700" s="56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</row>
    <row r="701" spans="1:33" ht="12.75" customHeight="1">
      <c r="A701" s="12"/>
      <c r="B701" s="36"/>
      <c r="C701" s="36"/>
      <c r="D701" s="12"/>
      <c r="E701" s="36"/>
      <c r="F701" s="56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</row>
    <row r="702" spans="1:33" ht="12.75" customHeight="1">
      <c r="A702" s="12"/>
      <c r="B702" s="36"/>
      <c r="C702" s="36"/>
      <c r="D702" s="12"/>
      <c r="E702" s="36"/>
      <c r="F702" s="56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</row>
    <row r="703" spans="1:33" ht="12.75" customHeight="1">
      <c r="A703" s="12"/>
      <c r="B703" s="36"/>
      <c r="C703" s="36"/>
      <c r="D703" s="12"/>
      <c r="E703" s="36"/>
      <c r="F703" s="56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</row>
    <row r="704" spans="1:33" ht="12.75" customHeight="1">
      <c r="A704" s="12"/>
      <c r="B704" s="36"/>
      <c r="C704" s="36"/>
      <c r="D704" s="12"/>
      <c r="E704" s="36"/>
      <c r="F704" s="56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</row>
    <row r="705" spans="1:33" ht="12.75" customHeight="1">
      <c r="A705" s="12"/>
      <c r="B705" s="36"/>
      <c r="C705" s="36"/>
      <c r="D705" s="12"/>
      <c r="E705" s="36"/>
      <c r="F705" s="56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</row>
    <row r="706" spans="1:33" ht="12.75" customHeight="1">
      <c r="A706" s="12"/>
      <c r="B706" s="36"/>
      <c r="C706" s="36"/>
      <c r="D706" s="12"/>
      <c r="E706" s="36"/>
      <c r="F706" s="56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</row>
    <row r="707" spans="1:33" ht="12.75" customHeight="1">
      <c r="A707" s="12"/>
      <c r="B707" s="36"/>
      <c r="C707" s="36"/>
      <c r="D707" s="12"/>
      <c r="E707" s="36"/>
      <c r="F707" s="56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</row>
    <row r="708" spans="1:33" ht="12.75" customHeight="1">
      <c r="A708" s="12"/>
      <c r="B708" s="36"/>
      <c r="C708" s="36"/>
      <c r="D708" s="12"/>
      <c r="E708" s="36"/>
      <c r="F708" s="56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</row>
    <row r="709" spans="1:33" ht="12.75" customHeight="1">
      <c r="A709" s="12"/>
      <c r="B709" s="36"/>
      <c r="C709" s="36"/>
      <c r="D709" s="12"/>
      <c r="E709" s="36"/>
      <c r="F709" s="56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</row>
    <row r="710" spans="1:33" ht="12.75" customHeight="1">
      <c r="A710" s="12"/>
      <c r="B710" s="36"/>
      <c r="C710" s="36"/>
      <c r="D710" s="12"/>
      <c r="E710" s="36"/>
      <c r="F710" s="56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</row>
    <row r="711" spans="1:33" ht="12.75" customHeight="1">
      <c r="A711" s="12"/>
      <c r="B711" s="36"/>
      <c r="C711" s="36"/>
      <c r="D711" s="12"/>
      <c r="E711" s="36"/>
      <c r="F711" s="56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</row>
    <row r="712" spans="1:33" ht="12.75" customHeight="1">
      <c r="A712" s="12"/>
      <c r="B712" s="36"/>
      <c r="C712" s="36"/>
      <c r="D712" s="12"/>
      <c r="E712" s="36"/>
      <c r="F712" s="56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</row>
    <row r="713" spans="1:33" ht="12.75" customHeight="1">
      <c r="A713" s="12"/>
      <c r="B713" s="36"/>
      <c r="C713" s="36"/>
      <c r="D713" s="12"/>
      <c r="E713" s="36"/>
      <c r="F713" s="56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</row>
    <row r="714" spans="1:33" ht="12.75" customHeight="1">
      <c r="A714" s="12"/>
      <c r="B714" s="36"/>
      <c r="C714" s="36"/>
      <c r="D714" s="12"/>
      <c r="E714" s="36"/>
      <c r="F714" s="56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</row>
    <row r="715" spans="1:33" ht="12.75" customHeight="1">
      <c r="A715" s="12"/>
      <c r="B715" s="36"/>
      <c r="C715" s="36"/>
      <c r="D715" s="12"/>
      <c r="E715" s="36"/>
      <c r="F715" s="56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</row>
    <row r="716" spans="1:33" ht="12.75" customHeight="1">
      <c r="A716" s="12"/>
      <c r="B716" s="36"/>
      <c r="C716" s="36"/>
      <c r="D716" s="12"/>
      <c r="E716" s="36"/>
      <c r="F716" s="56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</row>
    <row r="717" spans="1:33" ht="12.75" customHeight="1">
      <c r="A717" s="12"/>
      <c r="B717" s="36"/>
      <c r="C717" s="36"/>
      <c r="D717" s="12"/>
      <c r="E717" s="36"/>
      <c r="F717" s="56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</row>
    <row r="718" spans="1:33" ht="12.75" customHeight="1">
      <c r="A718" s="12"/>
      <c r="B718" s="36"/>
      <c r="C718" s="36"/>
      <c r="D718" s="12"/>
      <c r="E718" s="36"/>
      <c r="F718" s="56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</row>
    <row r="719" spans="1:33" ht="12.75" customHeight="1">
      <c r="A719" s="12"/>
      <c r="B719" s="36"/>
      <c r="C719" s="36"/>
      <c r="D719" s="12"/>
      <c r="E719" s="36"/>
      <c r="F719" s="56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</row>
    <row r="720" spans="1:33" ht="12.75" customHeight="1">
      <c r="A720" s="12"/>
      <c r="B720" s="36"/>
      <c r="C720" s="36"/>
      <c r="D720" s="12"/>
      <c r="E720" s="36"/>
      <c r="F720" s="56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</row>
    <row r="721" spans="1:33" ht="12.75" customHeight="1">
      <c r="A721" s="12"/>
      <c r="B721" s="36"/>
      <c r="C721" s="36"/>
      <c r="D721" s="12"/>
      <c r="E721" s="36"/>
      <c r="F721" s="56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</row>
    <row r="722" spans="1:33" ht="12.75" customHeight="1">
      <c r="A722" s="12"/>
      <c r="B722" s="36"/>
      <c r="C722" s="36"/>
      <c r="D722" s="12"/>
      <c r="E722" s="36"/>
      <c r="F722" s="56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</row>
    <row r="723" spans="1:33" ht="12.75" customHeight="1">
      <c r="A723" s="12"/>
      <c r="B723" s="36"/>
      <c r="C723" s="36"/>
      <c r="D723" s="12"/>
      <c r="E723" s="36"/>
      <c r="F723" s="56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</row>
    <row r="724" spans="1:33" ht="12.75" customHeight="1">
      <c r="A724" s="12"/>
      <c r="B724" s="36"/>
      <c r="C724" s="36"/>
      <c r="D724" s="12"/>
      <c r="E724" s="36"/>
      <c r="F724" s="56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</row>
    <row r="725" spans="1:33" ht="12.75" customHeight="1">
      <c r="A725" s="12"/>
      <c r="B725" s="36"/>
      <c r="C725" s="36"/>
      <c r="D725" s="12"/>
      <c r="E725" s="36"/>
      <c r="F725" s="56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</row>
    <row r="726" spans="1:33" ht="12.75" customHeight="1">
      <c r="A726" s="12"/>
      <c r="B726" s="36"/>
      <c r="C726" s="36"/>
      <c r="D726" s="12"/>
      <c r="E726" s="36"/>
      <c r="F726" s="56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</row>
    <row r="727" spans="1:33" ht="12.75" customHeight="1">
      <c r="A727" s="12"/>
      <c r="B727" s="36"/>
      <c r="C727" s="36"/>
      <c r="D727" s="12"/>
      <c r="E727" s="36"/>
      <c r="F727" s="56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</row>
    <row r="728" spans="1:33" ht="12.75" customHeight="1">
      <c r="A728" s="12"/>
      <c r="B728" s="36"/>
      <c r="C728" s="36"/>
      <c r="D728" s="12"/>
      <c r="E728" s="36"/>
      <c r="F728" s="56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</row>
    <row r="729" spans="1:33" ht="12.75" customHeight="1">
      <c r="A729" s="12"/>
      <c r="B729" s="36"/>
      <c r="C729" s="36"/>
      <c r="D729" s="12"/>
      <c r="E729" s="36"/>
      <c r="F729" s="56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</row>
    <row r="730" spans="1:33" ht="12.75" customHeight="1">
      <c r="A730" s="12"/>
      <c r="B730" s="36"/>
      <c r="C730" s="36"/>
      <c r="D730" s="12"/>
      <c r="E730" s="36"/>
      <c r="F730" s="56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</row>
    <row r="731" spans="1:33" ht="12.75" customHeight="1">
      <c r="A731" s="12"/>
      <c r="B731" s="36"/>
      <c r="C731" s="36"/>
      <c r="D731" s="12"/>
      <c r="E731" s="36"/>
      <c r="F731" s="56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</row>
    <row r="732" spans="1:33" ht="12.75" customHeight="1">
      <c r="A732" s="12"/>
      <c r="B732" s="36"/>
      <c r="C732" s="36"/>
      <c r="D732" s="12"/>
      <c r="E732" s="36"/>
      <c r="F732" s="56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</row>
    <row r="733" spans="1:33" ht="12.75" customHeight="1">
      <c r="A733" s="12"/>
      <c r="B733" s="36"/>
      <c r="C733" s="36"/>
      <c r="D733" s="12"/>
      <c r="E733" s="36"/>
      <c r="F733" s="56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</row>
    <row r="734" spans="1:33" ht="12.75" customHeight="1">
      <c r="A734" s="12"/>
      <c r="B734" s="36"/>
      <c r="C734" s="36"/>
      <c r="D734" s="12"/>
      <c r="E734" s="36"/>
      <c r="F734" s="56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</row>
    <row r="735" spans="1:33" ht="12.75" customHeight="1">
      <c r="A735" s="12"/>
      <c r="B735" s="36"/>
      <c r="C735" s="36"/>
      <c r="D735" s="12"/>
      <c r="E735" s="36"/>
      <c r="F735" s="56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</row>
    <row r="736" spans="1:33" ht="12.75" customHeight="1">
      <c r="A736" s="12"/>
      <c r="B736" s="36"/>
      <c r="C736" s="36"/>
      <c r="D736" s="12"/>
      <c r="E736" s="36"/>
      <c r="F736" s="56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</row>
    <row r="737" spans="1:33" ht="12.75" customHeight="1">
      <c r="A737" s="12"/>
      <c r="B737" s="36"/>
      <c r="C737" s="36"/>
      <c r="D737" s="12"/>
      <c r="E737" s="36"/>
      <c r="F737" s="56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</row>
    <row r="738" spans="1:33" ht="12.75" customHeight="1">
      <c r="A738" s="12"/>
      <c r="B738" s="36"/>
      <c r="C738" s="36"/>
      <c r="D738" s="12"/>
      <c r="E738" s="36"/>
      <c r="F738" s="56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</row>
    <row r="739" spans="1:33" ht="12.75" customHeight="1">
      <c r="A739" s="12"/>
      <c r="B739" s="36"/>
      <c r="C739" s="36"/>
      <c r="D739" s="12"/>
      <c r="E739" s="36"/>
      <c r="F739" s="56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</row>
    <row r="740" spans="1:33" ht="12.75" customHeight="1">
      <c r="A740" s="12"/>
      <c r="B740" s="36"/>
      <c r="C740" s="36"/>
      <c r="D740" s="12"/>
      <c r="E740" s="36"/>
      <c r="F740" s="56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</row>
    <row r="741" spans="1:33" ht="12.75" customHeight="1">
      <c r="A741" s="12"/>
      <c r="B741" s="36"/>
      <c r="C741" s="36"/>
      <c r="D741" s="12"/>
      <c r="E741" s="36"/>
      <c r="F741" s="56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</row>
    <row r="742" spans="1:33" ht="12.75" customHeight="1">
      <c r="A742" s="12"/>
      <c r="B742" s="36"/>
      <c r="C742" s="36"/>
      <c r="D742" s="12"/>
      <c r="E742" s="36"/>
      <c r="F742" s="56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</row>
    <row r="743" spans="1:33" ht="12.75" customHeight="1">
      <c r="A743" s="12"/>
      <c r="B743" s="36"/>
      <c r="C743" s="36"/>
      <c r="D743" s="12"/>
      <c r="E743" s="36"/>
      <c r="F743" s="56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</row>
    <row r="744" spans="1:33" ht="12.75" customHeight="1">
      <c r="A744" s="12"/>
      <c r="B744" s="36"/>
      <c r="C744" s="36"/>
      <c r="D744" s="12"/>
      <c r="E744" s="36"/>
      <c r="F744" s="56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</row>
    <row r="745" spans="1:33" ht="12.75" customHeight="1">
      <c r="A745" s="12"/>
      <c r="B745" s="36"/>
      <c r="C745" s="36"/>
      <c r="D745" s="12"/>
      <c r="E745" s="36"/>
      <c r="F745" s="56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</row>
    <row r="746" spans="1:33" ht="12.75" customHeight="1">
      <c r="A746" s="12"/>
      <c r="B746" s="36"/>
      <c r="C746" s="36"/>
      <c r="D746" s="12"/>
      <c r="E746" s="36"/>
      <c r="F746" s="56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</row>
    <row r="747" spans="1:33" ht="12.75" customHeight="1">
      <c r="A747" s="12"/>
      <c r="B747" s="36"/>
      <c r="C747" s="36"/>
      <c r="D747" s="12"/>
      <c r="E747" s="36"/>
      <c r="F747" s="56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</row>
    <row r="748" spans="1:33" ht="12.75" customHeight="1">
      <c r="A748" s="12"/>
      <c r="B748" s="36"/>
      <c r="C748" s="36"/>
      <c r="D748" s="12"/>
      <c r="E748" s="36"/>
      <c r="F748" s="56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</row>
    <row r="749" spans="1:33" ht="12.75" customHeight="1">
      <c r="A749" s="12"/>
      <c r="B749" s="36"/>
      <c r="C749" s="36"/>
      <c r="D749" s="12"/>
      <c r="E749" s="36"/>
      <c r="F749" s="56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</row>
    <row r="750" spans="1:33" ht="12.75" customHeight="1">
      <c r="A750" s="12"/>
      <c r="B750" s="36"/>
      <c r="C750" s="36"/>
      <c r="D750" s="12"/>
      <c r="E750" s="36"/>
      <c r="F750" s="56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</row>
    <row r="751" spans="1:33" ht="12.75" customHeight="1">
      <c r="A751" s="12"/>
      <c r="B751" s="36"/>
      <c r="C751" s="36"/>
      <c r="D751" s="12"/>
      <c r="E751" s="36"/>
      <c r="F751" s="56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</row>
    <row r="752" spans="1:33" ht="12.75" customHeight="1">
      <c r="A752" s="12"/>
      <c r="B752" s="36"/>
      <c r="C752" s="36"/>
      <c r="D752" s="12"/>
      <c r="E752" s="36"/>
      <c r="F752" s="56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</row>
    <row r="753" spans="1:33" ht="12.75" customHeight="1">
      <c r="A753" s="12"/>
      <c r="B753" s="36"/>
      <c r="C753" s="36"/>
      <c r="D753" s="12"/>
      <c r="E753" s="36"/>
      <c r="F753" s="56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</row>
    <row r="754" spans="1:33" ht="12.75" customHeight="1">
      <c r="A754" s="12"/>
      <c r="B754" s="36"/>
      <c r="C754" s="36"/>
      <c r="D754" s="12"/>
      <c r="E754" s="36"/>
      <c r="F754" s="56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</row>
    <row r="755" spans="1:33" ht="12.75" customHeight="1">
      <c r="A755" s="12"/>
      <c r="B755" s="36"/>
      <c r="C755" s="36"/>
      <c r="D755" s="12"/>
      <c r="E755" s="36"/>
      <c r="F755" s="56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</row>
    <row r="756" spans="1:33" ht="12.75" customHeight="1">
      <c r="A756" s="12"/>
      <c r="B756" s="36"/>
      <c r="C756" s="36"/>
      <c r="D756" s="12"/>
      <c r="E756" s="36"/>
      <c r="F756" s="56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</row>
    <row r="757" spans="1:33" ht="12.75" customHeight="1">
      <c r="A757" s="12"/>
      <c r="B757" s="36"/>
      <c r="C757" s="36"/>
      <c r="D757" s="12"/>
      <c r="E757" s="36"/>
      <c r="F757" s="56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</row>
    <row r="758" spans="1:33" ht="12.75" customHeight="1">
      <c r="A758" s="12"/>
      <c r="B758" s="36"/>
      <c r="C758" s="36"/>
      <c r="D758" s="12"/>
      <c r="E758" s="36"/>
      <c r="F758" s="56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</row>
    <row r="759" spans="1:33" ht="12.75" customHeight="1">
      <c r="A759" s="12"/>
      <c r="B759" s="36"/>
      <c r="C759" s="36"/>
      <c r="D759" s="12"/>
      <c r="E759" s="36"/>
      <c r="F759" s="56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</row>
    <row r="760" spans="1:33" ht="12.75" customHeight="1">
      <c r="A760" s="12"/>
      <c r="B760" s="36"/>
      <c r="C760" s="36"/>
      <c r="D760" s="12"/>
      <c r="E760" s="36"/>
      <c r="F760" s="56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</row>
    <row r="761" spans="1:33" ht="12.75" customHeight="1">
      <c r="A761" s="12"/>
      <c r="B761" s="36"/>
      <c r="C761" s="36"/>
      <c r="D761" s="12"/>
      <c r="E761" s="36"/>
      <c r="F761" s="56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</row>
    <row r="762" spans="1:33" ht="12.75" customHeight="1">
      <c r="A762" s="12"/>
      <c r="B762" s="36"/>
      <c r="C762" s="36"/>
      <c r="D762" s="12"/>
      <c r="E762" s="36"/>
      <c r="F762" s="56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</row>
    <row r="763" spans="1:33" ht="12.75" customHeight="1">
      <c r="A763" s="12"/>
      <c r="B763" s="36"/>
      <c r="C763" s="36"/>
      <c r="D763" s="12"/>
      <c r="E763" s="36"/>
      <c r="F763" s="56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</row>
    <row r="764" spans="1:33" ht="12.75" customHeight="1">
      <c r="A764" s="12"/>
      <c r="B764" s="36"/>
      <c r="C764" s="36"/>
      <c r="D764" s="12"/>
      <c r="E764" s="36"/>
      <c r="F764" s="56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</row>
    <row r="765" spans="1:33" ht="12.75" customHeight="1">
      <c r="A765" s="12"/>
      <c r="B765" s="36"/>
      <c r="C765" s="36"/>
      <c r="D765" s="12"/>
      <c r="E765" s="36"/>
      <c r="F765" s="56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</row>
    <row r="766" spans="1:33" ht="12.75" customHeight="1">
      <c r="A766" s="12"/>
      <c r="B766" s="36"/>
      <c r="C766" s="36"/>
      <c r="D766" s="12"/>
      <c r="E766" s="36"/>
      <c r="F766" s="56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</row>
    <row r="767" spans="1:33" ht="12.75" customHeight="1">
      <c r="A767" s="12"/>
      <c r="B767" s="36"/>
      <c r="C767" s="36"/>
      <c r="D767" s="12"/>
      <c r="E767" s="36"/>
      <c r="F767" s="56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</row>
    <row r="768" spans="1:33" ht="12.75" customHeight="1">
      <c r="A768" s="12"/>
      <c r="B768" s="36"/>
      <c r="C768" s="36"/>
      <c r="D768" s="12"/>
      <c r="E768" s="36"/>
      <c r="F768" s="56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</row>
    <row r="769" spans="1:33" ht="12.75" customHeight="1">
      <c r="A769" s="12"/>
      <c r="B769" s="36"/>
      <c r="C769" s="36"/>
      <c r="D769" s="12"/>
      <c r="E769" s="36"/>
      <c r="F769" s="56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</row>
    <row r="770" spans="1:33" ht="12.75" customHeight="1">
      <c r="A770" s="12"/>
      <c r="B770" s="36"/>
      <c r="C770" s="36"/>
      <c r="D770" s="12"/>
      <c r="E770" s="36"/>
      <c r="F770" s="56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</row>
    <row r="771" spans="1:33" ht="12.75" customHeight="1">
      <c r="A771" s="12"/>
      <c r="B771" s="36"/>
      <c r="C771" s="36"/>
      <c r="D771" s="12"/>
      <c r="E771" s="36"/>
      <c r="F771" s="56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</row>
    <row r="772" spans="1:33" ht="12.75" customHeight="1">
      <c r="A772" s="12"/>
      <c r="B772" s="36"/>
      <c r="C772" s="36"/>
      <c r="D772" s="12"/>
      <c r="E772" s="36"/>
      <c r="F772" s="56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</row>
    <row r="773" spans="1:33" ht="12.75" customHeight="1">
      <c r="A773" s="12"/>
      <c r="B773" s="36"/>
      <c r="C773" s="36"/>
      <c r="D773" s="12"/>
      <c r="E773" s="36"/>
      <c r="F773" s="56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</row>
    <row r="774" spans="1:33" ht="12.75" customHeight="1">
      <c r="A774" s="12"/>
      <c r="B774" s="36"/>
      <c r="C774" s="36"/>
      <c r="D774" s="12"/>
      <c r="E774" s="36"/>
      <c r="F774" s="56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</row>
    <row r="775" spans="1:33" ht="12.75" customHeight="1">
      <c r="A775" s="12"/>
      <c r="B775" s="36"/>
      <c r="C775" s="36"/>
      <c r="D775" s="12"/>
      <c r="E775" s="36"/>
      <c r="F775" s="56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</row>
    <row r="776" spans="1:33" ht="12.75" customHeight="1">
      <c r="A776" s="12"/>
      <c r="B776" s="36"/>
      <c r="C776" s="36"/>
      <c r="D776" s="12"/>
      <c r="E776" s="36"/>
      <c r="F776" s="56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</row>
    <row r="777" spans="1:33" ht="12.75" customHeight="1">
      <c r="A777" s="12"/>
      <c r="B777" s="36"/>
      <c r="C777" s="36"/>
      <c r="D777" s="12"/>
      <c r="E777" s="36"/>
      <c r="F777" s="56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</row>
    <row r="778" spans="1:33" ht="12.75" customHeight="1">
      <c r="A778" s="12"/>
      <c r="B778" s="36"/>
      <c r="C778" s="36"/>
      <c r="D778" s="12"/>
      <c r="E778" s="36"/>
      <c r="F778" s="56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</row>
    <row r="779" spans="1:33" ht="12.75" customHeight="1">
      <c r="A779" s="12"/>
      <c r="B779" s="36"/>
      <c r="C779" s="36"/>
      <c r="D779" s="12"/>
      <c r="E779" s="36"/>
      <c r="F779" s="56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</row>
    <row r="780" spans="1:33" ht="12.75" customHeight="1">
      <c r="A780" s="12"/>
      <c r="B780" s="36"/>
      <c r="C780" s="36"/>
      <c r="D780" s="12"/>
      <c r="E780" s="36"/>
      <c r="F780" s="56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</row>
    <row r="781" spans="1:33" ht="12.75" customHeight="1">
      <c r="A781" s="12"/>
      <c r="B781" s="36"/>
      <c r="C781" s="36"/>
      <c r="D781" s="12"/>
      <c r="E781" s="36"/>
      <c r="F781" s="56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</row>
    <row r="782" spans="1:33" ht="12.75" customHeight="1">
      <c r="A782" s="12"/>
      <c r="B782" s="36"/>
      <c r="C782" s="36"/>
      <c r="D782" s="12"/>
      <c r="E782" s="36"/>
      <c r="F782" s="56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</row>
    <row r="783" spans="1:33" ht="12.75" customHeight="1">
      <c r="A783" s="12"/>
      <c r="B783" s="36"/>
      <c r="C783" s="36"/>
      <c r="D783" s="12"/>
      <c r="E783" s="36"/>
      <c r="F783" s="56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</row>
    <row r="784" spans="1:33" ht="12.75" customHeight="1">
      <c r="A784" s="12"/>
      <c r="B784" s="36"/>
      <c r="C784" s="36"/>
      <c r="D784" s="12"/>
      <c r="E784" s="36"/>
      <c r="F784" s="56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</row>
    <row r="785" spans="1:33" ht="12.75" customHeight="1">
      <c r="A785" s="12"/>
      <c r="B785" s="36"/>
      <c r="C785" s="36"/>
      <c r="D785" s="12"/>
      <c r="E785" s="36"/>
      <c r="F785" s="56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</row>
    <row r="786" spans="1:33" ht="12.75" customHeight="1">
      <c r="A786" s="12"/>
      <c r="B786" s="36"/>
      <c r="C786" s="36"/>
      <c r="D786" s="12"/>
      <c r="E786" s="36"/>
      <c r="F786" s="56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</row>
    <row r="787" spans="1:33" ht="12.75" customHeight="1">
      <c r="A787" s="12"/>
      <c r="B787" s="36"/>
      <c r="C787" s="36"/>
      <c r="D787" s="12"/>
      <c r="E787" s="36"/>
      <c r="F787" s="56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</row>
    <row r="788" spans="1:33" ht="12.75" customHeight="1">
      <c r="A788" s="12"/>
      <c r="B788" s="36"/>
      <c r="C788" s="36"/>
      <c r="D788" s="12"/>
      <c r="E788" s="36"/>
      <c r="F788" s="56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</row>
    <row r="789" spans="1:33" ht="12.75" customHeight="1">
      <c r="A789" s="12"/>
      <c r="B789" s="36"/>
      <c r="C789" s="36"/>
      <c r="D789" s="12"/>
      <c r="E789" s="36"/>
      <c r="F789" s="56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</row>
    <row r="790" spans="1:33" ht="12.75" customHeight="1">
      <c r="A790" s="12"/>
      <c r="B790" s="36"/>
      <c r="C790" s="36"/>
      <c r="D790" s="12"/>
      <c r="E790" s="36"/>
      <c r="F790" s="56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</row>
    <row r="791" spans="1:33" ht="12.75" customHeight="1">
      <c r="A791" s="12"/>
      <c r="B791" s="36"/>
      <c r="C791" s="36"/>
      <c r="D791" s="12"/>
      <c r="E791" s="36"/>
      <c r="F791" s="56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</row>
    <row r="792" spans="1:33" ht="12.75" customHeight="1">
      <c r="A792" s="12"/>
      <c r="B792" s="36"/>
      <c r="C792" s="36"/>
      <c r="D792" s="12"/>
      <c r="E792" s="36"/>
      <c r="F792" s="56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</row>
    <row r="793" spans="1:33" ht="12.75" customHeight="1">
      <c r="A793" s="12"/>
      <c r="B793" s="36"/>
      <c r="C793" s="36"/>
      <c r="D793" s="12"/>
      <c r="E793" s="36"/>
      <c r="F793" s="56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</row>
    <row r="794" spans="1:33" ht="12.75" customHeight="1">
      <c r="A794" s="12"/>
      <c r="B794" s="36"/>
      <c r="C794" s="36"/>
      <c r="D794" s="12"/>
      <c r="E794" s="36"/>
      <c r="F794" s="56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</row>
    <row r="795" spans="1:33" ht="12.75" customHeight="1">
      <c r="A795" s="12"/>
      <c r="B795" s="36"/>
      <c r="C795" s="36"/>
      <c r="D795" s="12"/>
      <c r="E795" s="36"/>
      <c r="F795" s="56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</row>
    <row r="796" spans="1:33" ht="12.75" customHeight="1">
      <c r="A796" s="12"/>
      <c r="B796" s="36"/>
      <c r="C796" s="36"/>
      <c r="D796" s="12"/>
      <c r="E796" s="36"/>
      <c r="F796" s="56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</row>
    <row r="797" spans="1:33" ht="12.75" customHeight="1">
      <c r="A797" s="12"/>
      <c r="B797" s="36"/>
      <c r="C797" s="36"/>
      <c r="D797" s="12"/>
      <c r="E797" s="36"/>
      <c r="F797" s="56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</row>
    <row r="798" spans="1:33" ht="12.75" customHeight="1">
      <c r="A798" s="12"/>
      <c r="B798" s="36"/>
      <c r="C798" s="36"/>
      <c r="D798" s="12"/>
      <c r="E798" s="36"/>
      <c r="F798" s="56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</row>
    <row r="799" spans="1:33" ht="12.75" customHeight="1">
      <c r="A799" s="12"/>
      <c r="B799" s="36"/>
      <c r="C799" s="36"/>
      <c r="D799" s="12"/>
      <c r="E799" s="36"/>
      <c r="F799" s="56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</row>
    <row r="800" spans="1:33" ht="12.75" customHeight="1">
      <c r="A800" s="12"/>
      <c r="B800" s="36"/>
      <c r="C800" s="36"/>
      <c r="D800" s="12"/>
      <c r="E800" s="36"/>
      <c r="F800" s="56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</row>
    <row r="801" spans="1:33" ht="12.75" customHeight="1">
      <c r="A801" s="12"/>
      <c r="B801" s="36"/>
      <c r="C801" s="36"/>
      <c r="D801" s="12"/>
      <c r="E801" s="36"/>
      <c r="F801" s="56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</row>
    <row r="802" spans="1:33" ht="12.75" customHeight="1">
      <c r="A802" s="12"/>
      <c r="B802" s="36"/>
      <c r="C802" s="36"/>
      <c r="D802" s="12"/>
      <c r="E802" s="36"/>
      <c r="F802" s="56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</row>
    <row r="803" spans="1:33" ht="12.75" customHeight="1">
      <c r="A803" s="12"/>
      <c r="B803" s="36"/>
      <c r="C803" s="36"/>
      <c r="D803" s="12"/>
      <c r="E803" s="36"/>
      <c r="F803" s="56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</row>
    <row r="804" spans="1:33" ht="12.75" customHeight="1">
      <c r="A804" s="12"/>
      <c r="B804" s="36"/>
      <c r="C804" s="36"/>
      <c r="D804" s="12"/>
      <c r="E804" s="36"/>
      <c r="F804" s="56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</row>
    <row r="805" spans="1:33" ht="12.75" customHeight="1">
      <c r="A805" s="12"/>
      <c r="B805" s="36"/>
      <c r="C805" s="36"/>
      <c r="D805" s="12"/>
      <c r="E805" s="36"/>
      <c r="F805" s="56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</row>
    <row r="806" spans="1:33" ht="12.75" customHeight="1">
      <c r="A806" s="12"/>
      <c r="B806" s="36"/>
      <c r="C806" s="36"/>
      <c r="D806" s="12"/>
      <c r="E806" s="36"/>
      <c r="F806" s="56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</row>
    <row r="807" spans="1:33" ht="12.75" customHeight="1">
      <c r="A807" s="12"/>
      <c r="B807" s="36"/>
      <c r="C807" s="36"/>
      <c r="D807" s="12"/>
      <c r="E807" s="36"/>
      <c r="F807" s="56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</row>
    <row r="808" spans="1:33" ht="12.75" customHeight="1">
      <c r="A808" s="12"/>
      <c r="B808" s="36"/>
      <c r="C808" s="36"/>
      <c r="D808" s="12"/>
      <c r="E808" s="36"/>
      <c r="F808" s="56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</row>
    <row r="809" spans="1:33" ht="12.75" customHeight="1">
      <c r="A809" s="12"/>
      <c r="B809" s="36"/>
      <c r="C809" s="36"/>
      <c r="D809" s="12"/>
      <c r="E809" s="36"/>
      <c r="F809" s="56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</row>
    <row r="810" spans="1:33" ht="12.75" customHeight="1">
      <c r="A810" s="12"/>
      <c r="B810" s="36"/>
      <c r="C810" s="36"/>
      <c r="D810" s="12"/>
      <c r="E810" s="36"/>
      <c r="F810" s="56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</row>
    <row r="811" spans="1:33" ht="12.75" customHeight="1">
      <c r="A811" s="12"/>
      <c r="B811" s="36"/>
      <c r="C811" s="36"/>
      <c r="D811" s="12"/>
      <c r="E811" s="36"/>
      <c r="F811" s="56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</row>
    <row r="812" spans="1:33" ht="12.75" customHeight="1">
      <c r="A812" s="12"/>
      <c r="B812" s="36"/>
      <c r="C812" s="36"/>
      <c r="D812" s="12"/>
      <c r="E812" s="36"/>
      <c r="F812" s="56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</row>
    <row r="813" spans="1:33" ht="12.75" customHeight="1">
      <c r="A813" s="12"/>
      <c r="B813" s="36"/>
      <c r="C813" s="36"/>
      <c r="D813" s="12"/>
      <c r="E813" s="36"/>
      <c r="F813" s="56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</row>
    <row r="814" spans="1:33" ht="12.75" customHeight="1">
      <c r="A814" s="12"/>
      <c r="B814" s="36"/>
      <c r="C814" s="36"/>
      <c r="D814" s="12"/>
      <c r="E814" s="36"/>
      <c r="F814" s="56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</row>
    <row r="815" spans="1:33" ht="12.75" customHeight="1">
      <c r="A815" s="12"/>
      <c r="B815" s="36"/>
      <c r="C815" s="36"/>
      <c r="D815" s="12"/>
      <c r="E815" s="36"/>
      <c r="F815" s="56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</row>
    <row r="816" spans="1:33" ht="12.75" customHeight="1">
      <c r="A816" s="12"/>
      <c r="B816" s="36"/>
      <c r="C816" s="36"/>
      <c r="D816" s="12"/>
      <c r="E816" s="36"/>
      <c r="F816" s="56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</row>
    <row r="817" spans="1:33" ht="12.75" customHeight="1">
      <c r="A817" s="12"/>
      <c r="B817" s="36"/>
      <c r="C817" s="36"/>
      <c r="D817" s="12"/>
      <c r="E817" s="36"/>
      <c r="F817" s="56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</row>
    <row r="818" spans="1:33" ht="12.75" customHeight="1">
      <c r="A818" s="12"/>
      <c r="B818" s="36"/>
      <c r="C818" s="36"/>
      <c r="D818" s="12"/>
      <c r="E818" s="36"/>
      <c r="F818" s="56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</row>
    <row r="819" spans="1:33" ht="12.75" customHeight="1">
      <c r="A819" s="12"/>
      <c r="B819" s="36"/>
      <c r="C819" s="36"/>
      <c r="D819" s="12"/>
      <c r="E819" s="36"/>
      <c r="F819" s="56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</row>
    <row r="820" spans="1:33" ht="12.75" customHeight="1">
      <c r="A820" s="12"/>
      <c r="B820" s="36"/>
      <c r="C820" s="36"/>
      <c r="D820" s="12"/>
      <c r="E820" s="36"/>
      <c r="F820" s="56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</row>
    <row r="821" spans="1:33" ht="12.75" customHeight="1">
      <c r="A821" s="12"/>
      <c r="B821" s="36"/>
      <c r="C821" s="36"/>
      <c r="D821" s="12"/>
      <c r="E821" s="36"/>
      <c r="F821" s="56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</row>
    <row r="822" spans="1:33" ht="12.75" customHeight="1">
      <c r="A822" s="12"/>
      <c r="B822" s="36"/>
      <c r="C822" s="36"/>
      <c r="D822" s="12"/>
      <c r="E822" s="36"/>
      <c r="F822" s="56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</row>
    <row r="823" spans="1:33" ht="12.75" customHeight="1">
      <c r="A823" s="12"/>
      <c r="B823" s="36"/>
      <c r="C823" s="36"/>
      <c r="D823" s="12"/>
      <c r="E823" s="36"/>
      <c r="F823" s="56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</row>
    <row r="824" spans="1:33" ht="12.75" customHeight="1">
      <c r="A824" s="12"/>
      <c r="B824" s="36"/>
      <c r="C824" s="36"/>
      <c r="D824" s="12"/>
      <c r="E824" s="36"/>
      <c r="F824" s="56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</row>
    <row r="825" spans="1:33" ht="12.75" customHeight="1">
      <c r="A825" s="12"/>
      <c r="B825" s="36"/>
      <c r="C825" s="36"/>
      <c r="D825" s="12"/>
      <c r="E825" s="36"/>
      <c r="F825" s="56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</row>
    <row r="826" spans="1:33" ht="12.75" customHeight="1">
      <c r="A826" s="12"/>
      <c r="B826" s="36"/>
      <c r="C826" s="36"/>
      <c r="D826" s="12"/>
      <c r="E826" s="36"/>
      <c r="F826" s="56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</row>
    <row r="827" spans="1:33" ht="12.75" customHeight="1">
      <c r="A827" s="12"/>
      <c r="B827" s="36"/>
      <c r="C827" s="36"/>
      <c r="D827" s="12"/>
      <c r="E827" s="36"/>
      <c r="F827" s="56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</row>
    <row r="828" spans="1:33" ht="12.75" customHeight="1">
      <c r="A828" s="12"/>
      <c r="B828" s="36"/>
      <c r="C828" s="36"/>
      <c r="D828" s="12"/>
      <c r="E828" s="36"/>
      <c r="F828" s="56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</row>
    <row r="829" spans="1:33" ht="12.75" customHeight="1">
      <c r="A829" s="12"/>
      <c r="B829" s="36"/>
      <c r="C829" s="36"/>
      <c r="D829" s="12"/>
      <c r="E829" s="36"/>
      <c r="F829" s="56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</row>
    <row r="830" spans="1:33" ht="12.75" customHeight="1">
      <c r="A830" s="12"/>
      <c r="B830" s="36"/>
      <c r="C830" s="36"/>
      <c r="D830" s="12"/>
      <c r="E830" s="36"/>
      <c r="F830" s="56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</row>
    <row r="831" spans="1:33" ht="12.75" customHeight="1">
      <c r="A831" s="12"/>
      <c r="B831" s="36"/>
      <c r="C831" s="36"/>
      <c r="D831" s="12"/>
      <c r="E831" s="36"/>
      <c r="F831" s="56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</row>
    <row r="832" spans="1:33" ht="12.75" customHeight="1">
      <c r="A832" s="12"/>
      <c r="B832" s="36"/>
      <c r="C832" s="36"/>
      <c r="D832" s="12"/>
      <c r="E832" s="36"/>
      <c r="F832" s="56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</row>
    <row r="833" spans="1:33" ht="12.75" customHeight="1">
      <c r="A833" s="12"/>
      <c r="B833" s="36"/>
      <c r="C833" s="36"/>
      <c r="D833" s="12"/>
      <c r="E833" s="36"/>
      <c r="F833" s="56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</row>
    <row r="834" spans="1:33" ht="12.75" customHeight="1">
      <c r="A834" s="12"/>
      <c r="B834" s="36"/>
      <c r="C834" s="36"/>
      <c r="D834" s="12"/>
      <c r="E834" s="36"/>
      <c r="F834" s="56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</row>
    <row r="835" spans="1:33" ht="12.75" customHeight="1">
      <c r="A835" s="12"/>
      <c r="B835" s="36"/>
      <c r="C835" s="36"/>
      <c r="D835" s="12"/>
      <c r="E835" s="36"/>
      <c r="F835" s="56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</row>
    <row r="836" spans="1:33" ht="12.75" customHeight="1">
      <c r="A836" s="12"/>
      <c r="B836" s="36"/>
      <c r="C836" s="36"/>
      <c r="D836" s="12"/>
      <c r="E836" s="36"/>
      <c r="F836" s="56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</row>
    <row r="837" spans="1:33" ht="12.75" customHeight="1">
      <c r="A837" s="12"/>
      <c r="B837" s="36"/>
      <c r="C837" s="36"/>
      <c r="D837" s="12"/>
      <c r="E837" s="36"/>
      <c r="F837" s="56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</row>
    <row r="838" spans="1:33" ht="12.75" customHeight="1">
      <c r="A838" s="12"/>
      <c r="B838" s="36"/>
      <c r="C838" s="36"/>
      <c r="D838" s="12"/>
      <c r="E838" s="36"/>
      <c r="F838" s="56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</row>
    <row r="839" spans="1:33" ht="12.75" customHeight="1">
      <c r="A839" s="12"/>
      <c r="B839" s="36"/>
      <c r="C839" s="36"/>
      <c r="D839" s="12"/>
      <c r="E839" s="36"/>
      <c r="F839" s="56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</row>
    <row r="840" spans="1:33" ht="12.75" customHeight="1">
      <c r="A840" s="12"/>
      <c r="B840" s="36"/>
      <c r="C840" s="36"/>
      <c r="D840" s="12"/>
      <c r="E840" s="36"/>
      <c r="F840" s="56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</row>
    <row r="841" spans="1:33" ht="12.75" customHeight="1">
      <c r="A841" s="12"/>
      <c r="B841" s="36"/>
      <c r="C841" s="36"/>
      <c r="D841" s="12"/>
      <c r="E841" s="36"/>
      <c r="F841" s="56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</row>
    <row r="842" spans="1:33" ht="12.75" customHeight="1">
      <c r="A842" s="12"/>
      <c r="B842" s="36"/>
      <c r="C842" s="36"/>
      <c r="D842" s="12"/>
      <c r="E842" s="36"/>
      <c r="F842" s="56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</row>
    <row r="843" spans="1:33" ht="12.75" customHeight="1">
      <c r="A843" s="12"/>
      <c r="B843" s="36"/>
      <c r="C843" s="36"/>
      <c r="D843" s="12"/>
      <c r="E843" s="36"/>
      <c r="F843" s="56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</row>
    <row r="844" spans="1:33" ht="12.75" customHeight="1">
      <c r="A844" s="12"/>
      <c r="B844" s="36"/>
      <c r="C844" s="36"/>
      <c r="D844" s="12"/>
      <c r="E844" s="36"/>
      <c r="F844" s="56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</row>
    <row r="845" spans="1:33" ht="12.75" customHeight="1">
      <c r="A845" s="12"/>
      <c r="B845" s="36"/>
      <c r="C845" s="36"/>
      <c r="D845" s="12"/>
      <c r="E845" s="36"/>
      <c r="F845" s="56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</row>
    <row r="846" spans="1:33" ht="12.75" customHeight="1">
      <c r="A846" s="12"/>
      <c r="B846" s="36"/>
      <c r="C846" s="36"/>
      <c r="D846" s="12"/>
      <c r="E846" s="36"/>
      <c r="F846" s="56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</row>
    <row r="847" spans="1:33" ht="12.75" customHeight="1">
      <c r="A847" s="12"/>
      <c r="B847" s="36"/>
      <c r="C847" s="36"/>
      <c r="D847" s="12"/>
      <c r="E847" s="36"/>
      <c r="F847" s="56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</row>
    <row r="848" spans="1:33" ht="12.75" customHeight="1">
      <c r="A848" s="12"/>
      <c r="B848" s="36"/>
      <c r="C848" s="36"/>
      <c r="D848" s="12"/>
      <c r="E848" s="36"/>
      <c r="F848" s="56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</row>
    <row r="849" spans="1:33" ht="12.75" customHeight="1">
      <c r="A849" s="12"/>
      <c r="B849" s="36"/>
      <c r="C849" s="36"/>
      <c r="D849" s="12"/>
      <c r="E849" s="36"/>
      <c r="F849" s="56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</row>
    <row r="850" spans="1:33" ht="12.75" customHeight="1">
      <c r="A850" s="12"/>
      <c r="B850" s="36"/>
      <c r="C850" s="36"/>
      <c r="D850" s="12"/>
      <c r="E850" s="36"/>
      <c r="F850" s="56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</row>
    <row r="851" spans="1:33" ht="12.75" customHeight="1">
      <c r="A851" s="12"/>
      <c r="B851" s="36"/>
      <c r="C851" s="36"/>
      <c r="D851" s="12"/>
      <c r="E851" s="36"/>
      <c r="F851" s="56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</row>
    <row r="852" spans="1:33" ht="12.75" customHeight="1">
      <c r="A852" s="12"/>
      <c r="B852" s="36"/>
      <c r="C852" s="36"/>
      <c r="D852" s="12"/>
      <c r="E852" s="36"/>
      <c r="F852" s="56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</row>
    <row r="853" spans="1:33" ht="12.75" customHeight="1">
      <c r="A853" s="12"/>
      <c r="B853" s="36"/>
      <c r="C853" s="36"/>
      <c r="D853" s="12"/>
      <c r="E853" s="36"/>
      <c r="F853" s="56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</row>
    <row r="854" spans="1:33" ht="12.75" customHeight="1">
      <c r="A854" s="12"/>
      <c r="B854" s="36"/>
      <c r="C854" s="36"/>
      <c r="D854" s="12"/>
      <c r="E854" s="36"/>
      <c r="F854" s="56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</row>
    <row r="855" spans="1:33" ht="12.75" customHeight="1">
      <c r="A855" s="12"/>
      <c r="B855" s="36"/>
      <c r="C855" s="36"/>
      <c r="D855" s="12"/>
      <c r="E855" s="36"/>
      <c r="F855" s="56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</row>
    <row r="856" spans="1:33" ht="12.75" customHeight="1">
      <c r="A856" s="12"/>
      <c r="B856" s="36"/>
      <c r="C856" s="36"/>
      <c r="D856" s="12"/>
      <c r="E856" s="36"/>
      <c r="F856" s="56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</row>
    <row r="857" spans="1:33" ht="12.75" customHeight="1">
      <c r="A857" s="12"/>
      <c r="B857" s="36"/>
      <c r="C857" s="36"/>
      <c r="D857" s="12"/>
      <c r="E857" s="36"/>
      <c r="F857" s="56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</row>
    <row r="858" spans="1:33" ht="12.75" customHeight="1">
      <c r="A858" s="12"/>
      <c r="B858" s="36"/>
      <c r="C858" s="36"/>
      <c r="D858" s="12"/>
      <c r="E858" s="36"/>
      <c r="F858" s="56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</row>
    <row r="859" spans="1:33" ht="12.75" customHeight="1">
      <c r="A859" s="12"/>
      <c r="B859" s="36"/>
      <c r="C859" s="36"/>
      <c r="D859" s="12"/>
      <c r="E859" s="36"/>
      <c r="F859" s="56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</row>
    <row r="860" spans="1:33" ht="12.75" customHeight="1">
      <c r="A860" s="12"/>
      <c r="B860" s="36"/>
      <c r="C860" s="36"/>
      <c r="D860" s="12"/>
      <c r="E860" s="36"/>
      <c r="F860" s="56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</row>
    <row r="861" spans="1:33" ht="12.75" customHeight="1">
      <c r="A861" s="12"/>
      <c r="B861" s="36"/>
      <c r="C861" s="36"/>
      <c r="D861" s="12"/>
      <c r="E861" s="36"/>
      <c r="F861" s="56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</row>
    <row r="862" spans="1:33" ht="12.75" customHeight="1">
      <c r="A862" s="12"/>
      <c r="B862" s="36"/>
      <c r="C862" s="36"/>
      <c r="D862" s="12"/>
      <c r="E862" s="36"/>
      <c r="F862" s="56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</row>
    <row r="863" spans="1:33" ht="12.75" customHeight="1">
      <c r="A863" s="12"/>
      <c r="B863" s="36"/>
      <c r="C863" s="36"/>
      <c r="D863" s="12"/>
      <c r="E863" s="36"/>
      <c r="F863" s="56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</row>
    <row r="864" spans="1:33" ht="12.75" customHeight="1">
      <c r="A864" s="12"/>
      <c r="B864" s="36"/>
      <c r="C864" s="36"/>
      <c r="D864" s="12"/>
      <c r="E864" s="36"/>
      <c r="F864" s="56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</row>
    <row r="865" spans="1:33" ht="12.75" customHeight="1">
      <c r="A865" s="12"/>
      <c r="B865" s="36"/>
      <c r="C865" s="36"/>
      <c r="D865" s="12"/>
      <c r="E865" s="36"/>
      <c r="F865" s="56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</row>
    <row r="866" spans="1:33" ht="12.75" customHeight="1">
      <c r="A866" s="12"/>
      <c r="B866" s="36"/>
      <c r="C866" s="36"/>
      <c r="D866" s="12"/>
      <c r="E866" s="36"/>
      <c r="F866" s="56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</row>
    <row r="867" spans="1:33" ht="12.75" customHeight="1">
      <c r="A867" s="12"/>
      <c r="B867" s="36"/>
      <c r="C867" s="36"/>
      <c r="D867" s="12"/>
      <c r="E867" s="36"/>
      <c r="F867" s="56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</row>
    <row r="868" spans="1:33" ht="12.75" customHeight="1">
      <c r="A868" s="12"/>
      <c r="B868" s="36"/>
      <c r="C868" s="36"/>
      <c r="D868" s="12"/>
      <c r="E868" s="36"/>
      <c r="F868" s="56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</row>
    <row r="869" spans="1:33" ht="12.75" customHeight="1">
      <c r="A869" s="12"/>
      <c r="B869" s="36"/>
      <c r="C869" s="36"/>
      <c r="D869" s="12"/>
      <c r="E869" s="36"/>
      <c r="F869" s="56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</row>
    <row r="870" spans="1:33" ht="12.75" customHeight="1">
      <c r="A870" s="12"/>
      <c r="B870" s="36"/>
      <c r="C870" s="36"/>
      <c r="D870" s="12"/>
      <c r="E870" s="36"/>
      <c r="F870" s="56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</row>
    <row r="871" spans="1:33" ht="12.75" customHeight="1">
      <c r="A871" s="12"/>
      <c r="B871" s="36"/>
      <c r="C871" s="36"/>
      <c r="D871" s="12"/>
      <c r="E871" s="36"/>
      <c r="F871" s="56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</row>
    <row r="872" spans="1:33" ht="12.75" customHeight="1">
      <c r="A872" s="12"/>
      <c r="B872" s="36"/>
      <c r="C872" s="36"/>
      <c r="D872" s="12"/>
      <c r="E872" s="36"/>
      <c r="F872" s="56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</row>
    <row r="873" spans="1:33" ht="12.75" customHeight="1">
      <c r="A873" s="12"/>
      <c r="B873" s="36"/>
      <c r="C873" s="36"/>
      <c r="D873" s="12"/>
      <c r="E873" s="36"/>
      <c r="F873" s="56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</row>
    <row r="874" spans="1:33" ht="12.75" customHeight="1">
      <c r="A874" s="12"/>
      <c r="B874" s="36"/>
      <c r="C874" s="36"/>
      <c r="D874" s="12"/>
      <c r="E874" s="36"/>
      <c r="F874" s="56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</row>
    <row r="875" spans="1:33" ht="12.75" customHeight="1">
      <c r="A875" s="12"/>
      <c r="B875" s="36"/>
      <c r="C875" s="36"/>
      <c r="D875" s="12"/>
      <c r="E875" s="36"/>
      <c r="F875" s="56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</row>
    <row r="876" spans="1:33" ht="12.75" customHeight="1">
      <c r="A876" s="12"/>
      <c r="B876" s="36"/>
      <c r="C876" s="36"/>
      <c r="D876" s="12"/>
      <c r="E876" s="36"/>
      <c r="F876" s="56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</row>
    <row r="877" spans="1:33" ht="12.75" customHeight="1">
      <c r="A877" s="12"/>
      <c r="B877" s="36"/>
      <c r="C877" s="36"/>
      <c r="D877" s="12"/>
      <c r="E877" s="36"/>
      <c r="F877" s="56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</row>
    <row r="878" spans="1:33" ht="12.75" customHeight="1">
      <c r="A878" s="12"/>
      <c r="B878" s="36"/>
      <c r="C878" s="36"/>
      <c r="D878" s="12"/>
      <c r="E878" s="36"/>
      <c r="F878" s="56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</row>
    <row r="879" spans="1:33" ht="12.75" customHeight="1">
      <c r="A879" s="12"/>
      <c r="B879" s="36"/>
      <c r="C879" s="36"/>
      <c r="D879" s="12"/>
      <c r="E879" s="36"/>
      <c r="F879" s="56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</row>
    <row r="880" spans="1:33" ht="12.75" customHeight="1">
      <c r="A880" s="12"/>
      <c r="B880" s="36"/>
      <c r="C880" s="36"/>
      <c r="D880" s="12"/>
      <c r="E880" s="36"/>
      <c r="F880" s="56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</row>
    <row r="881" spans="1:33" ht="12.75" customHeight="1">
      <c r="A881" s="12"/>
      <c r="B881" s="36"/>
      <c r="C881" s="36"/>
      <c r="D881" s="12"/>
      <c r="E881" s="36"/>
      <c r="F881" s="56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</row>
    <row r="882" spans="1:33" ht="12.75" customHeight="1">
      <c r="A882" s="12"/>
      <c r="B882" s="36"/>
      <c r="C882" s="36"/>
      <c r="D882" s="12"/>
      <c r="E882" s="36"/>
      <c r="F882" s="56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</row>
    <row r="883" spans="1:33" ht="12.75" customHeight="1">
      <c r="A883" s="12"/>
      <c r="B883" s="36"/>
      <c r="C883" s="36"/>
      <c r="D883" s="12"/>
      <c r="E883" s="36"/>
      <c r="F883" s="56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</row>
    <row r="884" spans="1:33" ht="12.75" customHeight="1">
      <c r="A884" s="12"/>
      <c r="B884" s="36"/>
      <c r="C884" s="36"/>
      <c r="D884" s="12"/>
      <c r="E884" s="36"/>
      <c r="F884" s="56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</row>
    <row r="885" spans="1:33" ht="12.75" customHeight="1">
      <c r="A885" s="12"/>
      <c r="B885" s="36"/>
      <c r="C885" s="36"/>
      <c r="D885" s="12"/>
      <c r="E885" s="36"/>
      <c r="F885" s="56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</row>
    <row r="886" spans="1:33" ht="12.75" customHeight="1">
      <c r="A886" s="12"/>
      <c r="B886" s="36"/>
      <c r="C886" s="36"/>
      <c r="D886" s="12"/>
      <c r="E886" s="36"/>
      <c r="F886" s="56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</row>
    <row r="887" spans="1:33" ht="12.75" customHeight="1">
      <c r="A887" s="12"/>
      <c r="B887" s="36"/>
      <c r="C887" s="36"/>
      <c r="D887" s="12"/>
      <c r="E887" s="36"/>
      <c r="F887" s="56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</row>
    <row r="888" spans="1:33" ht="12.75" customHeight="1">
      <c r="A888" s="12"/>
      <c r="B888" s="36"/>
      <c r="C888" s="36"/>
      <c r="D888" s="12"/>
      <c r="E888" s="36"/>
      <c r="F888" s="56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</row>
    <row r="889" spans="1:33" ht="12.75" customHeight="1">
      <c r="A889" s="12"/>
      <c r="B889" s="36"/>
      <c r="C889" s="36"/>
      <c r="D889" s="12"/>
      <c r="E889" s="36"/>
      <c r="F889" s="56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</row>
    <row r="890" spans="1:33" ht="12.75" customHeight="1">
      <c r="A890" s="12"/>
      <c r="B890" s="36"/>
      <c r="C890" s="36"/>
      <c r="D890" s="12"/>
      <c r="E890" s="36"/>
      <c r="F890" s="56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</row>
    <row r="891" spans="1:33" ht="12.75" customHeight="1">
      <c r="A891" s="12"/>
      <c r="B891" s="36"/>
      <c r="C891" s="36"/>
      <c r="D891" s="12"/>
      <c r="E891" s="36"/>
      <c r="F891" s="56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</row>
    <row r="892" spans="1:33" ht="12.75" customHeight="1">
      <c r="A892" s="12"/>
      <c r="B892" s="36"/>
      <c r="C892" s="36"/>
      <c r="D892" s="12"/>
      <c r="E892" s="36"/>
      <c r="F892" s="56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</row>
    <row r="893" spans="1:33" ht="12.75" customHeight="1">
      <c r="A893" s="12"/>
      <c r="B893" s="36"/>
      <c r="C893" s="36"/>
      <c r="D893" s="12"/>
      <c r="E893" s="36"/>
      <c r="F893" s="56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</row>
    <row r="894" spans="1:33" ht="12.75" customHeight="1">
      <c r="A894" s="12"/>
      <c r="B894" s="36"/>
      <c r="C894" s="36"/>
      <c r="D894" s="12"/>
      <c r="E894" s="36"/>
      <c r="F894" s="56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</row>
    <row r="895" spans="1:33" ht="12.75" customHeight="1">
      <c r="A895" s="12"/>
      <c r="B895" s="36"/>
      <c r="C895" s="36"/>
      <c r="D895" s="12"/>
      <c r="E895" s="36"/>
      <c r="F895" s="56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</row>
    <row r="896" spans="1:33" ht="12.75" customHeight="1">
      <c r="A896" s="12"/>
      <c r="B896" s="36"/>
      <c r="C896" s="36"/>
      <c r="D896" s="12"/>
      <c r="E896" s="36"/>
      <c r="F896" s="56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</row>
    <row r="897" spans="1:33" ht="12.75" customHeight="1">
      <c r="A897" s="12"/>
      <c r="B897" s="36"/>
      <c r="C897" s="36"/>
      <c r="D897" s="12"/>
      <c r="E897" s="36"/>
      <c r="F897" s="56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</row>
    <row r="898" spans="1:33" ht="12.75" customHeight="1">
      <c r="A898" s="12"/>
      <c r="B898" s="36"/>
      <c r="C898" s="36"/>
      <c r="D898" s="12"/>
      <c r="E898" s="36"/>
      <c r="F898" s="56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</row>
    <row r="899" spans="1:33" ht="12.75" customHeight="1">
      <c r="A899" s="12"/>
      <c r="B899" s="36"/>
      <c r="C899" s="36"/>
      <c r="D899" s="12"/>
      <c r="E899" s="36"/>
      <c r="F899" s="56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</row>
    <row r="900" spans="1:33" ht="12.75" customHeight="1">
      <c r="A900" s="12"/>
      <c r="B900" s="36"/>
      <c r="C900" s="36"/>
      <c r="D900" s="12"/>
      <c r="E900" s="36"/>
      <c r="F900" s="56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</row>
    <row r="901" spans="1:33" ht="12.75" customHeight="1">
      <c r="A901" s="12"/>
      <c r="B901" s="36"/>
      <c r="C901" s="36"/>
      <c r="D901" s="12"/>
      <c r="E901" s="36"/>
      <c r="F901" s="56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</row>
    <row r="902" spans="1:33" ht="12.75" customHeight="1">
      <c r="A902" s="12"/>
      <c r="B902" s="36"/>
      <c r="C902" s="36"/>
      <c r="D902" s="12"/>
      <c r="E902" s="36"/>
      <c r="F902" s="56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</row>
    <row r="903" spans="1:33" ht="12.75" customHeight="1">
      <c r="A903" s="12"/>
      <c r="B903" s="36"/>
      <c r="C903" s="36"/>
      <c r="D903" s="12"/>
      <c r="E903" s="36"/>
      <c r="F903" s="56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</row>
    <row r="904" spans="1:33" ht="12.75" customHeight="1">
      <c r="A904" s="12"/>
      <c r="B904" s="36"/>
      <c r="C904" s="36"/>
      <c r="D904" s="12"/>
      <c r="E904" s="36"/>
      <c r="F904" s="56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</row>
    <row r="905" spans="1:33" ht="12.75" customHeight="1">
      <c r="A905" s="12"/>
      <c r="B905" s="36"/>
      <c r="C905" s="36"/>
      <c r="D905" s="12"/>
      <c r="E905" s="36"/>
      <c r="F905" s="56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</row>
    <row r="906" spans="1:33" ht="12.75" customHeight="1">
      <c r="A906" s="12"/>
      <c r="B906" s="36"/>
      <c r="C906" s="36"/>
      <c r="D906" s="12"/>
      <c r="E906" s="36"/>
      <c r="F906" s="56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</row>
    <row r="907" spans="1:33" ht="12.75" customHeight="1">
      <c r="A907" s="12"/>
      <c r="B907" s="36"/>
      <c r="C907" s="36"/>
      <c r="D907" s="12"/>
      <c r="E907" s="36"/>
      <c r="F907" s="56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</row>
    <row r="908" spans="1:33" ht="12.75" customHeight="1">
      <c r="A908" s="12"/>
      <c r="B908" s="36"/>
      <c r="C908" s="36"/>
      <c r="D908" s="12"/>
      <c r="E908" s="36"/>
      <c r="F908" s="56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</row>
    <row r="909" spans="1:33" ht="12.75" customHeight="1">
      <c r="A909" s="12"/>
      <c r="B909" s="36"/>
      <c r="C909" s="36"/>
      <c r="D909" s="12"/>
      <c r="E909" s="36"/>
      <c r="F909" s="56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</row>
    <row r="910" spans="1:33" ht="12.75" customHeight="1">
      <c r="A910" s="12"/>
      <c r="B910" s="36"/>
      <c r="C910" s="36"/>
      <c r="D910" s="12"/>
      <c r="E910" s="36"/>
      <c r="F910" s="56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</row>
    <row r="911" spans="1:33" ht="12.75" customHeight="1">
      <c r="A911" s="12"/>
      <c r="B911" s="36"/>
      <c r="C911" s="36"/>
      <c r="D911" s="12"/>
      <c r="E911" s="36"/>
      <c r="F911" s="56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</row>
    <row r="912" spans="1:33" ht="12.75" customHeight="1">
      <c r="A912" s="12"/>
      <c r="B912" s="36"/>
      <c r="C912" s="36"/>
      <c r="D912" s="12"/>
      <c r="E912" s="36"/>
      <c r="F912" s="56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</row>
    <row r="913" spans="1:33" ht="12.75" customHeight="1">
      <c r="A913" s="12"/>
      <c r="B913" s="36"/>
      <c r="C913" s="36"/>
      <c r="D913" s="12"/>
      <c r="E913" s="36"/>
      <c r="F913" s="56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</row>
    <row r="914" spans="1:33" ht="12.75" customHeight="1">
      <c r="A914" s="12"/>
      <c r="B914" s="36"/>
      <c r="C914" s="36"/>
      <c r="D914" s="12"/>
      <c r="E914" s="36"/>
      <c r="F914" s="56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</row>
    <row r="915" spans="1:33" ht="12.75" customHeight="1">
      <c r="A915" s="12"/>
      <c r="B915" s="36"/>
      <c r="C915" s="36"/>
      <c r="D915" s="12"/>
      <c r="E915" s="36"/>
      <c r="F915" s="56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</row>
    <row r="916" spans="1:33" ht="12.75" customHeight="1">
      <c r="A916" s="12"/>
      <c r="B916" s="36"/>
      <c r="C916" s="36"/>
      <c r="D916" s="12"/>
      <c r="E916" s="36"/>
      <c r="F916" s="56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</row>
    <row r="917" spans="1:33" ht="12.75" customHeight="1">
      <c r="A917" s="12"/>
      <c r="B917" s="36"/>
      <c r="C917" s="36"/>
      <c r="D917" s="12"/>
      <c r="E917" s="36"/>
      <c r="F917" s="56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</row>
    <row r="918" spans="1:33" ht="12.75" customHeight="1">
      <c r="A918" s="12"/>
      <c r="B918" s="36"/>
      <c r="C918" s="36"/>
      <c r="D918" s="12"/>
      <c r="E918" s="36"/>
      <c r="F918" s="56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</row>
    <row r="919" spans="1:33" ht="12.75" customHeight="1">
      <c r="A919" s="12"/>
      <c r="B919" s="36"/>
      <c r="C919" s="36"/>
      <c r="D919" s="12"/>
      <c r="E919" s="36"/>
      <c r="F919" s="56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</row>
    <row r="920" spans="1:33" ht="12.75" customHeight="1">
      <c r="A920" s="12"/>
      <c r="B920" s="36"/>
      <c r="C920" s="36"/>
      <c r="D920" s="12"/>
      <c r="E920" s="36"/>
      <c r="F920" s="56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</row>
    <row r="921" spans="1:33" ht="12.75" customHeight="1">
      <c r="A921" s="12"/>
      <c r="B921" s="36"/>
      <c r="C921" s="36"/>
      <c r="D921" s="12"/>
      <c r="E921" s="36"/>
      <c r="F921" s="56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</row>
    <row r="922" spans="1:33" ht="12.75" customHeight="1">
      <c r="A922" s="12"/>
      <c r="B922" s="36"/>
      <c r="C922" s="36"/>
      <c r="D922" s="12"/>
      <c r="E922" s="36"/>
      <c r="F922" s="56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</row>
    <row r="923" spans="1:33" ht="12.75" customHeight="1">
      <c r="A923" s="12"/>
      <c r="B923" s="36"/>
      <c r="C923" s="36"/>
      <c r="D923" s="12"/>
      <c r="E923" s="36"/>
      <c r="F923" s="56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</row>
    <row r="924" spans="1:33" ht="12.75" customHeight="1">
      <c r="A924" s="12"/>
      <c r="B924" s="36"/>
      <c r="C924" s="36"/>
      <c r="D924" s="12"/>
      <c r="E924" s="36"/>
      <c r="F924" s="56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</row>
    <row r="925" spans="1:33" ht="12.75" customHeight="1">
      <c r="A925" s="12"/>
      <c r="B925" s="36"/>
      <c r="C925" s="36"/>
      <c r="D925" s="12"/>
      <c r="E925" s="36"/>
      <c r="F925" s="56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</row>
    <row r="926" spans="1:33" ht="12.75" customHeight="1">
      <c r="A926" s="12"/>
      <c r="B926" s="36"/>
      <c r="C926" s="36"/>
      <c r="D926" s="12"/>
      <c r="E926" s="36"/>
      <c r="F926" s="56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</row>
    <row r="927" spans="1:33" ht="12.75" customHeight="1">
      <c r="A927" s="12"/>
      <c r="B927" s="36"/>
      <c r="C927" s="36"/>
      <c r="D927" s="12"/>
      <c r="E927" s="36"/>
      <c r="F927" s="56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</row>
    <row r="928" spans="1:33" ht="12.75" customHeight="1">
      <c r="A928" s="12"/>
      <c r="B928" s="36"/>
      <c r="C928" s="36"/>
      <c r="D928" s="12"/>
      <c r="E928" s="36"/>
      <c r="F928" s="56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</row>
    <row r="929" spans="1:33" ht="12.75" customHeight="1">
      <c r="A929" s="12"/>
      <c r="B929" s="36"/>
      <c r="C929" s="36"/>
      <c r="D929" s="12"/>
      <c r="E929" s="36"/>
      <c r="F929" s="56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</row>
    <row r="930" spans="1:33" ht="12.75" customHeight="1">
      <c r="A930" s="12"/>
      <c r="B930" s="36"/>
      <c r="C930" s="36"/>
      <c r="D930" s="12"/>
      <c r="E930" s="36"/>
      <c r="F930" s="56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</row>
    <row r="931" spans="1:33" ht="12.75" customHeight="1">
      <c r="A931" s="12"/>
      <c r="B931" s="36"/>
      <c r="C931" s="36"/>
      <c r="D931" s="12"/>
      <c r="E931" s="36"/>
      <c r="F931" s="56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</row>
    <row r="932" spans="1:33" ht="12.75" customHeight="1">
      <c r="A932" s="12"/>
      <c r="B932" s="36"/>
      <c r="C932" s="36"/>
      <c r="D932" s="12"/>
      <c r="E932" s="36"/>
      <c r="F932" s="56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</row>
    <row r="933" spans="1:33" ht="12.75" customHeight="1">
      <c r="A933" s="12"/>
      <c r="B933" s="36"/>
      <c r="C933" s="36"/>
      <c r="D933" s="12"/>
      <c r="E933" s="36"/>
      <c r="F933" s="56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</row>
    <row r="934" spans="1:33" ht="12.75" customHeight="1">
      <c r="A934" s="12"/>
      <c r="B934" s="36"/>
      <c r="C934" s="36"/>
      <c r="D934" s="12"/>
      <c r="E934" s="36"/>
      <c r="F934" s="56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</row>
    <row r="935" spans="1:33" ht="12.75" customHeight="1">
      <c r="A935" s="12"/>
      <c r="B935" s="36"/>
      <c r="C935" s="36"/>
      <c r="D935" s="12"/>
      <c r="E935" s="36"/>
      <c r="F935" s="56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</row>
    <row r="936" spans="1:33" ht="12.75" customHeight="1">
      <c r="A936" s="12"/>
      <c r="B936" s="36"/>
      <c r="C936" s="36"/>
      <c r="D936" s="12"/>
      <c r="E936" s="36"/>
      <c r="F936" s="56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</row>
    <row r="937" spans="1:33" ht="12.75" customHeight="1">
      <c r="A937" s="12"/>
      <c r="B937" s="36"/>
      <c r="C937" s="36"/>
      <c r="D937" s="12"/>
      <c r="E937" s="36"/>
      <c r="F937" s="56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</row>
    <row r="938" spans="1:33" ht="12.75" customHeight="1">
      <c r="A938" s="12"/>
      <c r="B938" s="36"/>
      <c r="C938" s="36"/>
      <c r="D938" s="12"/>
      <c r="E938" s="36"/>
      <c r="F938" s="56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</row>
    <row r="939" spans="1:33" ht="12.75" customHeight="1">
      <c r="A939" s="12"/>
      <c r="B939" s="36"/>
      <c r="C939" s="36"/>
      <c r="D939" s="12"/>
      <c r="E939" s="36"/>
      <c r="F939" s="56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</row>
    <row r="940" spans="1:33" ht="12.75" customHeight="1">
      <c r="A940" s="12"/>
      <c r="B940" s="36"/>
      <c r="C940" s="36"/>
      <c r="D940" s="12"/>
      <c r="E940" s="36"/>
      <c r="F940" s="56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</row>
    <row r="941" spans="1:33" ht="12.75" customHeight="1">
      <c r="A941" s="12"/>
      <c r="B941" s="36"/>
      <c r="C941" s="36"/>
      <c r="D941" s="12"/>
      <c r="E941" s="36"/>
      <c r="F941" s="56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</row>
    <row r="942" spans="1:33" ht="12.75" customHeight="1">
      <c r="A942" s="12"/>
      <c r="B942" s="36"/>
      <c r="C942" s="36"/>
      <c r="D942" s="12"/>
      <c r="E942" s="36"/>
      <c r="F942" s="56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</row>
    <row r="943" spans="1:33" ht="12.75" customHeight="1">
      <c r="A943" s="12"/>
      <c r="B943" s="36"/>
      <c r="C943" s="36"/>
      <c r="D943" s="12"/>
      <c r="E943" s="36"/>
      <c r="F943" s="56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</row>
    <row r="944" spans="1:33" ht="12.75" customHeight="1">
      <c r="A944" s="12"/>
      <c r="B944" s="36"/>
      <c r="C944" s="36"/>
      <c r="D944" s="12"/>
      <c r="E944" s="36"/>
      <c r="F944" s="56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</row>
    <row r="945" spans="1:33" ht="12.75" customHeight="1">
      <c r="A945" s="12"/>
      <c r="B945" s="36"/>
      <c r="C945" s="36"/>
      <c r="D945" s="12"/>
      <c r="E945" s="36"/>
      <c r="F945" s="56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</row>
    <row r="946" spans="1:33" ht="12.75" customHeight="1">
      <c r="A946" s="12"/>
      <c r="B946" s="36"/>
      <c r="C946" s="36"/>
      <c r="D946" s="12"/>
      <c r="E946" s="36"/>
      <c r="F946" s="56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</row>
    <row r="947" spans="1:33" ht="12.75" customHeight="1">
      <c r="A947" s="12"/>
      <c r="B947" s="36"/>
      <c r="C947" s="36"/>
      <c r="D947" s="12"/>
      <c r="E947" s="36"/>
      <c r="F947" s="56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</row>
    <row r="948" spans="1:33" ht="12.75" customHeight="1">
      <c r="A948" s="12"/>
      <c r="B948" s="36"/>
      <c r="C948" s="36"/>
      <c r="D948" s="12"/>
      <c r="E948" s="36"/>
      <c r="F948" s="56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</row>
    <row r="949" spans="1:33" ht="12.75" customHeight="1">
      <c r="A949" s="12"/>
      <c r="B949" s="36"/>
      <c r="C949" s="36"/>
      <c r="D949" s="12"/>
      <c r="E949" s="36"/>
      <c r="F949" s="56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</row>
    <row r="950" spans="1:33" ht="12.75" customHeight="1">
      <c r="A950" s="12"/>
      <c r="B950" s="36"/>
      <c r="C950" s="36"/>
      <c r="D950" s="12"/>
      <c r="E950" s="36"/>
      <c r="F950" s="56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</row>
    <row r="951" spans="1:33" ht="12.75" customHeight="1">
      <c r="A951" s="12"/>
      <c r="B951" s="36"/>
      <c r="C951" s="36"/>
      <c r="D951" s="12"/>
      <c r="E951" s="36"/>
      <c r="F951" s="56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</row>
    <row r="952" spans="1:33" ht="12.75" customHeight="1">
      <c r="A952" s="12"/>
      <c r="B952" s="36"/>
      <c r="C952" s="36"/>
      <c r="D952" s="12"/>
      <c r="E952" s="36"/>
      <c r="F952" s="56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</row>
    <row r="953" spans="1:33" ht="12.75" customHeight="1">
      <c r="A953" s="12"/>
      <c r="B953" s="36"/>
      <c r="C953" s="36"/>
      <c r="D953" s="12"/>
      <c r="E953" s="36"/>
      <c r="F953" s="56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</row>
    <row r="954" spans="1:33" ht="12.75" customHeight="1">
      <c r="A954" s="12"/>
      <c r="B954" s="36"/>
      <c r="C954" s="36"/>
      <c r="D954" s="12"/>
      <c r="E954" s="36"/>
      <c r="F954" s="56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</row>
    <row r="955" spans="1:33" ht="12.75" customHeight="1">
      <c r="A955" s="12"/>
      <c r="B955" s="36"/>
      <c r="C955" s="36"/>
      <c r="D955" s="12"/>
      <c r="E955" s="36"/>
      <c r="F955" s="56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</row>
    <row r="956" spans="1:33" ht="12.75" customHeight="1">
      <c r="A956" s="12"/>
      <c r="B956" s="36"/>
      <c r="C956" s="36"/>
      <c r="D956" s="12"/>
      <c r="E956" s="36"/>
      <c r="F956" s="56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</row>
    <row r="957" spans="1:33" ht="12.75" customHeight="1">
      <c r="A957" s="12"/>
      <c r="B957" s="36"/>
      <c r="C957" s="36"/>
      <c r="D957" s="12"/>
      <c r="E957" s="36"/>
      <c r="F957" s="56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</row>
    <row r="958" spans="1:33" ht="12.75" customHeight="1">
      <c r="A958" s="12"/>
      <c r="B958" s="36"/>
      <c r="C958" s="36"/>
      <c r="D958" s="12"/>
      <c r="E958" s="36"/>
      <c r="F958" s="56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</row>
    <row r="959" spans="1:33" ht="12.75" customHeight="1">
      <c r="A959" s="12"/>
      <c r="B959" s="36"/>
      <c r="C959" s="36"/>
      <c r="D959" s="12"/>
      <c r="E959" s="36"/>
      <c r="F959" s="56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</row>
    <row r="960" spans="1:33" ht="12.75" customHeight="1">
      <c r="A960" s="12"/>
      <c r="B960" s="36"/>
      <c r="C960" s="36"/>
      <c r="D960" s="12"/>
      <c r="E960" s="36"/>
      <c r="F960" s="56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</row>
    <row r="961" spans="1:33" ht="12.75" customHeight="1">
      <c r="A961" s="12"/>
      <c r="B961" s="36"/>
      <c r="C961" s="36"/>
      <c r="D961" s="12"/>
      <c r="E961" s="36"/>
      <c r="F961" s="56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</row>
    <row r="962" spans="1:33" ht="12.75" customHeight="1">
      <c r="A962" s="12"/>
      <c r="B962" s="36"/>
      <c r="C962" s="36"/>
      <c r="D962" s="12"/>
      <c r="E962" s="36"/>
      <c r="F962" s="56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</row>
    <row r="963" spans="1:33" ht="12.75" customHeight="1">
      <c r="A963" s="12"/>
      <c r="B963" s="36"/>
      <c r="C963" s="36"/>
      <c r="D963" s="12"/>
      <c r="E963" s="36"/>
      <c r="F963" s="56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</row>
    <row r="964" spans="1:33" ht="12.75" customHeight="1">
      <c r="A964" s="12"/>
      <c r="B964" s="36"/>
      <c r="C964" s="36"/>
      <c r="D964" s="12"/>
      <c r="E964" s="36"/>
      <c r="F964" s="56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</row>
    <row r="965" spans="1:33" ht="12.75" customHeight="1">
      <c r="A965" s="12"/>
      <c r="B965" s="36"/>
      <c r="C965" s="36"/>
      <c r="D965" s="12"/>
      <c r="E965" s="36"/>
      <c r="F965" s="56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</row>
    <row r="966" spans="1:33" ht="12.75" customHeight="1">
      <c r="A966" s="12"/>
      <c r="B966" s="36"/>
      <c r="C966" s="36"/>
      <c r="D966" s="12"/>
      <c r="E966" s="36"/>
      <c r="F966" s="56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</row>
    <row r="967" spans="1:33" ht="12.75" customHeight="1">
      <c r="A967" s="12"/>
      <c r="B967" s="36"/>
      <c r="C967" s="36"/>
      <c r="D967" s="12"/>
      <c r="E967" s="36"/>
      <c r="F967" s="56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</row>
    <row r="968" spans="1:33" ht="12.75" customHeight="1">
      <c r="A968" s="12"/>
      <c r="B968" s="36"/>
      <c r="C968" s="36"/>
      <c r="D968" s="12"/>
      <c r="E968" s="36"/>
      <c r="F968" s="56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</row>
    <row r="969" spans="1:33" ht="12.75" customHeight="1">
      <c r="A969" s="12"/>
      <c r="B969" s="36"/>
      <c r="C969" s="36"/>
      <c r="D969" s="12"/>
      <c r="E969" s="36"/>
      <c r="F969" s="56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</row>
    <row r="970" spans="1:33" ht="12.75" customHeight="1">
      <c r="A970" s="12"/>
      <c r="B970" s="36"/>
      <c r="C970" s="36"/>
      <c r="D970" s="12"/>
      <c r="E970" s="36"/>
      <c r="F970" s="56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</row>
    <row r="971" spans="1:33" ht="12.75" customHeight="1">
      <c r="A971" s="12"/>
      <c r="B971" s="36"/>
      <c r="C971" s="36"/>
      <c r="D971" s="12"/>
      <c r="E971" s="36"/>
      <c r="F971" s="56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</row>
    <row r="972" spans="1:33" ht="12.75" customHeight="1">
      <c r="A972" s="12"/>
      <c r="B972" s="36"/>
      <c r="C972" s="36"/>
      <c r="D972" s="12"/>
      <c r="E972" s="36"/>
      <c r="F972" s="56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</row>
    <row r="973" spans="1:33" ht="12.75" customHeight="1">
      <c r="A973" s="12"/>
      <c r="B973" s="36"/>
      <c r="C973" s="36"/>
      <c r="D973" s="12"/>
      <c r="E973" s="36"/>
      <c r="F973" s="56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</row>
    <row r="974" spans="1:33" ht="12.75" customHeight="1">
      <c r="A974" s="12"/>
      <c r="B974" s="36"/>
      <c r="C974" s="36"/>
      <c r="D974" s="12"/>
      <c r="E974" s="36"/>
      <c r="F974" s="56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</row>
    <row r="975" spans="1:33" ht="12.75" customHeight="1">
      <c r="A975" s="12"/>
      <c r="B975" s="36"/>
      <c r="C975" s="36"/>
      <c r="D975" s="12"/>
      <c r="E975" s="36"/>
      <c r="F975" s="56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</row>
    <row r="976" spans="1:33" ht="12.75" customHeight="1">
      <c r="A976" s="12"/>
      <c r="B976" s="36"/>
      <c r="C976" s="36"/>
      <c r="D976" s="12"/>
      <c r="E976" s="36"/>
      <c r="F976" s="56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</row>
    <row r="977" spans="1:33" ht="12.75" customHeight="1">
      <c r="A977" s="12"/>
      <c r="B977" s="36"/>
      <c r="C977" s="36"/>
      <c r="D977" s="12"/>
      <c r="E977" s="36"/>
      <c r="F977" s="56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</row>
    <row r="978" spans="1:33" ht="12.75" customHeight="1">
      <c r="A978" s="12"/>
      <c r="B978" s="36"/>
      <c r="C978" s="36"/>
      <c r="D978" s="12"/>
      <c r="E978" s="36"/>
      <c r="F978" s="56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</row>
    <row r="979" spans="1:33" ht="12.75" customHeight="1">
      <c r="A979" s="12"/>
      <c r="B979" s="36"/>
      <c r="C979" s="36"/>
      <c r="D979" s="12"/>
      <c r="E979" s="36"/>
      <c r="F979" s="56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</row>
    <row r="980" spans="1:33" ht="12.75" customHeight="1">
      <c r="A980" s="12"/>
      <c r="B980" s="36"/>
      <c r="C980" s="36"/>
      <c r="D980" s="12"/>
      <c r="E980" s="36"/>
      <c r="F980" s="56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</row>
    <row r="981" spans="1:33" ht="12.75" customHeight="1">
      <c r="A981" s="12"/>
      <c r="B981" s="36"/>
      <c r="C981" s="36"/>
      <c r="D981" s="12"/>
      <c r="E981" s="36"/>
      <c r="F981" s="56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</row>
    <row r="982" spans="1:33" ht="12.75" customHeight="1">
      <c r="A982" s="12"/>
      <c r="B982" s="36"/>
      <c r="C982" s="36"/>
      <c r="D982" s="12"/>
      <c r="E982" s="36"/>
      <c r="F982" s="56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</row>
    <row r="983" spans="1:33" ht="12.75" customHeight="1">
      <c r="A983" s="12"/>
      <c r="B983" s="36"/>
      <c r="C983" s="36"/>
      <c r="D983" s="12"/>
      <c r="E983" s="36"/>
      <c r="F983" s="56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</row>
    <row r="984" spans="1:33" ht="12.75" customHeight="1">
      <c r="A984" s="12"/>
      <c r="B984" s="36"/>
      <c r="C984" s="36"/>
      <c r="D984" s="12"/>
      <c r="E984" s="36"/>
      <c r="F984" s="56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</row>
    <row r="985" spans="1:33" ht="12.75" customHeight="1">
      <c r="A985" s="12"/>
      <c r="B985" s="36"/>
      <c r="C985" s="36"/>
      <c r="D985" s="12"/>
      <c r="E985" s="36"/>
      <c r="F985" s="56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</row>
    <row r="986" spans="1:33" ht="12.75" customHeight="1">
      <c r="A986" s="12"/>
      <c r="B986" s="36"/>
      <c r="C986" s="36"/>
      <c r="D986" s="12"/>
      <c r="E986" s="36"/>
      <c r="F986" s="56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</row>
    <row r="987" spans="1:33" ht="12.75" customHeight="1">
      <c r="A987" s="12"/>
      <c r="B987" s="36"/>
      <c r="C987" s="36"/>
      <c r="D987" s="12"/>
      <c r="E987" s="36"/>
      <c r="F987" s="56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</row>
    <row r="988" spans="1:33" ht="12.75" customHeight="1">
      <c r="A988" s="12"/>
      <c r="B988" s="36"/>
      <c r="C988" s="36"/>
      <c r="D988" s="12"/>
      <c r="E988" s="36"/>
      <c r="F988" s="56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</row>
    <row r="989" spans="1:33" ht="12.75" customHeight="1">
      <c r="A989" s="12"/>
      <c r="B989" s="36"/>
      <c r="C989" s="36"/>
      <c r="D989" s="12"/>
      <c r="E989" s="36"/>
      <c r="F989" s="56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</row>
    <row r="990" spans="1:33" ht="12.75" customHeight="1">
      <c r="A990" s="12"/>
      <c r="B990" s="36"/>
      <c r="C990" s="36"/>
      <c r="D990" s="12"/>
      <c r="E990" s="36"/>
      <c r="F990" s="56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</row>
    <row r="991" spans="1:33" ht="12.75" customHeight="1">
      <c r="A991" s="12"/>
      <c r="B991" s="36"/>
      <c r="C991" s="36"/>
      <c r="D991" s="12"/>
      <c r="E991" s="36"/>
      <c r="F991" s="56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</row>
    <row r="992" spans="1:33" ht="12.75" customHeight="1">
      <c r="A992" s="12"/>
      <c r="B992" s="36"/>
      <c r="C992" s="36"/>
      <c r="D992" s="12"/>
      <c r="E992" s="36"/>
      <c r="F992" s="56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</row>
    <row r="993" spans="1:33" ht="12.75" customHeight="1">
      <c r="A993" s="12"/>
      <c r="B993" s="36"/>
      <c r="C993" s="36"/>
      <c r="D993" s="12"/>
      <c r="E993" s="36"/>
      <c r="F993" s="56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</row>
    <row r="994" spans="1:33" ht="12.75" customHeight="1">
      <c r="A994" s="12"/>
      <c r="B994" s="36"/>
      <c r="C994" s="36"/>
      <c r="D994" s="12"/>
      <c r="E994" s="36"/>
      <c r="F994" s="56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</row>
    <row r="995" spans="1:33" ht="12.75" customHeight="1">
      <c r="A995" s="12"/>
      <c r="B995" s="36"/>
      <c r="C995" s="36"/>
      <c r="D995" s="12"/>
      <c r="E995" s="36"/>
      <c r="F995" s="56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</row>
    <row r="996" spans="1:33" ht="12.75" customHeight="1">
      <c r="A996" s="12"/>
      <c r="B996" s="36"/>
      <c r="C996" s="36"/>
      <c r="D996" s="12"/>
      <c r="E996" s="36"/>
      <c r="F996" s="56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</row>
    <row r="997" spans="1:33" ht="12.75" customHeight="1">
      <c r="A997" s="12"/>
      <c r="B997" s="36"/>
      <c r="C997" s="36"/>
      <c r="D997" s="12"/>
      <c r="E997" s="36"/>
      <c r="F997" s="56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</row>
    <row r="998" spans="1:33" ht="12.75" customHeight="1">
      <c r="A998" s="12"/>
      <c r="B998" s="36"/>
      <c r="C998" s="36"/>
      <c r="D998" s="12"/>
      <c r="E998" s="36"/>
      <c r="F998" s="56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</row>
    <row r="999" spans="1:33" ht="12.75" customHeight="1">
      <c r="A999" s="12"/>
      <c r="B999" s="36"/>
      <c r="C999" s="36"/>
      <c r="D999" s="12"/>
      <c r="E999" s="36"/>
      <c r="F999" s="56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</row>
    <row r="1000" spans="1:33" ht="12.75" customHeight="1">
      <c r="A1000" s="12"/>
      <c r="B1000" s="36"/>
      <c r="C1000" s="36"/>
      <c r="D1000" s="12"/>
      <c r="E1000" s="36"/>
      <c r="F1000" s="56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</row>
  </sheetData>
  <sheetProtection algorithmName="SHA-512" hashValue="IP4LogF6hpV8D83bfiET0/wFiFPDs4mD3rhEPJ1jmTqG+gIUPxs3GWdBXH6vJ+r/25JESr4rQNc5grZHaH0suQ==" saltValue="1nCgxLVhDacZqZ9dsBWJ4A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BY1000"/>
  <sheetViews>
    <sheetView zoomScale="90" zoomScaleNormal="90" workbookViewId="0">
      <selection activeCell="D4" sqref="D4:F4"/>
    </sheetView>
  </sheetViews>
  <sheetFormatPr defaultColWidth="14.44140625" defaultRowHeight="15" customHeight="1"/>
  <cols>
    <col min="1" max="1" width="4.33203125" customWidth="1"/>
    <col min="2" max="2" width="10.33203125" hidden="1" customWidth="1"/>
    <col min="3" max="3" width="9.88671875" customWidth="1"/>
    <col min="4" max="4" width="8.6640625" customWidth="1"/>
    <col min="5" max="5" width="10.44140625" customWidth="1"/>
    <col min="6" max="6" width="15" customWidth="1"/>
    <col min="7" max="7" width="8" hidden="1" customWidth="1"/>
    <col min="8" max="8" width="10.109375" hidden="1" customWidth="1"/>
    <col min="9" max="9" width="8" hidden="1" customWidth="1"/>
    <col min="10" max="10" width="9.109375" hidden="1" customWidth="1"/>
    <col min="11" max="11" width="8" hidden="1" customWidth="1"/>
    <col min="12" max="12" width="12.33203125" hidden="1" customWidth="1"/>
    <col min="13" max="14" width="8" hidden="1" customWidth="1"/>
    <col min="15" max="15" width="9.88671875" customWidth="1"/>
    <col min="16" max="16" width="10.44140625" customWidth="1"/>
    <col min="17" max="17" width="11.44140625" customWidth="1"/>
    <col min="18" max="18" width="17" customWidth="1"/>
    <col min="19" max="19" width="13.88671875" customWidth="1"/>
    <col min="20" max="20" width="9.33203125" customWidth="1"/>
    <col min="21" max="21" width="8.6640625" customWidth="1"/>
    <col min="22" max="22" width="7.33203125" hidden="1" customWidth="1"/>
    <col min="23" max="23" width="12" customWidth="1"/>
    <col min="24" max="24" width="9.44140625" customWidth="1"/>
    <col min="25" max="25" width="5.6640625" customWidth="1"/>
    <col min="26" max="26" width="7.44140625" customWidth="1"/>
    <col min="27" max="27" width="22.44140625" customWidth="1"/>
    <col min="28" max="28" width="23.5546875" customWidth="1"/>
    <col min="29" max="29" width="8.88671875" customWidth="1"/>
    <col min="30" max="30" width="9.33203125" customWidth="1"/>
    <col min="31" max="63" width="9.33203125" hidden="1" customWidth="1"/>
    <col min="64" max="64" width="9.33203125" customWidth="1"/>
    <col min="65" max="77" width="8.88671875" customWidth="1"/>
  </cols>
  <sheetData>
    <row r="1" spans="1:77" ht="25.5" customHeight="1">
      <c r="A1" s="237" t="s">
        <v>16</v>
      </c>
      <c r="B1" s="238"/>
      <c r="C1" s="238"/>
      <c r="D1" s="238"/>
      <c r="E1" s="238"/>
      <c r="F1" s="239"/>
      <c r="G1" s="3"/>
      <c r="H1" s="3"/>
      <c r="I1" s="3"/>
      <c r="J1" s="3"/>
      <c r="K1" s="3"/>
      <c r="L1" s="3"/>
      <c r="M1" s="3"/>
      <c r="N1" s="10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</row>
    <row r="2" spans="1:77" ht="25.5" customHeight="1">
      <c r="A2" s="240" t="s">
        <v>17</v>
      </c>
      <c r="B2" s="241"/>
      <c r="C2" s="241"/>
      <c r="D2" s="241"/>
      <c r="E2" s="241"/>
      <c r="F2" s="242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</row>
    <row r="3" spans="1:77" ht="9.75" customHeight="1">
      <c r="A3" s="16"/>
      <c r="B3" s="17"/>
      <c r="C3" s="18"/>
      <c r="D3" s="18"/>
      <c r="E3" s="18"/>
      <c r="F3" s="18"/>
      <c r="G3" s="14"/>
      <c r="H3" s="14"/>
      <c r="I3" s="14"/>
      <c r="J3" s="14"/>
      <c r="K3" s="14"/>
      <c r="L3" s="14"/>
      <c r="M3" s="14"/>
      <c r="N3" s="14"/>
      <c r="O3" s="14"/>
      <c r="P3" s="14" t="s">
        <v>18</v>
      </c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</row>
    <row r="4" spans="1:77" ht="24" customHeight="1">
      <c r="A4" s="11"/>
      <c r="B4" s="19" t="str">
        <f>IF(ISBLANK(D4), "",D4)</f>
        <v/>
      </c>
      <c r="C4" s="20" t="s">
        <v>19</v>
      </c>
      <c r="D4" s="243"/>
      <c r="E4" s="244"/>
      <c r="F4" s="245"/>
      <c r="G4" s="21"/>
      <c r="H4" s="21"/>
      <c r="I4" s="21"/>
      <c r="J4" s="21"/>
      <c r="K4" s="21"/>
      <c r="L4" s="21"/>
      <c r="M4" s="21"/>
      <c r="N4" s="21"/>
      <c r="O4" s="22"/>
      <c r="P4" s="11"/>
      <c r="Q4" s="11"/>
      <c r="R4" s="11"/>
      <c r="S4" s="23"/>
      <c r="T4" s="24"/>
      <c r="U4" s="25"/>
      <c r="V4" s="25"/>
      <c r="W4" s="25"/>
      <c r="X4" s="25"/>
      <c r="Y4" s="25"/>
      <c r="Z4" s="25"/>
      <c r="AA4" s="26"/>
      <c r="AB4" s="26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</row>
    <row r="5" spans="1:77" ht="24" customHeight="1">
      <c r="A5" s="11"/>
      <c r="B5" s="11"/>
      <c r="C5" s="27" t="s">
        <v>20</v>
      </c>
      <c r="D5" s="110"/>
      <c r="E5" s="27" t="s">
        <v>22</v>
      </c>
      <c r="F5" s="111"/>
      <c r="G5" s="28"/>
      <c r="H5" s="28" t="str">
        <f>IF(ISBLANK(F5), "", F5)</f>
        <v/>
      </c>
      <c r="I5" s="28"/>
      <c r="J5" s="28"/>
      <c r="K5" s="28"/>
      <c r="L5" s="28"/>
      <c r="M5" s="28"/>
      <c r="N5" s="28"/>
      <c r="O5" s="29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</row>
    <row r="6" spans="1:77" ht="24" customHeight="1">
      <c r="A6" s="11"/>
      <c r="B6" s="11"/>
      <c r="C6" s="27" t="s">
        <v>23</v>
      </c>
      <c r="D6" s="246" t="str">
        <f>IF(F5="","",IFERROR(VLOOKUP(F5,学校番号!$F$2:$L$653,2,FALSE),"コードが違います"))</f>
        <v/>
      </c>
      <c r="E6" s="247"/>
      <c r="F6" s="248"/>
      <c r="G6" s="21"/>
      <c r="H6" s="21" t="str">
        <f>IF(F5="","",IFERROR(VLOOKUP(F5,学校番号!$F$2:$L$590,1,FALSE),"コードが違います"))</f>
        <v/>
      </c>
      <c r="I6" s="21" t="str">
        <f>IF(F5="","",IFERROR(VLOOKUP(F5,学校番号!$F$2:$L$590,2,FALSE),"コードが違います"))</f>
        <v/>
      </c>
      <c r="J6" s="21" t="str">
        <f>IF(F5="","",IFERROR(VLOOKUP(F5,学校番号!$F$2:$L$590,3,FALSE),"コードが違います"))</f>
        <v/>
      </c>
      <c r="K6" s="21" t="str">
        <f>IF(F5="","",IFERROR(VLOOKUP(F5,学校番号!$F$2:$L$590,4,FALSE),"コードが違います"))</f>
        <v/>
      </c>
      <c r="L6" s="21" t="str">
        <f>IF(F5="","",IFERROR(VLOOKUP(F5,学校番号!$F$2:$L$590,5,FALSE),"コードが違います"))</f>
        <v/>
      </c>
      <c r="M6" s="21" t="str">
        <f>IF(F5="","",IFERROR(VLOOKUP(F5,学校番号!$F$2:$L$590,6,FALSE),"コードが違います"))</f>
        <v/>
      </c>
      <c r="N6" s="21" t="str">
        <f>IF(F5="","",IFERROR(VLOOKUP(F5,学校番号!$F$2:$L$590,7,FALSE),"コードが違います"))</f>
        <v/>
      </c>
      <c r="O6" s="11"/>
      <c r="P6" s="30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</row>
    <row r="7" spans="1:77" ht="24" customHeight="1">
      <c r="A7" s="11"/>
      <c r="B7" s="11"/>
      <c r="C7" s="27" t="s">
        <v>24</v>
      </c>
      <c r="D7" s="249"/>
      <c r="E7" s="244"/>
      <c r="F7" s="245"/>
      <c r="G7" s="21"/>
      <c r="H7" s="21"/>
      <c r="I7" s="21"/>
      <c r="J7" s="21"/>
      <c r="K7" s="21"/>
      <c r="L7" s="21"/>
      <c r="M7" s="21"/>
      <c r="N7" s="21"/>
      <c r="O7" s="11"/>
      <c r="P7" s="11"/>
      <c r="Q7" s="11"/>
      <c r="R7" s="11"/>
      <c r="S7" s="31"/>
      <c r="T7" s="31"/>
      <c r="U7" s="31"/>
      <c r="V7" s="31"/>
      <c r="W7" s="31"/>
      <c r="X7" s="31"/>
      <c r="Y7" s="31"/>
      <c r="Z7" s="31"/>
      <c r="AA7" s="11"/>
      <c r="AB7" s="11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</row>
    <row r="8" spans="1:77" ht="108" customHeight="1">
      <c r="A8" s="11"/>
      <c r="B8" s="11"/>
      <c r="C8" s="32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11"/>
      <c r="P8" s="11"/>
      <c r="Q8" s="11"/>
      <c r="R8" s="11"/>
      <c r="S8" s="31"/>
      <c r="T8" s="31"/>
      <c r="U8" s="31"/>
      <c r="V8" s="31"/>
      <c r="W8" s="31"/>
      <c r="X8" s="31"/>
      <c r="Y8" s="31"/>
      <c r="Z8" s="31"/>
      <c r="AA8" s="11"/>
      <c r="AB8" s="11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</row>
    <row r="9" spans="1:77" ht="26.25" customHeight="1" thickBot="1">
      <c r="A9" s="33"/>
      <c r="B9" s="33"/>
      <c r="C9" s="34" t="s">
        <v>25</v>
      </c>
      <c r="D9" s="34" t="s">
        <v>26</v>
      </c>
      <c r="E9" s="250" t="s">
        <v>27</v>
      </c>
      <c r="F9" s="251"/>
      <c r="G9" s="34"/>
      <c r="H9" s="34"/>
      <c r="I9" s="34"/>
      <c r="J9" s="34"/>
      <c r="K9" s="34"/>
      <c r="L9" s="34"/>
      <c r="M9" s="34"/>
      <c r="N9" s="34"/>
      <c r="O9" s="35" t="s">
        <v>28</v>
      </c>
      <c r="P9" s="34" t="s">
        <v>29</v>
      </c>
      <c r="Q9" s="34" t="s">
        <v>30</v>
      </c>
      <c r="R9" s="34" t="s">
        <v>31</v>
      </c>
      <c r="S9" s="34" t="s">
        <v>32</v>
      </c>
      <c r="T9" s="34" t="s">
        <v>33</v>
      </c>
      <c r="U9" s="34" t="s">
        <v>34</v>
      </c>
      <c r="V9" s="34"/>
      <c r="W9" s="34" t="s">
        <v>35</v>
      </c>
      <c r="X9" s="35" t="s">
        <v>36</v>
      </c>
      <c r="Y9" s="34" t="s">
        <v>37</v>
      </c>
      <c r="Z9" s="35" t="s">
        <v>38</v>
      </c>
      <c r="AA9" s="34" t="s">
        <v>39</v>
      </c>
      <c r="AB9" s="108" t="s">
        <v>40</v>
      </c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</row>
    <row r="10" spans="1:77" ht="38.25" customHeight="1" thickBot="1">
      <c r="A10" s="146" t="s">
        <v>41</v>
      </c>
      <c r="B10" s="146" t="s">
        <v>19</v>
      </c>
      <c r="C10" s="147" t="s">
        <v>42</v>
      </c>
      <c r="D10" s="148" t="s">
        <v>43</v>
      </c>
      <c r="E10" s="253" t="s">
        <v>44</v>
      </c>
      <c r="F10" s="254"/>
      <c r="G10" s="149" t="s">
        <v>45</v>
      </c>
      <c r="H10" s="149" t="s">
        <v>22</v>
      </c>
      <c r="I10" s="149" t="s">
        <v>23</v>
      </c>
      <c r="J10" s="149" t="s">
        <v>46</v>
      </c>
      <c r="K10" s="149" t="s">
        <v>47</v>
      </c>
      <c r="L10" s="149" t="s">
        <v>48</v>
      </c>
      <c r="M10" s="149" t="s">
        <v>2093</v>
      </c>
      <c r="N10" s="149" t="s">
        <v>49</v>
      </c>
      <c r="O10" s="151" t="s">
        <v>50</v>
      </c>
      <c r="P10" s="152" t="s">
        <v>51</v>
      </c>
      <c r="Q10" s="153" t="s">
        <v>52</v>
      </c>
      <c r="R10" s="151" t="s">
        <v>53</v>
      </c>
      <c r="S10" s="152" t="s">
        <v>54</v>
      </c>
      <c r="T10" s="153" t="s">
        <v>55</v>
      </c>
      <c r="U10" s="154" t="s">
        <v>56</v>
      </c>
      <c r="V10" s="153" t="s">
        <v>57</v>
      </c>
      <c r="W10" s="153" t="s">
        <v>58</v>
      </c>
      <c r="X10" s="153" t="s">
        <v>59</v>
      </c>
      <c r="Y10" s="153" t="s">
        <v>60</v>
      </c>
      <c r="Z10" s="153" t="s">
        <v>61</v>
      </c>
      <c r="AA10" s="155" t="s">
        <v>46</v>
      </c>
      <c r="AB10" s="150" t="s">
        <v>62</v>
      </c>
      <c r="AC10" s="36"/>
      <c r="AD10" s="36"/>
      <c r="AE10" s="252" t="s">
        <v>63</v>
      </c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2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</row>
    <row r="11" spans="1:77" ht="27" customHeight="1">
      <c r="A11" s="51">
        <v>1</v>
      </c>
      <c r="B11" s="52" t="str">
        <f t="shared" ref="B11:B110" si="0">IF(ISBLANK(C11),"",$B$4)</f>
        <v/>
      </c>
      <c r="C11" s="116"/>
      <c r="D11" s="117"/>
      <c r="E11" s="235" t="str">
        <f>IF(D11="","",IFERROR(VLOOKUP(D11,講座コード!$C$11:$D$102,2,FALSE),"コードが違います"))</f>
        <v/>
      </c>
      <c r="F11" s="236"/>
      <c r="G11" s="105" t="str">
        <f>IF(D11="","",IFERROR(VLOOKUP(D11,講座コード!$C$4:$E$91,3,FALSE),"コードが違います"))</f>
        <v/>
      </c>
      <c r="H11" s="105" t="str">
        <f t="shared" ref="H11:H74" si="1">IF(ISBLANK(C11),"",$H$5)</f>
        <v/>
      </c>
      <c r="I11" s="105" t="str">
        <f t="shared" ref="I11:I74" si="2">IF(ISBLANK(C11),"",$D$6)</f>
        <v/>
      </c>
      <c r="J11" s="105" t="str">
        <f>IF(ISBLANK(C11),"",$J$6)</f>
        <v/>
      </c>
      <c r="K11" s="105" t="str">
        <f t="shared" ref="K11:K74" si="3">IF(ISBLANK(C11),"",$K$6)</f>
        <v/>
      </c>
      <c r="L11" s="105" t="str">
        <f t="shared" ref="L11:L74" si="4">IF(ISBLANK(C11),"",$L$6)</f>
        <v/>
      </c>
      <c r="M11" s="105" t="str">
        <f t="shared" ref="M11:M74" si="5">IF(ISBLANK(C11),"",$M$6)</f>
        <v/>
      </c>
      <c r="N11" s="105" t="str">
        <f t="shared" ref="N11:N74" si="6">IF(ISBLANK(C11),"",$N$6)</f>
        <v/>
      </c>
      <c r="O11" s="168"/>
      <c r="P11" s="169"/>
      <c r="Q11" s="170"/>
      <c r="R11" s="171"/>
      <c r="S11" s="172"/>
      <c r="T11" s="173"/>
      <c r="U11" s="174"/>
      <c r="V11" s="175" t="str">
        <f t="shared" ref="V11" si="7">IF(D11="","",IF(OR(D11=1240,D11=1540,D11=1640,D11=2060,D11=2190,D11=3200),"","――"))</f>
        <v/>
      </c>
      <c r="W11" s="176"/>
      <c r="X11" s="177"/>
      <c r="Y11" s="177"/>
      <c r="Z11" s="178"/>
      <c r="AA11" s="179"/>
      <c r="AB11" s="133"/>
      <c r="AC11" s="12"/>
      <c r="AD11" s="12"/>
      <c r="AE11" s="40">
        <f t="shared" ref="AE11:AE110" si="8">IF(COUNTBLANK($C11)+COUNTBLANK($P11:$R11)+COUNTBLANK($Y11)=0,100,200)</f>
        <v>200</v>
      </c>
      <c r="AF11" s="41">
        <f>IF($AE11=200,200,
IF(AND(COUNTIF($F$6,"*小学校*")=0,COUNTBLANK($T11:$U11)&gt;0),200,100))</f>
        <v>200</v>
      </c>
      <c r="AG11" s="41" t="e">
        <f t="shared" ref="AG11:AG110" si="9">IF(AND(#REF!=1,$Z11=0),10,20)</f>
        <v>#REF!</v>
      </c>
      <c r="AH11" s="41">
        <f t="shared" ref="AH11:AH110" si="10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I11" s="42" t="e">
        <f t="shared" ref="AI11:AI110" si="11">IF($O11=#REF!,SUM($AF11:$AH11),0)</f>
        <v>#REF!</v>
      </c>
      <c r="AJ11" s="41">
        <f t="shared" ref="AJ11:AJ110" si="12">IF($AE11=200,200,IF(AND(COUNTIF($F$6,"*小学校*")=0,COUNTBLANK($T11:$U11)&gt;0),200,100))</f>
        <v>200</v>
      </c>
      <c r="AK11" s="41" t="e">
        <f t="shared" ref="AK11:AK110" si="13">IF(#REF!=#REF!,10,20)</f>
        <v>#REF!</v>
      </c>
      <c r="AL11" s="41">
        <f t="shared" ref="AL11:AL110" si="14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M11" s="42" t="e">
        <f t="shared" ref="AM11:AM110" si="15">IF($O11=#REF!,SUM($AJ11:$AL11),0)</f>
        <v>#REF!</v>
      </c>
      <c r="AN11" s="41">
        <f t="shared" ref="AN11:AN110" si="16">IF($AE11=200,200,IF(OR(AND(COUNTIF($F$6,"*小学校*")=0,COUNTBLANK($T11:$U11)&gt;0),AND(COUNTIF($F$6,"*小学校*")&gt;0,COUNTBLANK($U11)&gt;0)),200,100))</f>
        <v>200</v>
      </c>
      <c r="AO11" s="41" t="e">
        <f t="shared" ref="AO11:AO110" si="17">IF(#REF!=#REF!,10,20)</f>
        <v>#REF!</v>
      </c>
      <c r="AP11" s="41">
        <f t="shared" ref="AP11:AP110" si="18">IF(AND(
OR(COUNTIF($F$6,"*小学校*")=0,
AND(COUNTIF($F$6,"*小学校*")&gt;0,COUNTIF($T11,"*なし*")+COUNTIF($T11,"*無*")=0)),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IF(OR(COUNTIF($U11,"*道*")+COUNTIF($U11,"*活*")&gt;0,AND(COUNTIF($F$6,"*小学校*")&gt;0,OR(COUNTIF($U11,"*なし*")+COUNTIF($U11,"*無*")&gt;0))),2,
1))</f>
        <v>2</v>
      </c>
      <c r="AQ11" s="42" t="e">
        <f t="shared" ref="AQ11:AQ110" si="19">IF($O11=#REF!,SUM($AN11:$AP11),0)</f>
        <v>#REF!</v>
      </c>
      <c r="AR11" s="41">
        <f t="shared" ref="AR11:AR110" si="20">IF($AE11=200,200,IF(OR(AND(COUNTIF($F$6,"*小学校*")=0,COUNTBLANK($T11:$U11)&gt;0),AND(COUNTIF($F$6,"*小学校*")&gt;0,COUNTBLANK($U11)&gt;0)),200,100))</f>
        <v>200</v>
      </c>
      <c r="AS11" s="41" t="e">
        <f t="shared" ref="AS11:AS110" si="21">IF(#REF!=#REF!,10,20)</f>
        <v>#REF!</v>
      </c>
      <c r="AT11" s="41">
        <f t="shared" ref="AT11:AT110" si="22">1</f>
        <v>1</v>
      </c>
      <c r="AU11" s="42" t="e">
        <f t="shared" ref="AU11:AU110" si="23">IF($O11=#REF!,SUM($AR11:$AT11),0)</f>
        <v>#REF!</v>
      </c>
      <c r="AV11" s="43" t="e">
        <f t="shared" ref="AV11:AV110" si="24">$AI11+$AM11+$AQ11+$AU11</f>
        <v>#REF!</v>
      </c>
      <c r="AW11" s="12"/>
      <c r="AX11" s="44" t="str">
        <f t="shared" ref="AX11:AY11" si="25">IF(COUNTIF($T11,"*"&amp;#REF!&amp;"*")&gt;0,#REF!,"")</f>
        <v/>
      </c>
      <c r="AY11" s="44" t="str">
        <f t="shared" si="25"/>
        <v/>
      </c>
      <c r="AZ11" s="44" t="str">
        <f t="shared" ref="AZ11:AZ110" si="26">IF(COUNTIF($T11,"*"&amp;#REF!&amp;"*")&gt;0,#REF!&amp;"算","")</f>
        <v/>
      </c>
      <c r="BA11" s="44" t="str">
        <f t="shared" ref="BA11:BB11" si="27">IF(COUNTIF($T11,"*"&amp;#REF!&amp;"*")&gt;0,#REF!,"")</f>
        <v/>
      </c>
      <c r="BB11" s="44" t="str">
        <f t="shared" si="27"/>
        <v/>
      </c>
      <c r="BC11" s="44" t="str">
        <f t="shared" ref="BC11:BC110" si="28">IF(COUNTIF($T11,"*"&amp;#REF!&amp;"*")&gt;0,#REF!&amp;"図","")</f>
        <v/>
      </c>
      <c r="BD11" s="44" t="str">
        <f t="shared" ref="BD11:BD110" si="29">IF(COUNTIF($T11,"*"&amp;#REF!&amp;"*")&gt;0,#REF!&amp;"保","")</f>
        <v/>
      </c>
      <c r="BE11" s="44" t="str">
        <f t="shared" ref="BE11:BF11" si="30">IF(COUNTIF($T11,"*"&amp;#REF!&amp;"*")&gt;0,#REF!,"")</f>
        <v/>
      </c>
      <c r="BF11" s="44" t="str">
        <f t="shared" si="30"/>
        <v/>
      </c>
      <c r="BG11" s="44" t="str">
        <f t="shared" ref="BG11:BG110" si="31">IF(COUNTIF($T11,"*"&amp;#REF!&amp;"*")&gt;0,#REF!&amp;"英","")</f>
        <v/>
      </c>
      <c r="BH11" s="44" t="str">
        <f t="shared" ref="BH11:BH110" si="32">IF(COUNTIF($T11,"*"&amp;#REF!&amp;"*")&gt;0,#REF!&amp;"外","")</f>
        <v/>
      </c>
      <c r="BI11" s="44" t="str">
        <f t="shared" ref="BI11:BJ11" si="33">IF(COUNTIF($T11,"*"&amp;#REF!&amp;"*")&gt;0,#REF!,"")</f>
        <v/>
      </c>
      <c r="BJ11" s="44" t="str">
        <f t="shared" si="33"/>
        <v/>
      </c>
      <c r="BK11" s="44" t="str">
        <f>AX11&amp;AY11&amp;AZ11&amp;BA11&amp;BB11&amp;BC11&amp;BC11&amp;BE11&amp;BF11&amp;BG11&amp;BH11&amp;BI11&amp;BJ11</f>
        <v/>
      </c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</row>
    <row r="12" spans="1:77" ht="27" customHeight="1">
      <c r="A12" s="37">
        <v>2</v>
      </c>
      <c r="B12" s="45" t="str">
        <f t="shared" si="0"/>
        <v/>
      </c>
      <c r="C12" s="112"/>
      <c r="D12" s="113"/>
      <c r="E12" s="231" t="str">
        <f>IF(D12="","",IFERROR(VLOOKUP(D12,講座コード!$C$11:$D$102,2,FALSE),"コードが違います"))</f>
        <v/>
      </c>
      <c r="F12" s="232"/>
      <c r="G12" s="102" t="str">
        <f>IF(D12="","",IFERROR(VLOOKUP(D12,講座コード!$C$4:$E$91,3,FALSE),"コードが違います"))</f>
        <v/>
      </c>
      <c r="H12" s="102" t="str">
        <f t="shared" si="1"/>
        <v/>
      </c>
      <c r="I12" s="102" t="str">
        <f t="shared" si="2"/>
        <v/>
      </c>
      <c r="J12" s="102" t="str">
        <f t="shared" ref="J12:J75" si="34">IF(ISBLANK(C12),"",$J$6)</f>
        <v/>
      </c>
      <c r="K12" s="102" t="str">
        <f t="shared" si="3"/>
        <v/>
      </c>
      <c r="L12" s="102" t="str">
        <f t="shared" si="4"/>
        <v/>
      </c>
      <c r="M12" s="102" t="str">
        <f t="shared" si="5"/>
        <v/>
      </c>
      <c r="N12" s="102" t="str">
        <f t="shared" si="6"/>
        <v/>
      </c>
      <c r="O12" s="180"/>
      <c r="P12" s="119"/>
      <c r="Q12" s="120"/>
      <c r="R12" s="121"/>
      <c r="S12" s="126"/>
      <c r="T12" s="127"/>
      <c r="U12" s="128"/>
      <c r="V12" s="129"/>
      <c r="W12" s="130"/>
      <c r="X12" s="131"/>
      <c r="Y12" s="131"/>
      <c r="Z12" s="106"/>
      <c r="AA12" s="122"/>
      <c r="AB12" s="123"/>
      <c r="AC12" s="12"/>
      <c r="AD12" s="12"/>
      <c r="AE12" s="40">
        <f t="shared" si="8"/>
        <v>200</v>
      </c>
      <c r="AF12" s="41">
        <f t="shared" ref="AF12:AF60" si="35">IF($AE12=200,200,IF(AND(COUNTIF($F$6,"*小学校*")=0,COUNTBLANK($T12:$U12)&gt;0),200,100))</f>
        <v>200</v>
      </c>
      <c r="AG12" s="41" t="e">
        <f t="shared" si="9"/>
        <v>#REF!</v>
      </c>
      <c r="AH12" s="41">
        <f t="shared" si="10"/>
        <v>2</v>
      </c>
      <c r="AI12" s="42" t="e">
        <f t="shared" si="11"/>
        <v>#REF!</v>
      </c>
      <c r="AJ12" s="41">
        <f t="shared" si="12"/>
        <v>200</v>
      </c>
      <c r="AK12" s="41" t="e">
        <f t="shared" si="13"/>
        <v>#REF!</v>
      </c>
      <c r="AL12" s="41">
        <f t="shared" si="14"/>
        <v>2</v>
      </c>
      <c r="AM12" s="42" t="e">
        <f t="shared" si="15"/>
        <v>#REF!</v>
      </c>
      <c r="AN12" s="41">
        <f t="shared" si="16"/>
        <v>200</v>
      </c>
      <c r="AO12" s="41" t="e">
        <f t="shared" si="17"/>
        <v>#REF!</v>
      </c>
      <c r="AP12" s="41">
        <f t="shared" si="18"/>
        <v>2</v>
      </c>
      <c r="AQ12" s="42" t="e">
        <f t="shared" si="19"/>
        <v>#REF!</v>
      </c>
      <c r="AR12" s="41">
        <f t="shared" si="20"/>
        <v>200</v>
      </c>
      <c r="AS12" s="41" t="e">
        <f t="shared" si="21"/>
        <v>#REF!</v>
      </c>
      <c r="AT12" s="41">
        <f t="shared" si="22"/>
        <v>1</v>
      </c>
      <c r="AU12" s="42" t="e">
        <f t="shared" si="23"/>
        <v>#REF!</v>
      </c>
      <c r="AV12" s="43" t="e">
        <f t="shared" si="24"/>
        <v>#REF!</v>
      </c>
      <c r="AW12" s="12"/>
      <c r="AX12" s="44" t="str">
        <f t="shared" ref="AX12:AY12" si="36">IF(COUNTIF($T12,"*"&amp;#REF!&amp;"*")&gt;0,#REF!,"")</f>
        <v/>
      </c>
      <c r="AY12" s="44" t="str">
        <f t="shared" si="36"/>
        <v/>
      </c>
      <c r="AZ12" s="44" t="str">
        <f t="shared" si="26"/>
        <v/>
      </c>
      <c r="BA12" s="44" t="str">
        <f t="shared" ref="BA12:BB12" si="37">IF(COUNTIF($T12,"*"&amp;#REF!&amp;"*")&gt;0,#REF!,"")</f>
        <v/>
      </c>
      <c r="BB12" s="44" t="str">
        <f t="shared" si="37"/>
        <v/>
      </c>
      <c r="BC12" s="44" t="str">
        <f t="shared" si="28"/>
        <v/>
      </c>
      <c r="BD12" s="44" t="str">
        <f t="shared" si="29"/>
        <v/>
      </c>
      <c r="BE12" s="44" t="str">
        <f t="shared" ref="BE12:BF12" si="38">IF(COUNTIF($T12,"*"&amp;#REF!&amp;"*")&gt;0,#REF!,"")</f>
        <v/>
      </c>
      <c r="BF12" s="44" t="str">
        <f t="shared" si="38"/>
        <v/>
      </c>
      <c r="BG12" s="44" t="str">
        <f t="shared" si="31"/>
        <v/>
      </c>
      <c r="BH12" s="44" t="str">
        <f t="shared" si="32"/>
        <v/>
      </c>
      <c r="BI12" s="44" t="str">
        <f t="shared" ref="BI12:BJ12" si="39">IF(COUNTIF($T12,"*"&amp;#REF!&amp;"*")&gt;0,#REF!,"")</f>
        <v/>
      </c>
      <c r="BJ12" s="44" t="str">
        <f t="shared" si="39"/>
        <v/>
      </c>
      <c r="BK12" s="44" t="str">
        <f t="shared" ref="BK12:BK100" si="40">AX12&amp;AY12&amp;AZ12&amp;BA12&amp;BB12&amp;BC12&amp;BD12&amp;BE12&amp;BF12&amp;BG12&amp;BH12&amp;BI12&amp;BJ12</f>
        <v/>
      </c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</row>
    <row r="13" spans="1:77" ht="27" customHeight="1">
      <c r="A13" s="37">
        <v>3</v>
      </c>
      <c r="B13" s="45" t="str">
        <f t="shared" si="0"/>
        <v/>
      </c>
      <c r="C13" s="112"/>
      <c r="D13" s="113"/>
      <c r="E13" s="231" t="str">
        <f>IF(D13="","",IFERROR(VLOOKUP(D13,講座コード!$C$11:$D$102,2,FALSE),"コードが違います"))</f>
        <v/>
      </c>
      <c r="F13" s="232"/>
      <c r="G13" s="102" t="str">
        <f>IF(D13="","",IFERROR(VLOOKUP(D13,講座コード!$C$4:$E$91,3,FALSE),"コードが違います"))</f>
        <v/>
      </c>
      <c r="H13" s="102" t="str">
        <f t="shared" si="1"/>
        <v/>
      </c>
      <c r="I13" s="102" t="str">
        <f t="shared" si="2"/>
        <v/>
      </c>
      <c r="J13" s="102" t="str">
        <f t="shared" si="34"/>
        <v/>
      </c>
      <c r="K13" s="102" t="str">
        <f t="shared" si="3"/>
        <v/>
      </c>
      <c r="L13" s="102" t="str">
        <f t="shared" si="4"/>
        <v/>
      </c>
      <c r="M13" s="102" t="str">
        <f t="shared" si="5"/>
        <v/>
      </c>
      <c r="N13" s="102" t="str">
        <f t="shared" si="6"/>
        <v/>
      </c>
      <c r="O13" s="180"/>
      <c r="P13" s="119"/>
      <c r="Q13" s="120"/>
      <c r="R13" s="121"/>
      <c r="S13" s="126"/>
      <c r="T13" s="127"/>
      <c r="U13" s="128"/>
      <c r="V13" s="129"/>
      <c r="W13" s="130"/>
      <c r="X13" s="131"/>
      <c r="Y13" s="131"/>
      <c r="Z13" s="106"/>
      <c r="AA13" s="122"/>
      <c r="AB13" s="123"/>
      <c r="AC13" s="46"/>
      <c r="AD13" s="12"/>
      <c r="AE13" s="40">
        <f t="shared" si="8"/>
        <v>200</v>
      </c>
      <c r="AF13" s="41">
        <f t="shared" si="35"/>
        <v>200</v>
      </c>
      <c r="AG13" s="41" t="e">
        <f t="shared" si="9"/>
        <v>#REF!</v>
      </c>
      <c r="AH13" s="41">
        <f t="shared" si="10"/>
        <v>2</v>
      </c>
      <c r="AI13" s="42" t="e">
        <f t="shared" si="11"/>
        <v>#REF!</v>
      </c>
      <c r="AJ13" s="41">
        <f t="shared" si="12"/>
        <v>200</v>
      </c>
      <c r="AK13" s="41" t="e">
        <f t="shared" si="13"/>
        <v>#REF!</v>
      </c>
      <c r="AL13" s="41">
        <f t="shared" si="14"/>
        <v>2</v>
      </c>
      <c r="AM13" s="42" t="e">
        <f t="shared" si="15"/>
        <v>#REF!</v>
      </c>
      <c r="AN13" s="41">
        <f t="shared" si="16"/>
        <v>200</v>
      </c>
      <c r="AO13" s="41" t="e">
        <f t="shared" si="17"/>
        <v>#REF!</v>
      </c>
      <c r="AP13" s="41">
        <f t="shared" si="18"/>
        <v>2</v>
      </c>
      <c r="AQ13" s="42" t="e">
        <f t="shared" si="19"/>
        <v>#REF!</v>
      </c>
      <c r="AR13" s="41">
        <f t="shared" si="20"/>
        <v>200</v>
      </c>
      <c r="AS13" s="41" t="e">
        <f t="shared" si="21"/>
        <v>#REF!</v>
      </c>
      <c r="AT13" s="41">
        <f t="shared" si="22"/>
        <v>1</v>
      </c>
      <c r="AU13" s="42" t="e">
        <f t="shared" si="23"/>
        <v>#REF!</v>
      </c>
      <c r="AV13" s="43" t="e">
        <f t="shared" si="24"/>
        <v>#REF!</v>
      </c>
      <c r="AW13" s="12"/>
      <c r="AX13" s="44" t="str">
        <f t="shared" ref="AX13:AY13" si="41">IF(COUNTIF($T13,"*"&amp;#REF!&amp;"*")&gt;0,#REF!,"")</f>
        <v/>
      </c>
      <c r="AY13" s="44" t="str">
        <f t="shared" si="41"/>
        <v/>
      </c>
      <c r="AZ13" s="44" t="str">
        <f t="shared" si="26"/>
        <v/>
      </c>
      <c r="BA13" s="44" t="str">
        <f t="shared" ref="BA13:BB13" si="42">IF(COUNTIF($T13,"*"&amp;#REF!&amp;"*")&gt;0,#REF!,"")</f>
        <v/>
      </c>
      <c r="BB13" s="44" t="str">
        <f t="shared" si="42"/>
        <v/>
      </c>
      <c r="BC13" s="44" t="str">
        <f t="shared" si="28"/>
        <v/>
      </c>
      <c r="BD13" s="44" t="str">
        <f t="shared" si="29"/>
        <v/>
      </c>
      <c r="BE13" s="44" t="str">
        <f t="shared" ref="BE13:BF13" si="43">IF(COUNTIF($T13,"*"&amp;#REF!&amp;"*")&gt;0,#REF!,"")</f>
        <v/>
      </c>
      <c r="BF13" s="44" t="str">
        <f t="shared" si="43"/>
        <v/>
      </c>
      <c r="BG13" s="44" t="str">
        <f t="shared" si="31"/>
        <v/>
      </c>
      <c r="BH13" s="44" t="str">
        <f t="shared" si="32"/>
        <v/>
      </c>
      <c r="BI13" s="44" t="str">
        <f t="shared" ref="BI13:BJ13" si="44">IF(COUNTIF($T13,"*"&amp;#REF!&amp;"*")&gt;0,#REF!,"")</f>
        <v/>
      </c>
      <c r="BJ13" s="44" t="str">
        <f t="shared" si="44"/>
        <v/>
      </c>
      <c r="BK13" s="44" t="str">
        <f t="shared" si="40"/>
        <v/>
      </c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</row>
    <row r="14" spans="1:77" ht="27" customHeight="1">
      <c r="A14" s="37">
        <v>4</v>
      </c>
      <c r="B14" s="45" t="str">
        <f t="shared" si="0"/>
        <v/>
      </c>
      <c r="C14" s="112"/>
      <c r="D14" s="113"/>
      <c r="E14" s="231" t="str">
        <f>IF(D14="","",IFERROR(VLOOKUP(D14,講座コード!$C$11:$D$102,2,FALSE),"コードが違います"))</f>
        <v/>
      </c>
      <c r="F14" s="232"/>
      <c r="G14" s="103" t="str">
        <f>IF(D14="","",IFERROR(VLOOKUP(D14,講座コード!$C$4:$E$91,3,FALSE),"コードが違います"))</f>
        <v/>
      </c>
      <c r="H14" s="103" t="str">
        <f t="shared" si="1"/>
        <v/>
      </c>
      <c r="I14" s="103" t="str">
        <f t="shared" si="2"/>
        <v/>
      </c>
      <c r="J14" s="103" t="str">
        <f t="shared" si="34"/>
        <v/>
      </c>
      <c r="K14" s="103" t="str">
        <f t="shared" si="3"/>
        <v/>
      </c>
      <c r="L14" s="103" t="str">
        <f t="shared" si="4"/>
        <v/>
      </c>
      <c r="M14" s="103" t="str">
        <f t="shared" si="5"/>
        <v/>
      </c>
      <c r="N14" s="103" t="str">
        <f t="shared" si="6"/>
        <v/>
      </c>
      <c r="O14" s="180"/>
      <c r="P14" s="119"/>
      <c r="Q14" s="120"/>
      <c r="R14" s="121"/>
      <c r="S14" s="126"/>
      <c r="T14" s="127"/>
      <c r="U14" s="128"/>
      <c r="V14" s="129"/>
      <c r="W14" s="130"/>
      <c r="X14" s="131"/>
      <c r="Y14" s="131"/>
      <c r="Z14" s="106"/>
      <c r="AA14" s="122"/>
      <c r="AB14" s="123"/>
      <c r="AC14" s="12"/>
      <c r="AD14" s="12"/>
      <c r="AE14" s="40">
        <f t="shared" si="8"/>
        <v>200</v>
      </c>
      <c r="AF14" s="41">
        <f t="shared" si="35"/>
        <v>200</v>
      </c>
      <c r="AG14" s="41" t="e">
        <f t="shared" si="9"/>
        <v>#REF!</v>
      </c>
      <c r="AH14" s="41">
        <f t="shared" si="10"/>
        <v>2</v>
      </c>
      <c r="AI14" s="42" t="e">
        <f t="shared" si="11"/>
        <v>#REF!</v>
      </c>
      <c r="AJ14" s="41">
        <f t="shared" si="12"/>
        <v>200</v>
      </c>
      <c r="AK14" s="41" t="e">
        <f t="shared" si="13"/>
        <v>#REF!</v>
      </c>
      <c r="AL14" s="41">
        <f t="shared" si="14"/>
        <v>2</v>
      </c>
      <c r="AM14" s="42" t="e">
        <f t="shared" si="15"/>
        <v>#REF!</v>
      </c>
      <c r="AN14" s="41">
        <f t="shared" si="16"/>
        <v>200</v>
      </c>
      <c r="AO14" s="41" t="e">
        <f t="shared" si="17"/>
        <v>#REF!</v>
      </c>
      <c r="AP14" s="41">
        <f t="shared" si="18"/>
        <v>2</v>
      </c>
      <c r="AQ14" s="42" t="e">
        <f t="shared" si="19"/>
        <v>#REF!</v>
      </c>
      <c r="AR14" s="41">
        <f t="shared" si="20"/>
        <v>200</v>
      </c>
      <c r="AS14" s="41" t="e">
        <f t="shared" si="21"/>
        <v>#REF!</v>
      </c>
      <c r="AT14" s="41">
        <f t="shared" si="22"/>
        <v>1</v>
      </c>
      <c r="AU14" s="42" t="e">
        <f t="shared" si="23"/>
        <v>#REF!</v>
      </c>
      <c r="AV14" s="43" t="e">
        <f t="shared" si="24"/>
        <v>#REF!</v>
      </c>
      <c r="AW14" s="12"/>
      <c r="AX14" s="44" t="str">
        <f t="shared" ref="AX14:AY14" si="45">IF(COUNTIF($T14,"*"&amp;#REF!&amp;"*")&gt;0,#REF!,"")</f>
        <v/>
      </c>
      <c r="AY14" s="44" t="str">
        <f t="shared" si="45"/>
        <v/>
      </c>
      <c r="AZ14" s="44" t="str">
        <f t="shared" si="26"/>
        <v/>
      </c>
      <c r="BA14" s="44" t="str">
        <f t="shared" ref="BA14:BB14" si="46">IF(COUNTIF($T14,"*"&amp;#REF!&amp;"*")&gt;0,#REF!,"")</f>
        <v/>
      </c>
      <c r="BB14" s="44" t="str">
        <f t="shared" si="46"/>
        <v/>
      </c>
      <c r="BC14" s="44" t="str">
        <f t="shared" si="28"/>
        <v/>
      </c>
      <c r="BD14" s="44" t="str">
        <f t="shared" si="29"/>
        <v/>
      </c>
      <c r="BE14" s="44" t="str">
        <f t="shared" ref="BE14:BF14" si="47">IF(COUNTIF($T14,"*"&amp;#REF!&amp;"*")&gt;0,#REF!,"")</f>
        <v/>
      </c>
      <c r="BF14" s="44" t="str">
        <f t="shared" si="47"/>
        <v/>
      </c>
      <c r="BG14" s="44" t="str">
        <f t="shared" si="31"/>
        <v/>
      </c>
      <c r="BH14" s="44" t="str">
        <f t="shared" si="32"/>
        <v/>
      </c>
      <c r="BI14" s="44" t="str">
        <f t="shared" ref="BI14:BJ14" si="48">IF(COUNTIF($T14,"*"&amp;#REF!&amp;"*")&gt;0,#REF!,"")</f>
        <v/>
      </c>
      <c r="BJ14" s="44" t="str">
        <f t="shared" si="48"/>
        <v/>
      </c>
      <c r="BK14" s="44" t="str">
        <f t="shared" si="40"/>
        <v/>
      </c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</row>
    <row r="15" spans="1:77" ht="27" customHeight="1" thickBot="1">
      <c r="A15" s="47">
        <v>5</v>
      </c>
      <c r="B15" s="48" t="str">
        <f t="shared" si="0"/>
        <v/>
      </c>
      <c r="C15" s="114"/>
      <c r="D15" s="115"/>
      <c r="E15" s="233" t="str">
        <f>IF(D15="","",IFERROR(VLOOKUP(D15,講座コード!$C$11:$D$102,2,FALSE),"コードが違います"))</f>
        <v/>
      </c>
      <c r="F15" s="234"/>
      <c r="G15" s="104" t="str">
        <f>IF(D15="","",IFERROR(VLOOKUP(D15,講座コード!$C$4:$E$91,3,FALSE),"コードが違います"))</f>
        <v/>
      </c>
      <c r="H15" s="104" t="str">
        <f t="shared" si="1"/>
        <v/>
      </c>
      <c r="I15" s="104" t="str">
        <f t="shared" si="2"/>
        <v/>
      </c>
      <c r="J15" s="104" t="str">
        <f t="shared" si="34"/>
        <v/>
      </c>
      <c r="K15" s="104" t="str">
        <f t="shared" si="3"/>
        <v/>
      </c>
      <c r="L15" s="104" t="str">
        <f t="shared" si="4"/>
        <v/>
      </c>
      <c r="M15" s="104" t="str">
        <f t="shared" si="5"/>
        <v/>
      </c>
      <c r="N15" s="104" t="str">
        <f t="shared" si="6"/>
        <v/>
      </c>
      <c r="O15" s="181"/>
      <c r="P15" s="182"/>
      <c r="Q15" s="134"/>
      <c r="R15" s="183"/>
      <c r="S15" s="184"/>
      <c r="T15" s="185"/>
      <c r="U15" s="186"/>
      <c r="V15" s="187"/>
      <c r="W15" s="188"/>
      <c r="X15" s="189"/>
      <c r="Y15" s="189"/>
      <c r="Z15" s="190"/>
      <c r="AA15" s="124"/>
      <c r="AB15" s="125"/>
      <c r="AC15" s="12"/>
      <c r="AD15" s="12"/>
      <c r="AE15" s="40">
        <f t="shared" si="8"/>
        <v>200</v>
      </c>
      <c r="AF15" s="41">
        <f t="shared" si="35"/>
        <v>200</v>
      </c>
      <c r="AG15" s="41" t="e">
        <f t="shared" si="9"/>
        <v>#REF!</v>
      </c>
      <c r="AH15" s="41">
        <f t="shared" si="10"/>
        <v>2</v>
      </c>
      <c r="AI15" s="42" t="e">
        <f t="shared" si="11"/>
        <v>#REF!</v>
      </c>
      <c r="AJ15" s="41">
        <f t="shared" si="12"/>
        <v>200</v>
      </c>
      <c r="AK15" s="41" t="e">
        <f t="shared" si="13"/>
        <v>#REF!</v>
      </c>
      <c r="AL15" s="41">
        <f t="shared" si="14"/>
        <v>2</v>
      </c>
      <c r="AM15" s="42" t="e">
        <f t="shared" si="15"/>
        <v>#REF!</v>
      </c>
      <c r="AN15" s="41">
        <f t="shared" si="16"/>
        <v>200</v>
      </c>
      <c r="AO15" s="41" t="e">
        <f t="shared" si="17"/>
        <v>#REF!</v>
      </c>
      <c r="AP15" s="41">
        <f t="shared" si="18"/>
        <v>2</v>
      </c>
      <c r="AQ15" s="42" t="e">
        <f t="shared" si="19"/>
        <v>#REF!</v>
      </c>
      <c r="AR15" s="41">
        <f t="shared" si="20"/>
        <v>200</v>
      </c>
      <c r="AS15" s="41" t="e">
        <f t="shared" si="21"/>
        <v>#REF!</v>
      </c>
      <c r="AT15" s="41">
        <f t="shared" si="22"/>
        <v>1</v>
      </c>
      <c r="AU15" s="42" t="e">
        <f t="shared" si="23"/>
        <v>#REF!</v>
      </c>
      <c r="AV15" s="43" t="e">
        <f t="shared" si="24"/>
        <v>#REF!</v>
      </c>
      <c r="AW15" s="12"/>
      <c r="AX15" s="44" t="str">
        <f t="shared" ref="AX15:AY15" si="49">IF(COUNTIF($T15,"*"&amp;#REF!&amp;"*")&gt;0,#REF!,"")</f>
        <v/>
      </c>
      <c r="AY15" s="44" t="str">
        <f t="shared" si="49"/>
        <v/>
      </c>
      <c r="AZ15" s="44" t="str">
        <f t="shared" si="26"/>
        <v/>
      </c>
      <c r="BA15" s="44" t="str">
        <f t="shared" ref="BA15:BB15" si="50">IF(COUNTIF($T15,"*"&amp;#REF!&amp;"*")&gt;0,#REF!,"")</f>
        <v/>
      </c>
      <c r="BB15" s="44" t="str">
        <f t="shared" si="50"/>
        <v/>
      </c>
      <c r="BC15" s="44" t="str">
        <f t="shared" si="28"/>
        <v/>
      </c>
      <c r="BD15" s="44" t="str">
        <f t="shared" si="29"/>
        <v/>
      </c>
      <c r="BE15" s="44" t="str">
        <f t="shared" ref="BE15:BF15" si="51">IF(COUNTIF($T15,"*"&amp;#REF!&amp;"*")&gt;0,#REF!,"")</f>
        <v/>
      </c>
      <c r="BF15" s="44" t="str">
        <f t="shared" si="51"/>
        <v/>
      </c>
      <c r="BG15" s="44" t="str">
        <f t="shared" si="31"/>
        <v/>
      </c>
      <c r="BH15" s="44" t="str">
        <f t="shared" si="32"/>
        <v/>
      </c>
      <c r="BI15" s="44" t="str">
        <f t="shared" ref="BI15:BJ15" si="52">IF(COUNTIF($T15,"*"&amp;#REF!&amp;"*")&gt;0,#REF!,"")</f>
        <v/>
      </c>
      <c r="BJ15" s="44" t="str">
        <f t="shared" si="52"/>
        <v/>
      </c>
      <c r="BK15" s="44" t="str">
        <f t="shared" si="40"/>
        <v/>
      </c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</row>
    <row r="16" spans="1:77" ht="27" customHeight="1">
      <c r="A16" s="49">
        <v>6</v>
      </c>
      <c r="B16" s="38" t="str">
        <f t="shared" si="0"/>
        <v/>
      </c>
      <c r="C16" s="116"/>
      <c r="D16" s="117"/>
      <c r="E16" s="235" t="str">
        <f>IF(D16="","",IFERROR(VLOOKUP(D16,講座コード!$C$11:$D$102,2,FALSE),"コードが違います"))</f>
        <v/>
      </c>
      <c r="F16" s="236"/>
      <c r="G16" s="105" t="str">
        <f>IF(D16="","",IFERROR(VLOOKUP(D16,講座コード!$C$4:$E$91,3,FALSE),"コードが違います"))</f>
        <v/>
      </c>
      <c r="H16" s="105" t="str">
        <f t="shared" si="1"/>
        <v/>
      </c>
      <c r="I16" s="105" t="str">
        <f t="shared" si="2"/>
        <v/>
      </c>
      <c r="J16" s="105" t="str">
        <f t="shared" si="34"/>
        <v/>
      </c>
      <c r="K16" s="105" t="str">
        <f t="shared" si="3"/>
        <v/>
      </c>
      <c r="L16" s="105" t="str">
        <f t="shared" si="4"/>
        <v/>
      </c>
      <c r="M16" s="105" t="str">
        <f t="shared" si="5"/>
        <v/>
      </c>
      <c r="N16" s="105" t="str">
        <f t="shared" si="6"/>
        <v/>
      </c>
      <c r="O16" s="118"/>
      <c r="P16" s="119"/>
      <c r="Q16" s="120"/>
      <c r="R16" s="121"/>
      <c r="S16" s="126"/>
      <c r="T16" s="127"/>
      <c r="U16" s="128"/>
      <c r="V16" s="129"/>
      <c r="W16" s="130"/>
      <c r="X16" s="131"/>
      <c r="Y16" s="131"/>
      <c r="Z16" s="106"/>
      <c r="AA16" s="132"/>
      <c r="AB16" s="133"/>
      <c r="AC16" s="12"/>
      <c r="AD16" s="12"/>
      <c r="AE16" s="40">
        <f t="shared" si="8"/>
        <v>200</v>
      </c>
      <c r="AF16" s="41">
        <f t="shared" si="35"/>
        <v>200</v>
      </c>
      <c r="AG16" s="41" t="e">
        <f t="shared" si="9"/>
        <v>#REF!</v>
      </c>
      <c r="AH16" s="41">
        <f t="shared" si="10"/>
        <v>2</v>
      </c>
      <c r="AI16" s="42" t="e">
        <f t="shared" si="11"/>
        <v>#REF!</v>
      </c>
      <c r="AJ16" s="41">
        <f t="shared" si="12"/>
        <v>200</v>
      </c>
      <c r="AK16" s="41" t="e">
        <f t="shared" si="13"/>
        <v>#REF!</v>
      </c>
      <c r="AL16" s="41">
        <f t="shared" si="14"/>
        <v>2</v>
      </c>
      <c r="AM16" s="42" t="e">
        <f t="shared" si="15"/>
        <v>#REF!</v>
      </c>
      <c r="AN16" s="41">
        <f t="shared" si="16"/>
        <v>200</v>
      </c>
      <c r="AO16" s="41" t="e">
        <f t="shared" si="17"/>
        <v>#REF!</v>
      </c>
      <c r="AP16" s="41">
        <f t="shared" si="18"/>
        <v>2</v>
      </c>
      <c r="AQ16" s="42" t="e">
        <f t="shared" si="19"/>
        <v>#REF!</v>
      </c>
      <c r="AR16" s="41">
        <f t="shared" si="20"/>
        <v>200</v>
      </c>
      <c r="AS16" s="41" t="e">
        <f t="shared" si="21"/>
        <v>#REF!</v>
      </c>
      <c r="AT16" s="41">
        <f t="shared" si="22"/>
        <v>1</v>
      </c>
      <c r="AU16" s="42" t="e">
        <f t="shared" si="23"/>
        <v>#REF!</v>
      </c>
      <c r="AV16" s="43" t="e">
        <f t="shared" si="24"/>
        <v>#REF!</v>
      </c>
      <c r="AW16" s="12"/>
      <c r="AX16" s="44" t="str">
        <f t="shared" ref="AX16:AY16" si="53">IF(COUNTIF($T16,"*"&amp;#REF!&amp;"*")&gt;0,#REF!,"")</f>
        <v/>
      </c>
      <c r="AY16" s="44" t="str">
        <f t="shared" si="53"/>
        <v/>
      </c>
      <c r="AZ16" s="44" t="str">
        <f t="shared" si="26"/>
        <v/>
      </c>
      <c r="BA16" s="44" t="str">
        <f t="shared" ref="BA16:BB16" si="54">IF(COUNTIF($T16,"*"&amp;#REF!&amp;"*")&gt;0,#REF!,"")</f>
        <v/>
      </c>
      <c r="BB16" s="44" t="str">
        <f t="shared" si="54"/>
        <v/>
      </c>
      <c r="BC16" s="44" t="str">
        <f t="shared" si="28"/>
        <v/>
      </c>
      <c r="BD16" s="44" t="str">
        <f t="shared" si="29"/>
        <v/>
      </c>
      <c r="BE16" s="44" t="str">
        <f t="shared" ref="BE16:BF16" si="55">IF(COUNTIF($T16,"*"&amp;#REF!&amp;"*")&gt;0,#REF!,"")</f>
        <v/>
      </c>
      <c r="BF16" s="44" t="str">
        <f t="shared" si="55"/>
        <v/>
      </c>
      <c r="BG16" s="44" t="str">
        <f t="shared" si="31"/>
        <v/>
      </c>
      <c r="BH16" s="44" t="str">
        <f t="shared" si="32"/>
        <v/>
      </c>
      <c r="BI16" s="44" t="str">
        <f t="shared" ref="BI16:BJ16" si="56">IF(COUNTIF($T16,"*"&amp;#REF!&amp;"*")&gt;0,#REF!,"")</f>
        <v/>
      </c>
      <c r="BJ16" s="44" t="str">
        <f t="shared" si="56"/>
        <v/>
      </c>
      <c r="BK16" s="44" t="str">
        <f t="shared" si="40"/>
        <v/>
      </c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</row>
    <row r="17" spans="1:77" ht="27" customHeight="1">
      <c r="A17" s="37">
        <v>7</v>
      </c>
      <c r="B17" s="45" t="str">
        <f t="shared" si="0"/>
        <v/>
      </c>
      <c r="C17" s="112"/>
      <c r="D17" s="113"/>
      <c r="E17" s="231" t="str">
        <f>IF(D17="","",IFERROR(VLOOKUP(D17,講座コード!$C$11:$D$102,2,FALSE),"コードが違います"))</f>
        <v/>
      </c>
      <c r="F17" s="232"/>
      <c r="G17" s="102" t="str">
        <f>IF(D17="","",IFERROR(VLOOKUP(D17,講座コード!$C$4:$E$91,3,FALSE),"コードが違います"))</f>
        <v/>
      </c>
      <c r="H17" s="102" t="str">
        <f t="shared" si="1"/>
        <v/>
      </c>
      <c r="I17" s="102" t="str">
        <f t="shared" si="2"/>
        <v/>
      </c>
      <c r="J17" s="102" t="str">
        <f t="shared" si="34"/>
        <v/>
      </c>
      <c r="K17" s="102" t="str">
        <f t="shared" si="3"/>
        <v/>
      </c>
      <c r="L17" s="102" t="str">
        <f t="shared" si="4"/>
        <v/>
      </c>
      <c r="M17" s="102" t="str">
        <f t="shared" si="5"/>
        <v/>
      </c>
      <c r="N17" s="102" t="str">
        <f t="shared" si="6"/>
        <v/>
      </c>
      <c r="O17" s="118"/>
      <c r="P17" s="119"/>
      <c r="Q17" s="120"/>
      <c r="R17" s="121"/>
      <c r="S17" s="126"/>
      <c r="T17" s="127"/>
      <c r="U17" s="128"/>
      <c r="V17" s="129"/>
      <c r="W17" s="130"/>
      <c r="X17" s="131"/>
      <c r="Y17" s="131"/>
      <c r="Z17" s="106"/>
      <c r="AA17" s="122"/>
      <c r="AB17" s="123"/>
      <c r="AC17" s="46"/>
      <c r="AD17" s="12"/>
      <c r="AE17" s="40">
        <f t="shared" si="8"/>
        <v>200</v>
      </c>
      <c r="AF17" s="41">
        <f t="shared" si="35"/>
        <v>200</v>
      </c>
      <c r="AG17" s="41" t="e">
        <f t="shared" si="9"/>
        <v>#REF!</v>
      </c>
      <c r="AH17" s="41">
        <f t="shared" si="10"/>
        <v>2</v>
      </c>
      <c r="AI17" s="42" t="e">
        <f t="shared" si="11"/>
        <v>#REF!</v>
      </c>
      <c r="AJ17" s="41">
        <f t="shared" si="12"/>
        <v>200</v>
      </c>
      <c r="AK17" s="41" t="e">
        <f t="shared" si="13"/>
        <v>#REF!</v>
      </c>
      <c r="AL17" s="41">
        <f t="shared" si="14"/>
        <v>2</v>
      </c>
      <c r="AM17" s="42" t="e">
        <f t="shared" si="15"/>
        <v>#REF!</v>
      </c>
      <c r="AN17" s="41">
        <f t="shared" si="16"/>
        <v>200</v>
      </c>
      <c r="AO17" s="41" t="e">
        <f t="shared" si="17"/>
        <v>#REF!</v>
      </c>
      <c r="AP17" s="41">
        <f t="shared" si="18"/>
        <v>2</v>
      </c>
      <c r="AQ17" s="42" t="e">
        <f t="shared" si="19"/>
        <v>#REF!</v>
      </c>
      <c r="AR17" s="41">
        <f t="shared" si="20"/>
        <v>200</v>
      </c>
      <c r="AS17" s="41" t="e">
        <f t="shared" si="21"/>
        <v>#REF!</v>
      </c>
      <c r="AT17" s="41">
        <f t="shared" si="22"/>
        <v>1</v>
      </c>
      <c r="AU17" s="42" t="e">
        <f t="shared" si="23"/>
        <v>#REF!</v>
      </c>
      <c r="AV17" s="43" t="e">
        <f t="shared" si="24"/>
        <v>#REF!</v>
      </c>
      <c r="AW17" s="12"/>
      <c r="AX17" s="44" t="str">
        <f t="shared" ref="AX17:AY17" si="57">IF(COUNTIF($T17,"*"&amp;#REF!&amp;"*")&gt;0,#REF!,"")</f>
        <v/>
      </c>
      <c r="AY17" s="44" t="str">
        <f t="shared" si="57"/>
        <v/>
      </c>
      <c r="AZ17" s="44" t="str">
        <f t="shared" si="26"/>
        <v/>
      </c>
      <c r="BA17" s="44" t="str">
        <f t="shared" ref="BA17:BB17" si="58">IF(COUNTIF($T17,"*"&amp;#REF!&amp;"*")&gt;0,#REF!,"")</f>
        <v/>
      </c>
      <c r="BB17" s="44" t="str">
        <f t="shared" si="58"/>
        <v/>
      </c>
      <c r="BC17" s="44" t="str">
        <f t="shared" si="28"/>
        <v/>
      </c>
      <c r="BD17" s="44" t="str">
        <f t="shared" si="29"/>
        <v/>
      </c>
      <c r="BE17" s="44" t="str">
        <f t="shared" ref="BE17:BF17" si="59">IF(COUNTIF($T17,"*"&amp;#REF!&amp;"*")&gt;0,#REF!,"")</f>
        <v/>
      </c>
      <c r="BF17" s="44" t="str">
        <f t="shared" si="59"/>
        <v/>
      </c>
      <c r="BG17" s="44" t="str">
        <f t="shared" si="31"/>
        <v/>
      </c>
      <c r="BH17" s="44" t="str">
        <f t="shared" si="32"/>
        <v/>
      </c>
      <c r="BI17" s="44" t="str">
        <f t="shared" ref="BI17:BJ17" si="60">IF(COUNTIF($T17,"*"&amp;#REF!&amp;"*")&gt;0,#REF!,"")</f>
        <v/>
      </c>
      <c r="BJ17" s="44" t="str">
        <f t="shared" si="60"/>
        <v/>
      </c>
      <c r="BK17" s="44" t="str">
        <f t="shared" si="40"/>
        <v/>
      </c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</row>
    <row r="18" spans="1:77" ht="27" customHeight="1">
      <c r="A18" s="37">
        <v>8</v>
      </c>
      <c r="B18" s="45" t="str">
        <f t="shared" si="0"/>
        <v/>
      </c>
      <c r="C18" s="112"/>
      <c r="D18" s="113"/>
      <c r="E18" s="231" t="str">
        <f>IF(D18="","",IFERROR(VLOOKUP(D18,講座コード!$C$11:$D$102,2,FALSE),"コードが違います"))</f>
        <v/>
      </c>
      <c r="F18" s="232"/>
      <c r="G18" s="102" t="str">
        <f>IF(D18="","",IFERROR(VLOOKUP(D18,講座コード!$C$4:$E$91,3,FALSE),"コードが違います"))</f>
        <v/>
      </c>
      <c r="H18" s="102" t="str">
        <f t="shared" si="1"/>
        <v/>
      </c>
      <c r="I18" s="102" t="str">
        <f t="shared" si="2"/>
        <v/>
      </c>
      <c r="J18" s="102" t="str">
        <f t="shared" si="34"/>
        <v/>
      </c>
      <c r="K18" s="102" t="str">
        <f t="shared" si="3"/>
        <v/>
      </c>
      <c r="L18" s="102" t="str">
        <f t="shared" si="4"/>
        <v/>
      </c>
      <c r="M18" s="102" t="str">
        <f t="shared" si="5"/>
        <v/>
      </c>
      <c r="N18" s="102" t="str">
        <f t="shared" si="6"/>
        <v/>
      </c>
      <c r="O18" s="118"/>
      <c r="P18" s="119"/>
      <c r="Q18" s="120"/>
      <c r="R18" s="121"/>
      <c r="S18" s="126"/>
      <c r="T18" s="127"/>
      <c r="U18" s="128"/>
      <c r="V18" s="129"/>
      <c r="W18" s="130"/>
      <c r="X18" s="131"/>
      <c r="Y18" s="131"/>
      <c r="Z18" s="106"/>
      <c r="AA18" s="122"/>
      <c r="AB18" s="123"/>
      <c r="AC18" s="12"/>
      <c r="AD18" s="12"/>
      <c r="AE18" s="40">
        <f t="shared" si="8"/>
        <v>200</v>
      </c>
      <c r="AF18" s="41">
        <f t="shared" si="35"/>
        <v>200</v>
      </c>
      <c r="AG18" s="41" t="e">
        <f t="shared" si="9"/>
        <v>#REF!</v>
      </c>
      <c r="AH18" s="41">
        <f t="shared" si="10"/>
        <v>2</v>
      </c>
      <c r="AI18" s="42" t="e">
        <f t="shared" si="11"/>
        <v>#REF!</v>
      </c>
      <c r="AJ18" s="41">
        <f t="shared" si="12"/>
        <v>200</v>
      </c>
      <c r="AK18" s="41" t="e">
        <f t="shared" si="13"/>
        <v>#REF!</v>
      </c>
      <c r="AL18" s="41">
        <f t="shared" si="14"/>
        <v>2</v>
      </c>
      <c r="AM18" s="42" t="e">
        <f t="shared" si="15"/>
        <v>#REF!</v>
      </c>
      <c r="AN18" s="41">
        <f t="shared" si="16"/>
        <v>200</v>
      </c>
      <c r="AO18" s="41" t="e">
        <f t="shared" si="17"/>
        <v>#REF!</v>
      </c>
      <c r="AP18" s="41">
        <f t="shared" si="18"/>
        <v>2</v>
      </c>
      <c r="AQ18" s="42" t="e">
        <f t="shared" si="19"/>
        <v>#REF!</v>
      </c>
      <c r="AR18" s="41">
        <f t="shared" si="20"/>
        <v>200</v>
      </c>
      <c r="AS18" s="41" t="e">
        <f t="shared" si="21"/>
        <v>#REF!</v>
      </c>
      <c r="AT18" s="41">
        <f t="shared" si="22"/>
        <v>1</v>
      </c>
      <c r="AU18" s="42" t="e">
        <f t="shared" si="23"/>
        <v>#REF!</v>
      </c>
      <c r="AV18" s="43" t="e">
        <f t="shared" si="24"/>
        <v>#REF!</v>
      </c>
      <c r="AW18" s="12"/>
      <c r="AX18" s="44" t="str">
        <f t="shared" ref="AX18:AY18" si="61">IF(COUNTIF($T18,"*"&amp;#REF!&amp;"*")&gt;0,#REF!,"")</f>
        <v/>
      </c>
      <c r="AY18" s="44" t="str">
        <f t="shared" si="61"/>
        <v/>
      </c>
      <c r="AZ18" s="44" t="str">
        <f t="shared" si="26"/>
        <v/>
      </c>
      <c r="BA18" s="44" t="str">
        <f t="shared" ref="BA18:BB18" si="62">IF(COUNTIF($T18,"*"&amp;#REF!&amp;"*")&gt;0,#REF!,"")</f>
        <v/>
      </c>
      <c r="BB18" s="44" t="str">
        <f t="shared" si="62"/>
        <v/>
      </c>
      <c r="BC18" s="44" t="str">
        <f t="shared" si="28"/>
        <v/>
      </c>
      <c r="BD18" s="44" t="str">
        <f t="shared" si="29"/>
        <v/>
      </c>
      <c r="BE18" s="44" t="str">
        <f t="shared" ref="BE18:BF18" si="63">IF(COUNTIF($T18,"*"&amp;#REF!&amp;"*")&gt;0,#REF!,"")</f>
        <v/>
      </c>
      <c r="BF18" s="44" t="str">
        <f t="shared" si="63"/>
        <v/>
      </c>
      <c r="BG18" s="44" t="str">
        <f t="shared" si="31"/>
        <v/>
      </c>
      <c r="BH18" s="44" t="str">
        <f t="shared" si="32"/>
        <v/>
      </c>
      <c r="BI18" s="44" t="str">
        <f t="shared" ref="BI18:BJ18" si="64">IF(COUNTIF($T18,"*"&amp;#REF!&amp;"*")&gt;0,#REF!,"")</f>
        <v/>
      </c>
      <c r="BJ18" s="44" t="str">
        <f t="shared" si="64"/>
        <v/>
      </c>
      <c r="BK18" s="44" t="str">
        <f t="shared" si="40"/>
        <v/>
      </c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</row>
    <row r="19" spans="1:77" ht="27" customHeight="1">
      <c r="A19" s="37">
        <v>9</v>
      </c>
      <c r="B19" s="45" t="str">
        <f t="shared" si="0"/>
        <v/>
      </c>
      <c r="C19" s="112"/>
      <c r="D19" s="113"/>
      <c r="E19" s="231" t="str">
        <f>IF(D19="","",IFERROR(VLOOKUP(D19,講座コード!$C$11:$D$102,2,FALSE),"コードが違います"))</f>
        <v/>
      </c>
      <c r="F19" s="232"/>
      <c r="G19" s="103" t="str">
        <f>IF(D19="","",IFERROR(VLOOKUP(D19,講座コード!$C$4:$E$91,3,FALSE),"コードが違います"))</f>
        <v/>
      </c>
      <c r="H19" s="103" t="str">
        <f t="shared" si="1"/>
        <v/>
      </c>
      <c r="I19" s="103" t="str">
        <f t="shared" si="2"/>
        <v/>
      </c>
      <c r="J19" s="103" t="str">
        <f t="shared" si="34"/>
        <v/>
      </c>
      <c r="K19" s="103" t="str">
        <f t="shared" si="3"/>
        <v/>
      </c>
      <c r="L19" s="103" t="str">
        <f t="shared" si="4"/>
        <v/>
      </c>
      <c r="M19" s="103" t="str">
        <f t="shared" si="5"/>
        <v/>
      </c>
      <c r="N19" s="103" t="str">
        <f t="shared" si="6"/>
        <v/>
      </c>
      <c r="O19" s="118"/>
      <c r="P19" s="119"/>
      <c r="Q19" s="120"/>
      <c r="R19" s="121"/>
      <c r="S19" s="126"/>
      <c r="T19" s="127"/>
      <c r="U19" s="128"/>
      <c r="V19" s="129"/>
      <c r="W19" s="130"/>
      <c r="X19" s="131"/>
      <c r="Y19" s="131"/>
      <c r="Z19" s="106"/>
      <c r="AA19" s="122"/>
      <c r="AB19" s="123"/>
      <c r="AC19" s="12"/>
      <c r="AD19" s="12"/>
      <c r="AE19" s="40">
        <f t="shared" si="8"/>
        <v>200</v>
      </c>
      <c r="AF19" s="41">
        <f t="shared" si="35"/>
        <v>200</v>
      </c>
      <c r="AG19" s="41" t="e">
        <f t="shared" si="9"/>
        <v>#REF!</v>
      </c>
      <c r="AH19" s="41">
        <f t="shared" si="10"/>
        <v>2</v>
      </c>
      <c r="AI19" s="42" t="e">
        <f t="shared" si="11"/>
        <v>#REF!</v>
      </c>
      <c r="AJ19" s="41">
        <f t="shared" si="12"/>
        <v>200</v>
      </c>
      <c r="AK19" s="41" t="e">
        <f t="shared" si="13"/>
        <v>#REF!</v>
      </c>
      <c r="AL19" s="41">
        <f t="shared" si="14"/>
        <v>2</v>
      </c>
      <c r="AM19" s="42" t="e">
        <f t="shared" si="15"/>
        <v>#REF!</v>
      </c>
      <c r="AN19" s="41">
        <f t="shared" si="16"/>
        <v>200</v>
      </c>
      <c r="AO19" s="41" t="e">
        <f t="shared" si="17"/>
        <v>#REF!</v>
      </c>
      <c r="AP19" s="41">
        <f t="shared" si="18"/>
        <v>2</v>
      </c>
      <c r="AQ19" s="42" t="e">
        <f t="shared" si="19"/>
        <v>#REF!</v>
      </c>
      <c r="AR19" s="41">
        <f t="shared" si="20"/>
        <v>200</v>
      </c>
      <c r="AS19" s="41" t="e">
        <f t="shared" si="21"/>
        <v>#REF!</v>
      </c>
      <c r="AT19" s="41">
        <f t="shared" si="22"/>
        <v>1</v>
      </c>
      <c r="AU19" s="42" t="e">
        <f t="shared" si="23"/>
        <v>#REF!</v>
      </c>
      <c r="AV19" s="43" t="e">
        <f t="shared" si="24"/>
        <v>#REF!</v>
      </c>
      <c r="AW19" s="12"/>
      <c r="AX19" s="44" t="str">
        <f t="shared" ref="AX19:AY19" si="65">IF(COUNTIF($T19,"*"&amp;#REF!&amp;"*")&gt;0,#REF!,"")</f>
        <v/>
      </c>
      <c r="AY19" s="44" t="str">
        <f t="shared" si="65"/>
        <v/>
      </c>
      <c r="AZ19" s="44" t="str">
        <f t="shared" si="26"/>
        <v/>
      </c>
      <c r="BA19" s="44" t="str">
        <f t="shared" ref="BA19:BB19" si="66">IF(COUNTIF($T19,"*"&amp;#REF!&amp;"*")&gt;0,#REF!,"")</f>
        <v/>
      </c>
      <c r="BB19" s="44" t="str">
        <f t="shared" si="66"/>
        <v/>
      </c>
      <c r="BC19" s="44" t="str">
        <f t="shared" si="28"/>
        <v/>
      </c>
      <c r="BD19" s="44" t="str">
        <f t="shared" si="29"/>
        <v/>
      </c>
      <c r="BE19" s="44" t="str">
        <f t="shared" ref="BE19:BF19" si="67">IF(COUNTIF($T19,"*"&amp;#REF!&amp;"*")&gt;0,#REF!,"")</f>
        <v/>
      </c>
      <c r="BF19" s="44" t="str">
        <f t="shared" si="67"/>
        <v/>
      </c>
      <c r="BG19" s="44" t="str">
        <f t="shared" si="31"/>
        <v/>
      </c>
      <c r="BH19" s="44" t="str">
        <f t="shared" si="32"/>
        <v/>
      </c>
      <c r="BI19" s="44" t="str">
        <f t="shared" ref="BI19:BJ19" si="68">IF(COUNTIF($T19,"*"&amp;#REF!&amp;"*")&gt;0,#REF!,"")</f>
        <v/>
      </c>
      <c r="BJ19" s="44" t="str">
        <f t="shared" si="68"/>
        <v/>
      </c>
      <c r="BK19" s="44" t="str">
        <f t="shared" si="40"/>
        <v/>
      </c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</row>
    <row r="20" spans="1:77" ht="27" customHeight="1" thickBot="1">
      <c r="A20" s="47">
        <v>10</v>
      </c>
      <c r="B20" s="48" t="str">
        <f t="shared" si="0"/>
        <v/>
      </c>
      <c r="C20" s="114"/>
      <c r="D20" s="115"/>
      <c r="E20" s="233" t="str">
        <f>IF(D20="","",IFERROR(VLOOKUP(D20,講座コード!$C$11:$D$102,2,FALSE),"コードが違います"))</f>
        <v/>
      </c>
      <c r="F20" s="234"/>
      <c r="G20" s="107" t="str">
        <f>IF(D20="","",IFERROR(VLOOKUP(D20,講座コード!$C$4:$E$91,3,FALSE),"コードが違います"))</f>
        <v/>
      </c>
      <c r="H20" s="104" t="str">
        <f t="shared" si="1"/>
        <v/>
      </c>
      <c r="I20" s="104" t="str">
        <f t="shared" si="2"/>
        <v/>
      </c>
      <c r="J20" s="104" t="str">
        <f t="shared" si="34"/>
        <v/>
      </c>
      <c r="K20" s="104" t="str">
        <f t="shared" si="3"/>
        <v/>
      </c>
      <c r="L20" s="104" t="str">
        <f t="shared" si="4"/>
        <v/>
      </c>
      <c r="M20" s="104" t="str">
        <f t="shared" si="5"/>
        <v/>
      </c>
      <c r="N20" s="104" t="str">
        <f t="shared" si="6"/>
        <v/>
      </c>
      <c r="O20" s="156"/>
      <c r="P20" s="157"/>
      <c r="Q20" s="158"/>
      <c r="R20" s="159"/>
      <c r="S20" s="160"/>
      <c r="T20" s="161"/>
      <c r="U20" s="162"/>
      <c r="V20" s="163"/>
      <c r="W20" s="164"/>
      <c r="X20" s="165"/>
      <c r="Y20" s="165"/>
      <c r="Z20" s="166"/>
      <c r="AA20" s="167"/>
      <c r="AB20" s="125"/>
      <c r="AC20" s="12"/>
      <c r="AD20" s="12"/>
      <c r="AE20" s="40">
        <f t="shared" si="8"/>
        <v>200</v>
      </c>
      <c r="AF20" s="41">
        <f t="shared" si="35"/>
        <v>200</v>
      </c>
      <c r="AG20" s="41" t="e">
        <f t="shared" si="9"/>
        <v>#REF!</v>
      </c>
      <c r="AH20" s="41">
        <f t="shared" si="10"/>
        <v>2</v>
      </c>
      <c r="AI20" s="42" t="e">
        <f t="shared" si="11"/>
        <v>#REF!</v>
      </c>
      <c r="AJ20" s="41">
        <f t="shared" si="12"/>
        <v>200</v>
      </c>
      <c r="AK20" s="41" t="e">
        <f t="shared" si="13"/>
        <v>#REF!</v>
      </c>
      <c r="AL20" s="41">
        <f t="shared" si="14"/>
        <v>2</v>
      </c>
      <c r="AM20" s="42" t="e">
        <f t="shared" si="15"/>
        <v>#REF!</v>
      </c>
      <c r="AN20" s="41">
        <f t="shared" si="16"/>
        <v>200</v>
      </c>
      <c r="AO20" s="41" t="e">
        <f t="shared" si="17"/>
        <v>#REF!</v>
      </c>
      <c r="AP20" s="41">
        <f t="shared" si="18"/>
        <v>2</v>
      </c>
      <c r="AQ20" s="42" t="e">
        <f t="shared" si="19"/>
        <v>#REF!</v>
      </c>
      <c r="AR20" s="41">
        <f t="shared" si="20"/>
        <v>200</v>
      </c>
      <c r="AS20" s="41" t="e">
        <f t="shared" si="21"/>
        <v>#REF!</v>
      </c>
      <c r="AT20" s="41">
        <f t="shared" si="22"/>
        <v>1</v>
      </c>
      <c r="AU20" s="42" t="e">
        <f t="shared" si="23"/>
        <v>#REF!</v>
      </c>
      <c r="AV20" s="43" t="e">
        <f t="shared" si="24"/>
        <v>#REF!</v>
      </c>
      <c r="AW20" s="12"/>
      <c r="AX20" s="44" t="str">
        <f t="shared" ref="AX20:AY20" si="69">IF(COUNTIF($T20,"*"&amp;#REF!&amp;"*")&gt;0,#REF!,"")</f>
        <v/>
      </c>
      <c r="AY20" s="44" t="str">
        <f t="shared" si="69"/>
        <v/>
      </c>
      <c r="AZ20" s="44" t="str">
        <f t="shared" si="26"/>
        <v/>
      </c>
      <c r="BA20" s="44" t="str">
        <f t="shared" ref="BA20:BB20" si="70">IF(COUNTIF($T20,"*"&amp;#REF!&amp;"*")&gt;0,#REF!,"")</f>
        <v/>
      </c>
      <c r="BB20" s="44" t="str">
        <f t="shared" si="70"/>
        <v/>
      </c>
      <c r="BC20" s="44" t="str">
        <f t="shared" si="28"/>
        <v/>
      </c>
      <c r="BD20" s="44" t="str">
        <f t="shared" si="29"/>
        <v/>
      </c>
      <c r="BE20" s="44" t="str">
        <f t="shared" ref="BE20:BF20" si="71">IF(COUNTIF($T20,"*"&amp;#REF!&amp;"*")&gt;0,#REF!,"")</f>
        <v/>
      </c>
      <c r="BF20" s="44" t="str">
        <f t="shared" si="71"/>
        <v/>
      </c>
      <c r="BG20" s="44" t="str">
        <f t="shared" si="31"/>
        <v/>
      </c>
      <c r="BH20" s="44" t="str">
        <f t="shared" si="32"/>
        <v/>
      </c>
      <c r="BI20" s="44" t="str">
        <f t="shared" ref="BI20:BJ20" si="72">IF(COUNTIF($T20,"*"&amp;#REF!&amp;"*")&gt;0,#REF!,"")</f>
        <v/>
      </c>
      <c r="BJ20" s="44" t="str">
        <f t="shared" si="72"/>
        <v/>
      </c>
      <c r="BK20" s="44" t="str">
        <f t="shared" si="40"/>
        <v/>
      </c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</row>
    <row r="21" spans="1:77" ht="27" customHeight="1">
      <c r="A21" s="49">
        <v>11</v>
      </c>
      <c r="B21" s="38" t="str">
        <f t="shared" si="0"/>
        <v/>
      </c>
      <c r="C21" s="116"/>
      <c r="D21" s="117"/>
      <c r="E21" s="235" t="str">
        <f>IF(D21="","",IFERROR(VLOOKUP(D21,講座コード!$C$11:$D$102,2,FALSE),"コードが違います"))</f>
        <v/>
      </c>
      <c r="F21" s="236"/>
      <c r="G21" s="105" t="str">
        <f>IF(D21="","",IFERROR(VLOOKUP(D21,講座コード!$C$4:$E$91,3,FALSE),"コードが違います"))</f>
        <v/>
      </c>
      <c r="H21" s="105" t="str">
        <f t="shared" si="1"/>
        <v/>
      </c>
      <c r="I21" s="105" t="str">
        <f t="shared" si="2"/>
        <v/>
      </c>
      <c r="J21" s="105" t="str">
        <f t="shared" si="34"/>
        <v/>
      </c>
      <c r="K21" s="105" t="str">
        <f t="shared" si="3"/>
        <v/>
      </c>
      <c r="L21" s="105" t="str">
        <f t="shared" si="4"/>
        <v/>
      </c>
      <c r="M21" s="105" t="str">
        <f t="shared" si="5"/>
        <v/>
      </c>
      <c r="N21" s="105" t="str">
        <f t="shared" si="6"/>
        <v/>
      </c>
      <c r="O21" s="168"/>
      <c r="P21" s="169"/>
      <c r="Q21" s="170"/>
      <c r="R21" s="171"/>
      <c r="S21" s="172"/>
      <c r="T21" s="173"/>
      <c r="U21" s="174"/>
      <c r="V21" s="175"/>
      <c r="W21" s="176"/>
      <c r="X21" s="177"/>
      <c r="Y21" s="177"/>
      <c r="Z21" s="178"/>
      <c r="AA21" s="179"/>
      <c r="AB21" s="133"/>
      <c r="AC21" s="12"/>
      <c r="AD21" s="50"/>
      <c r="AE21" s="40">
        <f t="shared" si="8"/>
        <v>200</v>
      </c>
      <c r="AF21" s="41">
        <f t="shared" si="35"/>
        <v>200</v>
      </c>
      <c r="AG21" s="41" t="e">
        <f t="shared" si="9"/>
        <v>#REF!</v>
      </c>
      <c r="AH21" s="41">
        <f t="shared" si="10"/>
        <v>2</v>
      </c>
      <c r="AI21" s="42" t="e">
        <f t="shared" si="11"/>
        <v>#REF!</v>
      </c>
      <c r="AJ21" s="41">
        <f t="shared" si="12"/>
        <v>200</v>
      </c>
      <c r="AK21" s="41" t="e">
        <f t="shared" si="13"/>
        <v>#REF!</v>
      </c>
      <c r="AL21" s="41">
        <f t="shared" si="14"/>
        <v>2</v>
      </c>
      <c r="AM21" s="42" t="e">
        <f t="shared" si="15"/>
        <v>#REF!</v>
      </c>
      <c r="AN21" s="41">
        <f t="shared" si="16"/>
        <v>200</v>
      </c>
      <c r="AO21" s="41" t="e">
        <f t="shared" si="17"/>
        <v>#REF!</v>
      </c>
      <c r="AP21" s="41">
        <f t="shared" si="18"/>
        <v>2</v>
      </c>
      <c r="AQ21" s="42" t="e">
        <f t="shared" si="19"/>
        <v>#REF!</v>
      </c>
      <c r="AR21" s="41">
        <f t="shared" si="20"/>
        <v>200</v>
      </c>
      <c r="AS21" s="41" t="e">
        <f t="shared" si="21"/>
        <v>#REF!</v>
      </c>
      <c r="AT21" s="41">
        <f t="shared" si="22"/>
        <v>1</v>
      </c>
      <c r="AU21" s="42" t="e">
        <f t="shared" si="23"/>
        <v>#REF!</v>
      </c>
      <c r="AV21" s="43" t="e">
        <f t="shared" si="24"/>
        <v>#REF!</v>
      </c>
      <c r="AW21" s="12"/>
      <c r="AX21" s="44" t="str">
        <f t="shared" ref="AX21:AY21" si="73">IF(COUNTIF($T21,"*"&amp;#REF!&amp;"*")&gt;0,#REF!,"")</f>
        <v/>
      </c>
      <c r="AY21" s="44" t="str">
        <f t="shared" si="73"/>
        <v/>
      </c>
      <c r="AZ21" s="44" t="str">
        <f t="shared" si="26"/>
        <v/>
      </c>
      <c r="BA21" s="44" t="str">
        <f t="shared" ref="BA21:BB21" si="74">IF(COUNTIF($T21,"*"&amp;#REF!&amp;"*")&gt;0,#REF!,"")</f>
        <v/>
      </c>
      <c r="BB21" s="44" t="str">
        <f t="shared" si="74"/>
        <v/>
      </c>
      <c r="BC21" s="44" t="str">
        <f t="shared" si="28"/>
        <v/>
      </c>
      <c r="BD21" s="44" t="str">
        <f t="shared" si="29"/>
        <v/>
      </c>
      <c r="BE21" s="44" t="str">
        <f t="shared" ref="BE21:BF21" si="75">IF(COUNTIF($T21,"*"&amp;#REF!&amp;"*")&gt;0,#REF!,"")</f>
        <v/>
      </c>
      <c r="BF21" s="44" t="str">
        <f t="shared" si="75"/>
        <v/>
      </c>
      <c r="BG21" s="44" t="str">
        <f t="shared" si="31"/>
        <v/>
      </c>
      <c r="BH21" s="44" t="str">
        <f t="shared" si="32"/>
        <v/>
      </c>
      <c r="BI21" s="44" t="str">
        <f t="shared" ref="BI21:BJ21" si="76">IF(COUNTIF($T21,"*"&amp;#REF!&amp;"*")&gt;0,#REF!,"")</f>
        <v/>
      </c>
      <c r="BJ21" s="44" t="str">
        <f t="shared" si="76"/>
        <v/>
      </c>
      <c r="BK21" s="44" t="str">
        <f t="shared" si="40"/>
        <v/>
      </c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</row>
    <row r="22" spans="1:77" ht="27" customHeight="1">
      <c r="A22" s="37">
        <v>12</v>
      </c>
      <c r="B22" s="45" t="str">
        <f t="shared" si="0"/>
        <v/>
      </c>
      <c r="C22" s="112"/>
      <c r="D22" s="113"/>
      <c r="E22" s="231" t="str">
        <f>IF(D22="","",IFERROR(VLOOKUP(D22,講座コード!$C$11:$D$102,2,FALSE),"コードが違います"))</f>
        <v/>
      </c>
      <c r="F22" s="232"/>
      <c r="G22" s="102" t="str">
        <f>IF(D22="","",IFERROR(VLOOKUP(D22,講座コード!$C$4:$E$91,3,FALSE),"コードが違います"))</f>
        <v/>
      </c>
      <c r="H22" s="102" t="str">
        <f t="shared" si="1"/>
        <v/>
      </c>
      <c r="I22" s="102" t="str">
        <f t="shared" si="2"/>
        <v/>
      </c>
      <c r="J22" s="102" t="str">
        <f t="shared" si="34"/>
        <v/>
      </c>
      <c r="K22" s="102" t="str">
        <f t="shared" si="3"/>
        <v/>
      </c>
      <c r="L22" s="102" t="str">
        <f t="shared" si="4"/>
        <v/>
      </c>
      <c r="M22" s="102" t="str">
        <f t="shared" si="5"/>
        <v/>
      </c>
      <c r="N22" s="102" t="str">
        <f t="shared" si="6"/>
        <v/>
      </c>
      <c r="O22" s="180"/>
      <c r="P22" s="119"/>
      <c r="Q22" s="120"/>
      <c r="R22" s="121"/>
      <c r="S22" s="126"/>
      <c r="T22" s="127"/>
      <c r="U22" s="128"/>
      <c r="V22" s="129"/>
      <c r="W22" s="130"/>
      <c r="X22" s="131"/>
      <c r="Y22" s="131"/>
      <c r="Z22" s="106"/>
      <c r="AA22" s="122"/>
      <c r="AB22" s="123"/>
      <c r="AC22" s="12"/>
      <c r="AD22" s="50"/>
      <c r="AE22" s="40">
        <f t="shared" si="8"/>
        <v>200</v>
      </c>
      <c r="AF22" s="41">
        <f t="shared" si="35"/>
        <v>200</v>
      </c>
      <c r="AG22" s="41" t="e">
        <f t="shared" si="9"/>
        <v>#REF!</v>
      </c>
      <c r="AH22" s="41">
        <f t="shared" si="10"/>
        <v>2</v>
      </c>
      <c r="AI22" s="42" t="e">
        <f t="shared" si="11"/>
        <v>#REF!</v>
      </c>
      <c r="AJ22" s="41">
        <f t="shared" si="12"/>
        <v>200</v>
      </c>
      <c r="AK22" s="41" t="e">
        <f t="shared" si="13"/>
        <v>#REF!</v>
      </c>
      <c r="AL22" s="41">
        <f t="shared" si="14"/>
        <v>2</v>
      </c>
      <c r="AM22" s="42" t="e">
        <f t="shared" si="15"/>
        <v>#REF!</v>
      </c>
      <c r="AN22" s="41">
        <f t="shared" si="16"/>
        <v>200</v>
      </c>
      <c r="AO22" s="41" t="e">
        <f t="shared" si="17"/>
        <v>#REF!</v>
      </c>
      <c r="AP22" s="41">
        <f t="shared" si="18"/>
        <v>2</v>
      </c>
      <c r="AQ22" s="42" t="e">
        <f t="shared" si="19"/>
        <v>#REF!</v>
      </c>
      <c r="AR22" s="41">
        <f t="shared" si="20"/>
        <v>200</v>
      </c>
      <c r="AS22" s="41" t="e">
        <f t="shared" si="21"/>
        <v>#REF!</v>
      </c>
      <c r="AT22" s="41">
        <f t="shared" si="22"/>
        <v>1</v>
      </c>
      <c r="AU22" s="42" t="e">
        <f t="shared" si="23"/>
        <v>#REF!</v>
      </c>
      <c r="AV22" s="43" t="e">
        <f t="shared" si="24"/>
        <v>#REF!</v>
      </c>
      <c r="AW22" s="12"/>
      <c r="AX22" s="44" t="str">
        <f t="shared" ref="AX22:AY22" si="77">IF(COUNTIF($T22,"*"&amp;#REF!&amp;"*")&gt;0,#REF!,"")</f>
        <v/>
      </c>
      <c r="AY22" s="44" t="str">
        <f t="shared" si="77"/>
        <v/>
      </c>
      <c r="AZ22" s="44" t="str">
        <f t="shared" si="26"/>
        <v/>
      </c>
      <c r="BA22" s="44" t="str">
        <f t="shared" ref="BA22:BB22" si="78">IF(COUNTIF($T22,"*"&amp;#REF!&amp;"*")&gt;0,#REF!,"")</f>
        <v/>
      </c>
      <c r="BB22" s="44" t="str">
        <f t="shared" si="78"/>
        <v/>
      </c>
      <c r="BC22" s="44" t="str">
        <f t="shared" si="28"/>
        <v/>
      </c>
      <c r="BD22" s="44" t="str">
        <f t="shared" si="29"/>
        <v/>
      </c>
      <c r="BE22" s="44" t="str">
        <f t="shared" ref="BE22:BF22" si="79">IF(COUNTIF($T22,"*"&amp;#REF!&amp;"*")&gt;0,#REF!,"")</f>
        <v/>
      </c>
      <c r="BF22" s="44" t="str">
        <f t="shared" si="79"/>
        <v/>
      </c>
      <c r="BG22" s="44" t="str">
        <f t="shared" si="31"/>
        <v/>
      </c>
      <c r="BH22" s="44" t="str">
        <f t="shared" si="32"/>
        <v/>
      </c>
      <c r="BI22" s="44" t="str">
        <f t="shared" ref="BI22:BJ22" si="80">IF(COUNTIF($T22,"*"&amp;#REF!&amp;"*")&gt;0,#REF!,"")</f>
        <v/>
      </c>
      <c r="BJ22" s="44" t="str">
        <f t="shared" si="80"/>
        <v/>
      </c>
      <c r="BK22" s="44" t="str">
        <f t="shared" si="40"/>
        <v/>
      </c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</row>
    <row r="23" spans="1:77" ht="27" customHeight="1">
      <c r="A23" s="37">
        <v>13</v>
      </c>
      <c r="B23" s="45" t="str">
        <f t="shared" si="0"/>
        <v/>
      </c>
      <c r="C23" s="112"/>
      <c r="D23" s="113"/>
      <c r="E23" s="231" t="str">
        <f>IF(D23="","",IFERROR(VLOOKUP(D23,講座コード!$C$11:$D$102,2,FALSE),"コードが違います"))</f>
        <v/>
      </c>
      <c r="F23" s="232"/>
      <c r="G23" s="102" t="str">
        <f>IF(D23="","",IFERROR(VLOOKUP(D23,講座コード!$C$4:$E$91,3,FALSE),"コードが違います"))</f>
        <v/>
      </c>
      <c r="H23" s="102" t="str">
        <f t="shared" si="1"/>
        <v/>
      </c>
      <c r="I23" s="102" t="str">
        <f t="shared" si="2"/>
        <v/>
      </c>
      <c r="J23" s="102" t="str">
        <f t="shared" si="34"/>
        <v/>
      </c>
      <c r="K23" s="102" t="str">
        <f t="shared" si="3"/>
        <v/>
      </c>
      <c r="L23" s="102" t="str">
        <f t="shared" si="4"/>
        <v/>
      </c>
      <c r="M23" s="102" t="str">
        <f t="shared" si="5"/>
        <v/>
      </c>
      <c r="N23" s="102" t="str">
        <f t="shared" si="6"/>
        <v/>
      </c>
      <c r="O23" s="180"/>
      <c r="P23" s="119"/>
      <c r="Q23" s="120"/>
      <c r="R23" s="121"/>
      <c r="S23" s="126"/>
      <c r="T23" s="127"/>
      <c r="U23" s="128"/>
      <c r="V23" s="129"/>
      <c r="W23" s="130"/>
      <c r="X23" s="131"/>
      <c r="Y23" s="131"/>
      <c r="Z23" s="106"/>
      <c r="AA23" s="122"/>
      <c r="AB23" s="123"/>
      <c r="AC23" s="12"/>
      <c r="AD23" s="50"/>
      <c r="AE23" s="40">
        <f t="shared" si="8"/>
        <v>200</v>
      </c>
      <c r="AF23" s="41">
        <f t="shared" si="35"/>
        <v>200</v>
      </c>
      <c r="AG23" s="41" t="e">
        <f t="shared" si="9"/>
        <v>#REF!</v>
      </c>
      <c r="AH23" s="41">
        <f t="shared" si="10"/>
        <v>2</v>
      </c>
      <c r="AI23" s="42" t="e">
        <f t="shared" si="11"/>
        <v>#REF!</v>
      </c>
      <c r="AJ23" s="41">
        <f t="shared" si="12"/>
        <v>200</v>
      </c>
      <c r="AK23" s="41" t="e">
        <f t="shared" si="13"/>
        <v>#REF!</v>
      </c>
      <c r="AL23" s="41">
        <f t="shared" si="14"/>
        <v>2</v>
      </c>
      <c r="AM23" s="42" t="e">
        <f t="shared" si="15"/>
        <v>#REF!</v>
      </c>
      <c r="AN23" s="41">
        <f t="shared" si="16"/>
        <v>200</v>
      </c>
      <c r="AO23" s="41" t="e">
        <f t="shared" si="17"/>
        <v>#REF!</v>
      </c>
      <c r="AP23" s="41">
        <f t="shared" si="18"/>
        <v>2</v>
      </c>
      <c r="AQ23" s="42" t="e">
        <f t="shared" si="19"/>
        <v>#REF!</v>
      </c>
      <c r="AR23" s="41">
        <f t="shared" si="20"/>
        <v>200</v>
      </c>
      <c r="AS23" s="41" t="e">
        <f t="shared" si="21"/>
        <v>#REF!</v>
      </c>
      <c r="AT23" s="41">
        <f t="shared" si="22"/>
        <v>1</v>
      </c>
      <c r="AU23" s="42" t="e">
        <f t="shared" si="23"/>
        <v>#REF!</v>
      </c>
      <c r="AV23" s="43" t="e">
        <f t="shared" si="24"/>
        <v>#REF!</v>
      </c>
      <c r="AW23" s="12"/>
      <c r="AX23" s="44" t="str">
        <f t="shared" ref="AX23:AY23" si="81">IF(COUNTIF($T23,"*"&amp;#REF!&amp;"*")&gt;0,#REF!,"")</f>
        <v/>
      </c>
      <c r="AY23" s="44" t="str">
        <f t="shared" si="81"/>
        <v/>
      </c>
      <c r="AZ23" s="44" t="str">
        <f t="shared" si="26"/>
        <v/>
      </c>
      <c r="BA23" s="44" t="str">
        <f t="shared" ref="BA23:BB23" si="82">IF(COUNTIF($T23,"*"&amp;#REF!&amp;"*")&gt;0,#REF!,"")</f>
        <v/>
      </c>
      <c r="BB23" s="44" t="str">
        <f t="shared" si="82"/>
        <v/>
      </c>
      <c r="BC23" s="44" t="str">
        <f t="shared" si="28"/>
        <v/>
      </c>
      <c r="BD23" s="44" t="str">
        <f t="shared" si="29"/>
        <v/>
      </c>
      <c r="BE23" s="44" t="str">
        <f t="shared" ref="BE23:BF23" si="83">IF(COUNTIF($T23,"*"&amp;#REF!&amp;"*")&gt;0,#REF!,"")</f>
        <v/>
      </c>
      <c r="BF23" s="44" t="str">
        <f t="shared" si="83"/>
        <v/>
      </c>
      <c r="BG23" s="44" t="str">
        <f t="shared" si="31"/>
        <v/>
      </c>
      <c r="BH23" s="44" t="str">
        <f t="shared" si="32"/>
        <v/>
      </c>
      <c r="BI23" s="44" t="str">
        <f t="shared" ref="BI23:BJ23" si="84">IF(COUNTIF($T23,"*"&amp;#REF!&amp;"*")&gt;0,#REF!,"")</f>
        <v/>
      </c>
      <c r="BJ23" s="44" t="str">
        <f t="shared" si="84"/>
        <v/>
      </c>
      <c r="BK23" s="44" t="str">
        <f t="shared" si="40"/>
        <v/>
      </c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</row>
    <row r="24" spans="1:77" ht="27" customHeight="1">
      <c r="A24" s="37">
        <v>14</v>
      </c>
      <c r="B24" s="45" t="str">
        <f t="shared" si="0"/>
        <v/>
      </c>
      <c r="C24" s="112"/>
      <c r="D24" s="113"/>
      <c r="E24" s="231" t="str">
        <f>IF(D24="","",IFERROR(VLOOKUP(D24,講座コード!$C$11:$D$102,2,FALSE),"コードが違います"))</f>
        <v/>
      </c>
      <c r="F24" s="232"/>
      <c r="G24" s="103" t="str">
        <f>IF(D24="","",IFERROR(VLOOKUP(D24,講座コード!$C$4:$E$91,3,FALSE),"コードが違います"))</f>
        <v/>
      </c>
      <c r="H24" s="103" t="str">
        <f t="shared" si="1"/>
        <v/>
      </c>
      <c r="I24" s="103" t="str">
        <f t="shared" si="2"/>
        <v/>
      </c>
      <c r="J24" s="103" t="str">
        <f t="shared" si="34"/>
        <v/>
      </c>
      <c r="K24" s="103" t="str">
        <f t="shared" si="3"/>
        <v/>
      </c>
      <c r="L24" s="103" t="str">
        <f t="shared" si="4"/>
        <v/>
      </c>
      <c r="M24" s="103" t="str">
        <f t="shared" si="5"/>
        <v/>
      </c>
      <c r="N24" s="103" t="str">
        <f t="shared" si="6"/>
        <v/>
      </c>
      <c r="O24" s="180"/>
      <c r="P24" s="119"/>
      <c r="Q24" s="120"/>
      <c r="R24" s="121"/>
      <c r="S24" s="126"/>
      <c r="T24" s="127"/>
      <c r="U24" s="128"/>
      <c r="V24" s="129"/>
      <c r="W24" s="130"/>
      <c r="X24" s="131"/>
      <c r="Y24" s="131"/>
      <c r="Z24" s="106"/>
      <c r="AA24" s="122"/>
      <c r="AB24" s="123"/>
      <c r="AC24" s="12"/>
      <c r="AD24" s="50"/>
      <c r="AE24" s="40">
        <f t="shared" si="8"/>
        <v>200</v>
      </c>
      <c r="AF24" s="41">
        <f t="shared" si="35"/>
        <v>200</v>
      </c>
      <c r="AG24" s="41" t="e">
        <f t="shared" si="9"/>
        <v>#REF!</v>
      </c>
      <c r="AH24" s="41">
        <f t="shared" si="10"/>
        <v>2</v>
      </c>
      <c r="AI24" s="42" t="e">
        <f t="shared" si="11"/>
        <v>#REF!</v>
      </c>
      <c r="AJ24" s="41">
        <f t="shared" si="12"/>
        <v>200</v>
      </c>
      <c r="AK24" s="41" t="e">
        <f t="shared" si="13"/>
        <v>#REF!</v>
      </c>
      <c r="AL24" s="41">
        <f t="shared" si="14"/>
        <v>2</v>
      </c>
      <c r="AM24" s="42" t="e">
        <f t="shared" si="15"/>
        <v>#REF!</v>
      </c>
      <c r="AN24" s="41">
        <f t="shared" si="16"/>
        <v>200</v>
      </c>
      <c r="AO24" s="41" t="e">
        <f t="shared" si="17"/>
        <v>#REF!</v>
      </c>
      <c r="AP24" s="41">
        <f t="shared" si="18"/>
        <v>2</v>
      </c>
      <c r="AQ24" s="42" t="e">
        <f t="shared" si="19"/>
        <v>#REF!</v>
      </c>
      <c r="AR24" s="41">
        <f t="shared" si="20"/>
        <v>200</v>
      </c>
      <c r="AS24" s="41" t="e">
        <f t="shared" si="21"/>
        <v>#REF!</v>
      </c>
      <c r="AT24" s="41">
        <f t="shared" si="22"/>
        <v>1</v>
      </c>
      <c r="AU24" s="42" t="e">
        <f t="shared" si="23"/>
        <v>#REF!</v>
      </c>
      <c r="AV24" s="43" t="e">
        <f t="shared" si="24"/>
        <v>#REF!</v>
      </c>
      <c r="AW24" s="12"/>
      <c r="AX24" s="44" t="str">
        <f t="shared" ref="AX24:AY24" si="85">IF(COUNTIF($T24,"*"&amp;#REF!&amp;"*")&gt;0,#REF!,"")</f>
        <v/>
      </c>
      <c r="AY24" s="44" t="str">
        <f t="shared" si="85"/>
        <v/>
      </c>
      <c r="AZ24" s="44" t="str">
        <f t="shared" si="26"/>
        <v/>
      </c>
      <c r="BA24" s="44" t="str">
        <f t="shared" ref="BA24:BB24" si="86">IF(COUNTIF($T24,"*"&amp;#REF!&amp;"*")&gt;0,#REF!,"")</f>
        <v/>
      </c>
      <c r="BB24" s="44" t="str">
        <f t="shared" si="86"/>
        <v/>
      </c>
      <c r="BC24" s="44" t="str">
        <f t="shared" si="28"/>
        <v/>
      </c>
      <c r="BD24" s="44" t="str">
        <f t="shared" si="29"/>
        <v/>
      </c>
      <c r="BE24" s="44" t="str">
        <f t="shared" ref="BE24:BF24" si="87">IF(COUNTIF($T24,"*"&amp;#REF!&amp;"*")&gt;0,#REF!,"")</f>
        <v/>
      </c>
      <c r="BF24" s="44" t="str">
        <f t="shared" si="87"/>
        <v/>
      </c>
      <c r="BG24" s="44" t="str">
        <f t="shared" si="31"/>
        <v/>
      </c>
      <c r="BH24" s="44" t="str">
        <f t="shared" si="32"/>
        <v/>
      </c>
      <c r="BI24" s="44" t="str">
        <f t="shared" ref="BI24:BJ24" si="88">IF(COUNTIF($T24,"*"&amp;#REF!&amp;"*")&gt;0,#REF!,"")</f>
        <v/>
      </c>
      <c r="BJ24" s="44" t="str">
        <f t="shared" si="88"/>
        <v/>
      </c>
      <c r="BK24" s="44" t="str">
        <f t="shared" si="40"/>
        <v/>
      </c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</row>
    <row r="25" spans="1:77" ht="27" customHeight="1" thickBot="1">
      <c r="A25" s="47">
        <v>15</v>
      </c>
      <c r="B25" s="48" t="str">
        <f t="shared" si="0"/>
        <v/>
      </c>
      <c r="C25" s="114"/>
      <c r="D25" s="115"/>
      <c r="E25" s="233" t="str">
        <f>IF(D25="","",IFERROR(VLOOKUP(D25,講座コード!$C$11:$D$102,2,FALSE),"コードが違います"))</f>
        <v/>
      </c>
      <c r="F25" s="234"/>
      <c r="G25" s="107" t="str">
        <f>IF(D25="","",IFERROR(VLOOKUP(D25,講座コード!$C$4:$E$91,3,FALSE),"コードが違います"))</f>
        <v/>
      </c>
      <c r="H25" s="104" t="str">
        <f t="shared" si="1"/>
        <v/>
      </c>
      <c r="I25" s="104" t="str">
        <f t="shared" si="2"/>
        <v/>
      </c>
      <c r="J25" s="104" t="str">
        <f t="shared" si="34"/>
        <v/>
      </c>
      <c r="K25" s="104" t="str">
        <f t="shared" si="3"/>
        <v/>
      </c>
      <c r="L25" s="104" t="str">
        <f t="shared" si="4"/>
        <v/>
      </c>
      <c r="M25" s="104" t="str">
        <f t="shared" si="5"/>
        <v/>
      </c>
      <c r="N25" s="104" t="str">
        <f t="shared" si="6"/>
        <v/>
      </c>
      <c r="O25" s="181"/>
      <c r="P25" s="182"/>
      <c r="Q25" s="134"/>
      <c r="R25" s="183"/>
      <c r="S25" s="184"/>
      <c r="T25" s="185"/>
      <c r="U25" s="186"/>
      <c r="V25" s="187"/>
      <c r="W25" s="188"/>
      <c r="X25" s="189"/>
      <c r="Y25" s="189"/>
      <c r="Z25" s="190"/>
      <c r="AA25" s="124"/>
      <c r="AB25" s="125"/>
      <c r="AC25" s="12"/>
      <c r="AD25" s="50"/>
      <c r="AE25" s="40">
        <f t="shared" si="8"/>
        <v>200</v>
      </c>
      <c r="AF25" s="41">
        <f t="shared" si="35"/>
        <v>200</v>
      </c>
      <c r="AG25" s="41" t="e">
        <f t="shared" si="9"/>
        <v>#REF!</v>
      </c>
      <c r="AH25" s="41">
        <f t="shared" si="10"/>
        <v>2</v>
      </c>
      <c r="AI25" s="42" t="e">
        <f t="shared" si="11"/>
        <v>#REF!</v>
      </c>
      <c r="AJ25" s="41">
        <f t="shared" si="12"/>
        <v>200</v>
      </c>
      <c r="AK25" s="41" t="e">
        <f t="shared" si="13"/>
        <v>#REF!</v>
      </c>
      <c r="AL25" s="41">
        <f t="shared" si="14"/>
        <v>2</v>
      </c>
      <c r="AM25" s="42" t="e">
        <f t="shared" si="15"/>
        <v>#REF!</v>
      </c>
      <c r="AN25" s="41">
        <f t="shared" si="16"/>
        <v>200</v>
      </c>
      <c r="AO25" s="41" t="e">
        <f t="shared" si="17"/>
        <v>#REF!</v>
      </c>
      <c r="AP25" s="41">
        <f t="shared" si="18"/>
        <v>2</v>
      </c>
      <c r="AQ25" s="42" t="e">
        <f t="shared" si="19"/>
        <v>#REF!</v>
      </c>
      <c r="AR25" s="41">
        <f t="shared" si="20"/>
        <v>200</v>
      </c>
      <c r="AS25" s="41" t="e">
        <f t="shared" si="21"/>
        <v>#REF!</v>
      </c>
      <c r="AT25" s="41">
        <f t="shared" si="22"/>
        <v>1</v>
      </c>
      <c r="AU25" s="42" t="e">
        <f t="shared" si="23"/>
        <v>#REF!</v>
      </c>
      <c r="AV25" s="43" t="e">
        <f t="shared" si="24"/>
        <v>#REF!</v>
      </c>
      <c r="AW25" s="12"/>
      <c r="AX25" s="44" t="str">
        <f t="shared" ref="AX25:AY25" si="89">IF(COUNTIF($T25,"*"&amp;#REF!&amp;"*")&gt;0,#REF!,"")</f>
        <v/>
      </c>
      <c r="AY25" s="44" t="str">
        <f t="shared" si="89"/>
        <v/>
      </c>
      <c r="AZ25" s="44" t="str">
        <f t="shared" si="26"/>
        <v/>
      </c>
      <c r="BA25" s="44" t="str">
        <f t="shared" ref="BA25:BB25" si="90">IF(COUNTIF($T25,"*"&amp;#REF!&amp;"*")&gt;0,#REF!,"")</f>
        <v/>
      </c>
      <c r="BB25" s="44" t="str">
        <f t="shared" si="90"/>
        <v/>
      </c>
      <c r="BC25" s="44" t="str">
        <f t="shared" si="28"/>
        <v/>
      </c>
      <c r="BD25" s="44" t="str">
        <f t="shared" si="29"/>
        <v/>
      </c>
      <c r="BE25" s="44" t="str">
        <f t="shared" ref="BE25:BF25" si="91">IF(COUNTIF($T25,"*"&amp;#REF!&amp;"*")&gt;0,#REF!,"")</f>
        <v/>
      </c>
      <c r="BF25" s="44" t="str">
        <f t="shared" si="91"/>
        <v/>
      </c>
      <c r="BG25" s="44" t="str">
        <f t="shared" si="31"/>
        <v/>
      </c>
      <c r="BH25" s="44" t="str">
        <f t="shared" si="32"/>
        <v/>
      </c>
      <c r="BI25" s="44" t="str">
        <f t="shared" ref="BI25:BJ25" si="92">IF(COUNTIF($T25,"*"&amp;#REF!&amp;"*")&gt;0,#REF!,"")</f>
        <v/>
      </c>
      <c r="BJ25" s="44" t="str">
        <f t="shared" si="92"/>
        <v/>
      </c>
      <c r="BK25" s="44" t="str">
        <f t="shared" si="40"/>
        <v/>
      </c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</row>
    <row r="26" spans="1:77" ht="27" customHeight="1">
      <c r="A26" s="49">
        <v>16</v>
      </c>
      <c r="B26" s="38" t="str">
        <f t="shared" si="0"/>
        <v/>
      </c>
      <c r="C26" s="116"/>
      <c r="D26" s="117"/>
      <c r="E26" s="235" t="str">
        <f>IF(D26="","",IFERROR(VLOOKUP(D26,講座コード!$C$11:$D$102,2,FALSE),"コードが違います"))</f>
        <v/>
      </c>
      <c r="F26" s="236"/>
      <c r="G26" s="105" t="str">
        <f>IF(D26="","",IFERROR(VLOOKUP(D26,講座コード!$C$4:$E$91,3,FALSE),"コードが違います"))</f>
        <v/>
      </c>
      <c r="H26" s="105" t="str">
        <f t="shared" si="1"/>
        <v/>
      </c>
      <c r="I26" s="105" t="str">
        <f t="shared" si="2"/>
        <v/>
      </c>
      <c r="J26" s="105" t="str">
        <f t="shared" si="34"/>
        <v/>
      </c>
      <c r="K26" s="105" t="str">
        <f t="shared" si="3"/>
        <v/>
      </c>
      <c r="L26" s="105" t="str">
        <f t="shared" si="4"/>
        <v/>
      </c>
      <c r="M26" s="105" t="str">
        <f t="shared" si="5"/>
        <v/>
      </c>
      <c r="N26" s="105" t="str">
        <f t="shared" si="6"/>
        <v/>
      </c>
      <c r="O26" s="118"/>
      <c r="P26" s="119"/>
      <c r="Q26" s="120"/>
      <c r="R26" s="121"/>
      <c r="S26" s="126"/>
      <c r="T26" s="127"/>
      <c r="U26" s="128"/>
      <c r="V26" s="129"/>
      <c r="W26" s="130"/>
      <c r="X26" s="131"/>
      <c r="Y26" s="131"/>
      <c r="Z26" s="106"/>
      <c r="AA26" s="132"/>
      <c r="AB26" s="133"/>
      <c r="AC26" s="12"/>
      <c r="AD26" s="50"/>
      <c r="AE26" s="40">
        <f t="shared" si="8"/>
        <v>200</v>
      </c>
      <c r="AF26" s="41">
        <f t="shared" si="35"/>
        <v>200</v>
      </c>
      <c r="AG26" s="41" t="e">
        <f t="shared" si="9"/>
        <v>#REF!</v>
      </c>
      <c r="AH26" s="41">
        <f t="shared" si="10"/>
        <v>2</v>
      </c>
      <c r="AI26" s="42" t="e">
        <f t="shared" si="11"/>
        <v>#REF!</v>
      </c>
      <c r="AJ26" s="41">
        <f t="shared" si="12"/>
        <v>200</v>
      </c>
      <c r="AK26" s="41" t="e">
        <f t="shared" si="13"/>
        <v>#REF!</v>
      </c>
      <c r="AL26" s="41">
        <f t="shared" si="14"/>
        <v>2</v>
      </c>
      <c r="AM26" s="42" t="e">
        <f t="shared" si="15"/>
        <v>#REF!</v>
      </c>
      <c r="AN26" s="41">
        <f t="shared" si="16"/>
        <v>200</v>
      </c>
      <c r="AO26" s="41" t="e">
        <f t="shared" si="17"/>
        <v>#REF!</v>
      </c>
      <c r="AP26" s="41">
        <f t="shared" si="18"/>
        <v>2</v>
      </c>
      <c r="AQ26" s="42" t="e">
        <f t="shared" si="19"/>
        <v>#REF!</v>
      </c>
      <c r="AR26" s="41">
        <f t="shared" si="20"/>
        <v>200</v>
      </c>
      <c r="AS26" s="41" t="e">
        <f t="shared" si="21"/>
        <v>#REF!</v>
      </c>
      <c r="AT26" s="41">
        <f t="shared" si="22"/>
        <v>1</v>
      </c>
      <c r="AU26" s="42" t="e">
        <f t="shared" si="23"/>
        <v>#REF!</v>
      </c>
      <c r="AV26" s="43" t="e">
        <f t="shared" si="24"/>
        <v>#REF!</v>
      </c>
      <c r="AW26" s="12"/>
      <c r="AX26" s="44" t="str">
        <f t="shared" ref="AX26:AY26" si="93">IF(COUNTIF($T26,"*"&amp;#REF!&amp;"*")&gt;0,#REF!,"")</f>
        <v/>
      </c>
      <c r="AY26" s="44" t="str">
        <f t="shared" si="93"/>
        <v/>
      </c>
      <c r="AZ26" s="44" t="str">
        <f t="shared" si="26"/>
        <v/>
      </c>
      <c r="BA26" s="44" t="str">
        <f t="shared" ref="BA26:BB26" si="94">IF(COUNTIF($T26,"*"&amp;#REF!&amp;"*")&gt;0,#REF!,"")</f>
        <v/>
      </c>
      <c r="BB26" s="44" t="str">
        <f t="shared" si="94"/>
        <v/>
      </c>
      <c r="BC26" s="44" t="str">
        <f t="shared" si="28"/>
        <v/>
      </c>
      <c r="BD26" s="44" t="str">
        <f t="shared" si="29"/>
        <v/>
      </c>
      <c r="BE26" s="44" t="str">
        <f t="shared" ref="BE26:BF26" si="95">IF(COUNTIF($T26,"*"&amp;#REF!&amp;"*")&gt;0,#REF!,"")</f>
        <v/>
      </c>
      <c r="BF26" s="44" t="str">
        <f t="shared" si="95"/>
        <v/>
      </c>
      <c r="BG26" s="44" t="str">
        <f t="shared" si="31"/>
        <v/>
      </c>
      <c r="BH26" s="44" t="str">
        <f t="shared" si="32"/>
        <v/>
      </c>
      <c r="BI26" s="44" t="str">
        <f t="shared" ref="BI26:BJ26" si="96">IF(COUNTIF($T26,"*"&amp;#REF!&amp;"*")&gt;0,#REF!,"")</f>
        <v/>
      </c>
      <c r="BJ26" s="44" t="str">
        <f t="shared" si="96"/>
        <v/>
      </c>
      <c r="BK26" s="44" t="str">
        <f t="shared" si="40"/>
        <v/>
      </c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</row>
    <row r="27" spans="1:77" ht="27" customHeight="1">
      <c r="A27" s="37">
        <v>17</v>
      </c>
      <c r="B27" s="45" t="str">
        <f t="shared" si="0"/>
        <v/>
      </c>
      <c r="C27" s="112"/>
      <c r="D27" s="113"/>
      <c r="E27" s="231" t="str">
        <f>IF(D27="","",IFERROR(VLOOKUP(D27,講座コード!$C$11:$D$102,2,FALSE),"コードが違います"))</f>
        <v/>
      </c>
      <c r="F27" s="232"/>
      <c r="G27" s="102" t="str">
        <f>IF(D27="","",IFERROR(VLOOKUP(D27,講座コード!$C$4:$E$91,3,FALSE),"コードが違います"))</f>
        <v/>
      </c>
      <c r="H27" s="102" t="str">
        <f t="shared" si="1"/>
        <v/>
      </c>
      <c r="I27" s="102" t="str">
        <f t="shared" si="2"/>
        <v/>
      </c>
      <c r="J27" s="102" t="str">
        <f t="shared" si="34"/>
        <v/>
      </c>
      <c r="K27" s="102" t="str">
        <f t="shared" si="3"/>
        <v/>
      </c>
      <c r="L27" s="102" t="str">
        <f t="shared" si="4"/>
        <v/>
      </c>
      <c r="M27" s="102" t="str">
        <f t="shared" si="5"/>
        <v/>
      </c>
      <c r="N27" s="102" t="str">
        <f t="shared" si="6"/>
        <v/>
      </c>
      <c r="O27" s="118"/>
      <c r="P27" s="119"/>
      <c r="Q27" s="120"/>
      <c r="R27" s="121"/>
      <c r="S27" s="126"/>
      <c r="T27" s="127"/>
      <c r="U27" s="128"/>
      <c r="V27" s="129"/>
      <c r="W27" s="130"/>
      <c r="X27" s="131"/>
      <c r="Y27" s="131"/>
      <c r="Z27" s="106"/>
      <c r="AA27" s="122"/>
      <c r="AB27" s="123"/>
      <c r="AC27" s="12"/>
      <c r="AD27" s="50"/>
      <c r="AE27" s="40">
        <f t="shared" si="8"/>
        <v>200</v>
      </c>
      <c r="AF27" s="41">
        <f t="shared" si="35"/>
        <v>200</v>
      </c>
      <c r="AG27" s="41" t="e">
        <f t="shared" si="9"/>
        <v>#REF!</v>
      </c>
      <c r="AH27" s="41">
        <f t="shared" si="10"/>
        <v>2</v>
      </c>
      <c r="AI27" s="42" t="e">
        <f t="shared" si="11"/>
        <v>#REF!</v>
      </c>
      <c r="AJ27" s="41">
        <f t="shared" si="12"/>
        <v>200</v>
      </c>
      <c r="AK27" s="41" t="e">
        <f t="shared" si="13"/>
        <v>#REF!</v>
      </c>
      <c r="AL27" s="41">
        <f t="shared" si="14"/>
        <v>2</v>
      </c>
      <c r="AM27" s="42" t="e">
        <f t="shared" si="15"/>
        <v>#REF!</v>
      </c>
      <c r="AN27" s="41">
        <f t="shared" si="16"/>
        <v>200</v>
      </c>
      <c r="AO27" s="41" t="e">
        <f t="shared" si="17"/>
        <v>#REF!</v>
      </c>
      <c r="AP27" s="41">
        <f t="shared" si="18"/>
        <v>2</v>
      </c>
      <c r="AQ27" s="42" t="e">
        <f t="shared" si="19"/>
        <v>#REF!</v>
      </c>
      <c r="AR27" s="41">
        <f t="shared" si="20"/>
        <v>200</v>
      </c>
      <c r="AS27" s="41" t="e">
        <f t="shared" si="21"/>
        <v>#REF!</v>
      </c>
      <c r="AT27" s="41">
        <f t="shared" si="22"/>
        <v>1</v>
      </c>
      <c r="AU27" s="42" t="e">
        <f t="shared" si="23"/>
        <v>#REF!</v>
      </c>
      <c r="AV27" s="43" t="e">
        <f t="shared" si="24"/>
        <v>#REF!</v>
      </c>
      <c r="AW27" s="12"/>
      <c r="AX27" s="44" t="str">
        <f t="shared" ref="AX27:AY27" si="97">IF(COUNTIF($T27,"*"&amp;#REF!&amp;"*")&gt;0,#REF!,"")</f>
        <v/>
      </c>
      <c r="AY27" s="44" t="str">
        <f t="shared" si="97"/>
        <v/>
      </c>
      <c r="AZ27" s="44" t="str">
        <f t="shared" si="26"/>
        <v/>
      </c>
      <c r="BA27" s="44" t="str">
        <f t="shared" ref="BA27:BB27" si="98">IF(COUNTIF($T27,"*"&amp;#REF!&amp;"*")&gt;0,#REF!,"")</f>
        <v/>
      </c>
      <c r="BB27" s="44" t="str">
        <f t="shared" si="98"/>
        <v/>
      </c>
      <c r="BC27" s="44" t="str">
        <f t="shared" si="28"/>
        <v/>
      </c>
      <c r="BD27" s="44" t="str">
        <f t="shared" si="29"/>
        <v/>
      </c>
      <c r="BE27" s="44" t="str">
        <f t="shared" ref="BE27:BF27" si="99">IF(COUNTIF($T27,"*"&amp;#REF!&amp;"*")&gt;0,#REF!,"")</f>
        <v/>
      </c>
      <c r="BF27" s="44" t="str">
        <f t="shared" si="99"/>
        <v/>
      </c>
      <c r="BG27" s="44" t="str">
        <f t="shared" si="31"/>
        <v/>
      </c>
      <c r="BH27" s="44" t="str">
        <f t="shared" si="32"/>
        <v/>
      </c>
      <c r="BI27" s="44" t="str">
        <f t="shared" ref="BI27:BJ27" si="100">IF(COUNTIF($T27,"*"&amp;#REF!&amp;"*")&gt;0,#REF!,"")</f>
        <v/>
      </c>
      <c r="BJ27" s="44" t="str">
        <f t="shared" si="100"/>
        <v/>
      </c>
      <c r="BK27" s="44" t="str">
        <f t="shared" si="40"/>
        <v/>
      </c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</row>
    <row r="28" spans="1:77" ht="27" customHeight="1">
      <c r="A28" s="37">
        <v>18</v>
      </c>
      <c r="B28" s="45" t="str">
        <f t="shared" si="0"/>
        <v/>
      </c>
      <c r="C28" s="112"/>
      <c r="D28" s="113"/>
      <c r="E28" s="231" t="str">
        <f>IF(D28="","",IFERROR(VLOOKUP(D28,講座コード!$C$11:$D$102,2,FALSE),"コードが違います"))</f>
        <v/>
      </c>
      <c r="F28" s="232"/>
      <c r="G28" s="102" t="str">
        <f>IF(D28="","",IFERROR(VLOOKUP(D28,講座コード!$C$4:$E$91,3,FALSE),"コードが違います"))</f>
        <v/>
      </c>
      <c r="H28" s="102" t="str">
        <f t="shared" si="1"/>
        <v/>
      </c>
      <c r="I28" s="102" t="str">
        <f t="shared" si="2"/>
        <v/>
      </c>
      <c r="J28" s="102" t="str">
        <f t="shared" si="34"/>
        <v/>
      </c>
      <c r="K28" s="102" t="str">
        <f t="shared" si="3"/>
        <v/>
      </c>
      <c r="L28" s="102" t="str">
        <f t="shared" si="4"/>
        <v/>
      </c>
      <c r="M28" s="102" t="str">
        <f t="shared" si="5"/>
        <v/>
      </c>
      <c r="N28" s="102" t="str">
        <f t="shared" si="6"/>
        <v/>
      </c>
      <c r="O28" s="118"/>
      <c r="P28" s="119"/>
      <c r="Q28" s="120"/>
      <c r="R28" s="121"/>
      <c r="S28" s="126"/>
      <c r="T28" s="127"/>
      <c r="U28" s="128"/>
      <c r="V28" s="129"/>
      <c r="W28" s="130"/>
      <c r="X28" s="131"/>
      <c r="Y28" s="131"/>
      <c r="Z28" s="106"/>
      <c r="AA28" s="122"/>
      <c r="AB28" s="123"/>
      <c r="AC28" s="12"/>
      <c r="AD28" s="50"/>
      <c r="AE28" s="40">
        <f t="shared" si="8"/>
        <v>200</v>
      </c>
      <c r="AF28" s="41">
        <f t="shared" si="35"/>
        <v>200</v>
      </c>
      <c r="AG28" s="41" t="e">
        <f t="shared" si="9"/>
        <v>#REF!</v>
      </c>
      <c r="AH28" s="41">
        <f t="shared" si="10"/>
        <v>2</v>
      </c>
      <c r="AI28" s="42" t="e">
        <f t="shared" si="11"/>
        <v>#REF!</v>
      </c>
      <c r="AJ28" s="41">
        <f t="shared" si="12"/>
        <v>200</v>
      </c>
      <c r="AK28" s="41" t="e">
        <f t="shared" si="13"/>
        <v>#REF!</v>
      </c>
      <c r="AL28" s="41">
        <f t="shared" si="14"/>
        <v>2</v>
      </c>
      <c r="AM28" s="42" t="e">
        <f t="shared" si="15"/>
        <v>#REF!</v>
      </c>
      <c r="AN28" s="41">
        <f t="shared" si="16"/>
        <v>200</v>
      </c>
      <c r="AO28" s="41" t="e">
        <f t="shared" si="17"/>
        <v>#REF!</v>
      </c>
      <c r="AP28" s="41">
        <f t="shared" si="18"/>
        <v>2</v>
      </c>
      <c r="AQ28" s="42" t="e">
        <f t="shared" si="19"/>
        <v>#REF!</v>
      </c>
      <c r="AR28" s="41">
        <f t="shared" si="20"/>
        <v>200</v>
      </c>
      <c r="AS28" s="41" t="e">
        <f t="shared" si="21"/>
        <v>#REF!</v>
      </c>
      <c r="AT28" s="41">
        <f t="shared" si="22"/>
        <v>1</v>
      </c>
      <c r="AU28" s="42" t="e">
        <f t="shared" si="23"/>
        <v>#REF!</v>
      </c>
      <c r="AV28" s="43" t="e">
        <f t="shared" si="24"/>
        <v>#REF!</v>
      </c>
      <c r="AW28" s="12"/>
      <c r="AX28" s="44" t="str">
        <f t="shared" ref="AX28:AY28" si="101">IF(COUNTIF($T28,"*"&amp;#REF!&amp;"*")&gt;0,#REF!,"")</f>
        <v/>
      </c>
      <c r="AY28" s="44" t="str">
        <f t="shared" si="101"/>
        <v/>
      </c>
      <c r="AZ28" s="44" t="str">
        <f t="shared" si="26"/>
        <v/>
      </c>
      <c r="BA28" s="44" t="str">
        <f t="shared" ref="BA28:BB28" si="102">IF(COUNTIF($T28,"*"&amp;#REF!&amp;"*")&gt;0,#REF!,"")</f>
        <v/>
      </c>
      <c r="BB28" s="44" t="str">
        <f t="shared" si="102"/>
        <v/>
      </c>
      <c r="BC28" s="44" t="str">
        <f t="shared" si="28"/>
        <v/>
      </c>
      <c r="BD28" s="44" t="str">
        <f t="shared" si="29"/>
        <v/>
      </c>
      <c r="BE28" s="44" t="str">
        <f t="shared" ref="BE28:BF28" si="103">IF(COUNTIF($T28,"*"&amp;#REF!&amp;"*")&gt;0,#REF!,"")</f>
        <v/>
      </c>
      <c r="BF28" s="44" t="str">
        <f t="shared" si="103"/>
        <v/>
      </c>
      <c r="BG28" s="44" t="str">
        <f t="shared" si="31"/>
        <v/>
      </c>
      <c r="BH28" s="44" t="str">
        <f t="shared" si="32"/>
        <v/>
      </c>
      <c r="BI28" s="44" t="str">
        <f t="shared" ref="BI28:BJ28" si="104">IF(COUNTIF($T28,"*"&amp;#REF!&amp;"*")&gt;0,#REF!,"")</f>
        <v/>
      </c>
      <c r="BJ28" s="44" t="str">
        <f t="shared" si="104"/>
        <v/>
      </c>
      <c r="BK28" s="44" t="str">
        <f t="shared" si="40"/>
        <v/>
      </c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</row>
    <row r="29" spans="1:77" ht="27" customHeight="1">
      <c r="A29" s="37">
        <v>19</v>
      </c>
      <c r="B29" s="45" t="str">
        <f t="shared" si="0"/>
        <v/>
      </c>
      <c r="C29" s="112"/>
      <c r="D29" s="113"/>
      <c r="E29" s="231" t="str">
        <f>IF(D29="","",IFERROR(VLOOKUP(D29,講座コード!$C$11:$D$102,2,FALSE),"コードが違います"))</f>
        <v/>
      </c>
      <c r="F29" s="232"/>
      <c r="G29" s="103" t="str">
        <f>IF(D29="","",IFERROR(VLOOKUP(D29,講座コード!$C$4:$E$91,3,FALSE),"コードが違います"))</f>
        <v/>
      </c>
      <c r="H29" s="103" t="str">
        <f t="shared" si="1"/>
        <v/>
      </c>
      <c r="I29" s="103" t="str">
        <f t="shared" si="2"/>
        <v/>
      </c>
      <c r="J29" s="103" t="str">
        <f t="shared" si="34"/>
        <v/>
      </c>
      <c r="K29" s="103" t="str">
        <f t="shared" si="3"/>
        <v/>
      </c>
      <c r="L29" s="103" t="str">
        <f t="shared" si="4"/>
        <v/>
      </c>
      <c r="M29" s="103" t="str">
        <f t="shared" si="5"/>
        <v/>
      </c>
      <c r="N29" s="103" t="str">
        <f t="shared" si="6"/>
        <v/>
      </c>
      <c r="O29" s="118"/>
      <c r="P29" s="119"/>
      <c r="Q29" s="120"/>
      <c r="R29" s="121"/>
      <c r="S29" s="126"/>
      <c r="T29" s="127"/>
      <c r="U29" s="128"/>
      <c r="V29" s="129"/>
      <c r="W29" s="130"/>
      <c r="X29" s="131"/>
      <c r="Y29" s="131"/>
      <c r="Z29" s="106"/>
      <c r="AA29" s="122"/>
      <c r="AB29" s="123"/>
      <c r="AC29" s="12"/>
      <c r="AD29" s="50"/>
      <c r="AE29" s="40">
        <f t="shared" si="8"/>
        <v>200</v>
      </c>
      <c r="AF29" s="41">
        <f t="shared" si="35"/>
        <v>200</v>
      </c>
      <c r="AG29" s="41" t="e">
        <f t="shared" si="9"/>
        <v>#REF!</v>
      </c>
      <c r="AH29" s="41">
        <f t="shared" si="10"/>
        <v>2</v>
      </c>
      <c r="AI29" s="42" t="e">
        <f t="shared" si="11"/>
        <v>#REF!</v>
      </c>
      <c r="AJ29" s="41">
        <f t="shared" si="12"/>
        <v>200</v>
      </c>
      <c r="AK29" s="41" t="e">
        <f t="shared" si="13"/>
        <v>#REF!</v>
      </c>
      <c r="AL29" s="41">
        <f t="shared" si="14"/>
        <v>2</v>
      </c>
      <c r="AM29" s="42" t="e">
        <f t="shared" si="15"/>
        <v>#REF!</v>
      </c>
      <c r="AN29" s="41">
        <f t="shared" si="16"/>
        <v>200</v>
      </c>
      <c r="AO29" s="41" t="e">
        <f t="shared" si="17"/>
        <v>#REF!</v>
      </c>
      <c r="AP29" s="41">
        <f t="shared" si="18"/>
        <v>2</v>
      </c>
      <c r="AQ29" s="42" t="e">
        <f t="shared" si="19"/>
        <v>#REF!</v>
      </c>
      <c r="AR29" s="41">
        <f t="shared" si="20"/>
        <v>200</v>
      </c>
      <c r="AS29" s="41" t="e">
        <f t="shared" si="21"/>
        <v>#REF!</v>
      </c>
      <c r="AT29" s="41">
        <f t="shared" si="22"/>
        <v>1</v>
      </c>
      <c r="AU29" s="42" t="e">
        <f t="shared" si="23"/>
        <v>#REF!</v>
      </c>
      <c r="AV29" s="43" t="e">
        <f t="shared" si="24"/>
        <v>#REF!</v>
      </c>
      <c r="AW29" s="12"/>
      <c r="AX29" s="44" t="str">
        <f t="shared" ref="AX29:AY29" si="105">IF(COUNTIF($T29,"*"&amp;#REF!&amp;"*")&gt;0,#REF!,"")</f>
        <v/>
      </c>
      <c r="AY29" s="44" t="str">
        <f t="shared" si="105"/>
        <v/>
      </c>
      <c r="AZ29" s="44" t="str">
        <f t="shared" si="26"/>
        <v/>
      </c>
      <c r="BA29" s="44" t="str">
        <f t="shared" ref="BA29:BB29" si="106">IF(COUNTIF($T29,"*"&amp;#REF!&amp;"*")&gt;0,#REF!,"")</f>
        <v/>
      </c>
      <c r="BB29" s="44" t="str">
        <f t="shared" si="106"/>
        <v/>
      </c>
      <c r="BC29" s="44" t="str">
        <f t="shared" si="28"/>
        <v/>
      </c>
      <c r="BD29" s="44" t="str">
        <f t="shared" si="29"/>
        <v/>
      </c>
      <c r="BE29" s="44" t="str">
        <f t="shared" ref="BE29:BF29" si="107">IF(COUNTIF($T29,"*"&amp;#REF!&amp;"*")&gt;0,#REF!,"")</f>
        <v/>
      </c>
      <c r="BF29" s="44" t="str">
        <f t="shared" si="107"/>
        <v/>
      </c>
      <c r="BG29" s="44" t="str">
        <f t="shared" si="31"/>
        <v/>
      </c>
      <c r="BH29" s="44" t="str">
        <f t="shared" si="32"/>
        <v/>
      </c>
      <c r="BI29" s="44" t="str">
        <f t="shared" ref="BI29:BJ29" si="108">IF(COUNTIF($T29,"*"&amp;#REF!&amp;"*")&gt;0,#REF!,"")</f>
        <v/>
      </c>
      <c r="BJ29" s="44" t="str">
        <f t="shared" si="108"/>
        <v/>
      </c>
      <c r="BK29" s="44" t="str">
        <f t="shared" si="40"/>
        <v/>
      </c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</row>
    <row r="30" spans="1:77" ht="27" customHeight="1" thickBot="1">
      <c r="A30" s="47">
        <v>20</v>
      </c>
      <c r="B30" s="48" t="str">
        <f t="shared" si="0"/>
        <v/>
      </c>
      <c r="C30" s="114"/>
      <c r="D30" s="115"/>
      <c r="E30" s="233" t="str">
        <f>IF(D30="","",IFERROR(VLOOKUP(D30,講座コード!$C$11:$D$102,2,FALSE),"コードが違います"))</f>
        <v/>
      </c>
      <c r="F30" s="234"/>
      <c r="G30" s="107" t="str">
        <f>IF(D30="","",IFERROR(VLOOKUP(D30,講座コード!$C$4:$E$91,3,FALSE),"コードが違います"))</f>
        <v/>
      </c>
      <c r="H30" s="104" t="str">
        <f t="shared" si="1"/>
        <v/>
      </c>
      <c r="I30" s="104" t="str">
        <f t="shared" si="2"/>
        <v/>
      </c>
      <c r="J30" s="104" t="str">
        <f t="shared" si="34"/>
        <v/>
      </c>
      <c r="K30" s="104" t="str">
        <f t="shared" si="3"/>
        <v/>
      </c>
      <c r="L30" s="104" t="str">
        <f t="shared" si="4"/>
        <v/>
      </c>
      <c r="M30" s="104" t="str">
        <f t="shared" si="5"/>
        <v/>
      </c>
      <c r="N30" s="104" t="str">
        <f t="shared" si="6"/>
        <v/>
      </c>
      <c r="O30" s="156"/>
      <c r="P30" s="157"/>
      <c r="Q30" s="158"/>
      <c r="R30" s="159"/>
      <c r="S30" s="160"/>
      <c r="T30" s="161"/>
      <c r="U30" s="162"/>
      <c r="V30" s="163"/>
      <c r="W30" s="164"/>
      <c r="X30" s="165"/>
      <c r="Y30" s="165"/>
      <c r="Z30" s="166"/>
      <c r="AA30" s="167"/>
      <c r="AB30" s="125"/>
      <c r="AC30" s="12"/>
      <c r="AD30" s="50"/>
      <c r="AE30" s="40">
        <f t="shared" si="8"/>
        <v>200</v>
      </c>
      <c r="AF30" s="41">
        <f t="shared" si="35"/>
        <v>200</v>
      </c>
      <c r="AG30" s="41" t="e">
        <f t="shared" si="9"/>
        <v>#REF!</v>
      </c>
      <c r="AH30" s="41">
        <f t="shared" si="10"/>
        <v>2</v>
      </c>
      <c r="AI30" s="42" t="e">
        <f t="shared" si="11"/>
        <v>#REF!</v>
      </c>
      <c r="AJ30" s="41">
        <f t="shared" si="12"/>
        <v>200</v>
      </c>
      <c r="AK30" s="41" t="e">
        <f t="shared" si="13"/>
        <v>#REF!</v>
      </c>
      <c r="AL30" s="41">
        <f t="shared" si="14"/>
        <v>2</v>
      </c>
      <c r="AM30" s="42" t="e">
        <f t="shared" si="15"/>
        <v>#REF!</v>
      </c>
      <c r="AN30" s="41">
        <f t="shared" si="16"/>
        <v>200</v>
      </c>
      <c r="AO30" s="41" t="e">
        <f t="shared" si="17"/>
        <v>#REF!</v>
      </c>
      <c r="AP30" s="41">
        <f t="shared" si="18"/>
        <v>2</v>
      </c>
      <c r="AQ30" s="42" t="e">
        <f t="shared" si="19"/>
        <v>#REF!</v>
      </c>
      <c r="AR30" s="41">
        <f t="shared" si="20"/>
        <v>200</v>
      </c>
      <c r="AS30" s="41" t="e">
        <f t="shared" si="21"/>
        <v>#REF!</v>
      </c>
      <c r="AT30" s="41">
        <f t="shared" si="22"/>
        <v>1</v>
      </c>
      <c r="AU30" s="42" t="e">
        <f t="shared" si="23"/>
        <v>#REF!</v>
      </c>
      <c r="AV30" s="43" t="e">
        <f t="shared" si="24"/>
        <v>#REF!</v>
      </c>
      <c r="AW30" s="12"/>
      <c r="AX30" s="44" t="str">
        <f t="shared" ref="AX30:AY30" si="109">IF(COUNTIF($T30,"*"&amp;#REF!&amp;"*")&gt;0,#REF!,"")</f>
        <v/>
      </c>
      <c r="AY30" s="44" t="str">
        <f t="shared" si="109"/>
        <v/>
      </c>
      <c r="AZ30" s="44" t="str">
        <f t="shared" si="26"/>
        <v/>
      </c>
      <c r="BA30" s="44" t="str">
        <f t="shared" ref="BA30:BB30" si="110">IF(COUNTIF($T30,"*"&amp;#REF!&amp;"*")&gt;0,#REF!,"")</f>
        <v/>
      </c>
      <c r="BB30" s="44" t="str">
        <f t="shared" si="110"/>
        <v/>
      </c>
      <c r="BC30" s="44" t="str">
        <f t="shared" si="28"/>
        <v/>
      </c>
      <c r="BD30" s="44" t="str">
        <f t="shared" si="29"/>
        <v/>
      </c>
      <c r="BE30" s="44" t="str">
        <f t="shared" ref="BE30:BF30" si="111">IF(COUNTIF($T30,"*"&amp;#REF!&amp;"*")&gt;0,#REF!,"")</f>
        <v/>
      </c>
      <c r="BF30" s="44" t="str">
        <f t="shared" si="111"/>
        <v/>
      </c>
      <c r="BG30" s="44" t="str">
        <f t="shared" si="31"/>
        <v/>
      </c>
      <c r="BH30" s="44" t="str">
        <f t="shared" si="32"/>
        <v/>
      </c>
      <c r="BI30" s="44" t="str">
        <f t="shared" ref="BI30:BJ30" si="112">IF(COUNTIF($T30,"*"&amp;#REF!&amp;"*")&gt;0,#REF!,"")</f>
        <v/>
      </c>
      <c r="BJ30" s="44" t="str">
        <f t="shared" si="112"/>
        <v/>
      </c>
      <c r="BK30" s="44" t="str">
        <f t="shared" si="40"/>
        <v/>
      </c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</row>
    <row r="31" spans="1:77" ht="27" customHeight="1">
      <c r="A31" s="51">
        <v>21</v>
      </c>
      <c r="B31" s="52" t="str">
        <f t="shared" si="0"/>
        <v/>
      </c>
      <c r="C31" s="116"/>
      <c r="D31" s="117"/>
      <c r="E31" s="235" t="str">
        <f>IF(D31="","",IFERROR(VLOOKUP(D31,講座コード!$C$11:$D$102,2,FALSE),"コードが違います"))</f>
        <v/>
      </c>
      <c r="F31" s="236"/>
      <c r="G31" s="105" t="str">
        <f>IF(D31="","",IFERROR(VLOOKUP(D31,講座コード!$C$4:$E$91,3,FALSE),"コードが違います"))</f>
        <v/>
      </c>
      <c r="H31" s="105" t="str">
        <f t="shared" si="1"/>
        <v/>
      </c>
      <c r="I31" s="105" t="str">
        <f t="shared" si="2"/>
        <v/>
      </c>
      <c r="J31" s="105" t="str">
        <f t="shared" si="34"/>
        <v/>
      </c>
      <c r="K31" s="105" t="str">
        <f t="shared" si="3"/>
        <v/>
      </c>
      <c r="L31" s="105" t="str">
        <f t="shared" si="4"/>
        <v/>
      </c>
      <c r="M31" s="105" t="str">
        <f t="shared" si="5"/>
        <v/>
      </c>
      <c r="N31" s="105" t="str">
        <f t="shared" si="6"/>
        <v/>
      </c>
      <c r="O31" s="168"/>
      <c r="P31" s="169"/>
      <c r="Q31" s="170"/>
      <c r="R31" s="171"/>
      <c r="S31" s="172"/>
      <c r="T31" s="173"/>
      <c r="U31" s="174"/>
      <c r="V31" s="175"/>
      <c r="W31" s="176"/>
      <c r="X31" s="177"/>
      <c r="Y31" s="177"/>
      <c r="Z31" s="178"/>
      <c r="AA31" s="179"/>
      <c r="AB31" s="133"/>
      <c r="AC31" s="12"/>
      <c r="AD31" s="50"/>
      <c r="AE31" s="40">
        <f t="shared" si="8"/>
        <v>200</v>
      </c>
      <c r="AF31" s="41">
        <f t="shared" si="35"/>
        <v>200</v>
      </c>
      <c r="AG31" s="41" t="e">
        <f t="shared" si="9"/>
        <v>#REF!</v>
      </c>
      <c r="AH31" s="41">
        <f t="shared" si="10"/>
        <v>2</v>
      </c>
      <c r="AI31" s="42" t="e">
        <f t="shared" si="11"/>
        <v>#REF!</v>
      </c>
      <c r="AJ31" s="41">
        <f t="shared" si="12"/>
        <v>200</v>
      </c>
      <c r="AK31" s="41" t="e">
        <f t="shared" si="13"/>
        <v>#REF!</v>
      </c>
      <c r="AL31" s="41">
        <f t="shared" si="14"/>
        <v>2</v>
      </c>
      <c r="AM31" s="42" t="e">
        <f t="shared" si="15"/>
        <v>#REF!</v>
      </c>
      <c r="AN31" s="41">
        <f t="shared" si="16"/>
        <v>200</v>
      </c>
      <c r="AO31" s="41" t="e">
        <f t="shared" si="17"/>
        <v>#REF!</v>
      </c>
      <c r="AP31" s="41">
        <f t="shared" si="18"/>
        <v>2</v>
      </c>
      <c r="AQ31" s="42" t="e">
        <f t="shared" si="19"/>
        <v>#REF!</v>
      </c>
      <c r="AR31" s="41">
        <f t="shared" si="20"/>
        <v>200</v>
      </c>
      <c r="AS31" s="41" t="e">
        <f t="shared" si="21"/>
        <v>#REF!</v>
      </c>
      <c r="AT31" s="41">
        <f t="shared" si="22"/>
        <v>1</v>
      </c>
      <c r="AU31" s="42" t="e">
        <f t="shared" si="23"/>
        <v>#REF!</v>
      </c>
      <c r="AV31" s="43" t="e">
        <f t="shared" si="24"/>
        <v>#REF!</v>
      </c>
      <c r="AW31" s="12"/>
      <c r="AX31" s="44" t="str">
        <f t="shared" ref="AX31:AY31" si="113">IF(COUNTIF($T31,"*"&amp;#REF!&amp;"*")&gt;0,#REF!,"")</f>
        <v/>
      </c>
      <c r="AY31" s="44" t="str">
        <f t="shared" si="113"/>
        <v/>
      </c>
      <c r="AZ31" s="44" t="str">
        <f t="shared" si="26"/>
        <v/>
      </c>
      <c r="BA31" s="44" t="str">
        <f t="shared" ref="BA31:BB31" si="114">IF(COUNTIF($T31,"*"&amp;#REF!&amp;"*")&gt;0,#REF!,"")</f>
        <v/>
      </c>
      <c r="BB31" s="44" t="str">
        <f t="shared" si="114"/>
        <v/>
      </c>
      <c r="BC31" s="44" t="str">
        <f t="shared" si="28"/>
        <v/>
      </c>
      <c r="BD31" s="44" t="str">
        <f t="shared" si="29"/>
        <v/>
      </c>
      <c r="BE31" s="44" t="str">
        <f t="shared" ref="BE31:BF31" si="115">IF(COUNTIF($T31,"*"&amp;#REF!&amp;"*")&gt;0,#REF!,"")</f>
        <v/>
      </c>
      <c r="BF31" s="44" t="str">
        <f t="shared" si="115"/>
        <v/>
      </c>
      <c r="BG31" s="44" t="str">
        <f t="shared" si="31"/>
        <v/>
      </c>
      <c r="BH31" s="44" t="str">
        <f t="shared" si="32"/>
        <v/>
      </c>
      <c r="BI31" s="44" t="str">
        <f t="shared" ref="BI31:BJ31" si="116">IF(COUNTIF($T31,"*"&amp;#REF!&amp;"*")&gt;0,#REF!,"")</f>
        <v/>
      </c>
      <c r="BJ31" s="44" t="str">
        <f t="shared" si="116"/>
        <v/>
      </c>
      <c r="BK31" s="44" t="str">
        <f t="shared" si="40"/>
        <v/>
      </c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</row>
    <row r="32" spans="1:77" ht="27" customHeight="1">
      <c r="A32" s="37">
        <v>22</v>
      </c>
      <c r="B32" s="45" t="str">
        <f t="shared" si="0"/>
        <v/>
      </c>
      <c r="C32" s="112"/>
      <c r="D32" s="113"/>
      <c r="E32" s="231" t="str">
        <f>IF(D32="","",IFERROR(VLOOKUP(D32,講座コード!$C$11:$D$102,2,FALSE),"コードが違います"))</f>
        <v/>
      </c>
      <c r="F32" s="232"/>
      <c r="G32" s="102" t="str">
        <f>IF(D32="","",IFERROR(VLOOKUP(D32,講座コード!$C$4:$E$91,3,FALSE),"コードが違います"))</f>
        <v/>
      </c>
      <c r="H32" s="102" t="str">
        <f t="shared" si="1"/>
        <v/>
      </c>
      <c r="I32" s="102" t="str">
        <f t="shared" si="2"/>
        <v/>
      </c>
      <c r="J32" s="102" t="str">
        <f t="shared" si="34"/>
        <v/>
      </c>
      <c r="K32" s="102" t="str">
        <f t="shared" si="3"/>
        <v/>
      </c>
      <c r="L32" s="102" t="str">
        <f t="shared" si="4"/>
        <v/>
      </c>
      <c r="M32" s="102" t="str">
        <f t="shared" si="5"/>
        <v/>
      </c>
      <c r="N32" s="102" t="str">
        <f t="shared" si="6"/>
        <v/>
      </c>
      <c r="O32" s="180"/>
      <c r="P32" s="119"/>
      <c r="Q32" s="120"/>
      <c r="R32" s="121"/>
      <c r="S32" s="126"/>
      <c r="T32" s="127"/>
      <c r="U32" s="128"/>
      <c r="V32" s="129"/>
      <c r="W32" s="130"/>
      <c r="X32" s="131"/>
      <c r="Y32" s="131"/>
      <c r="Z32" s="106"/>
      <c r="AA32" s="122"/>
      <c r="AB32" s="123"/>
      <c r="AC32" s="12"/>
      <c r="AD32" s="50"/>
      <c r="AE32" s="40">
        <f t="shared" si="8"/>
        <v>200</v>
      </c>
      <c r="AF32" s="41">
        <f t="shared" si="35"/>
        <v>200</v>
      </c>
      <c r="AG32" s="41" t="e">
        <f t="shared" si="9"/>
        <v>#REF!</v>
      </c>
      <c r="AH32" s="41">
        <f t="shared" si="10"/>
        <v>2</v>
      </c>
      <c r="AI32" s="42" t="e">
        <f t="shared" si="11"/>
        <v>#REF!</v>
      </c>
      <c r="AJ32" s="41">
        <f t="shared" si="12"/>
        <v>200</v>
      </c>
      <c r="AK32" s="41" t="e">
        <f t="shared" si="13"/>
        <v>#REF!</v>
      </c>
      <c r="AL32" s="41">
        <f t="shared" si="14"/>
        <v>2</v>
      </c>
      <c r="AM32" s="42" t="e">
        <f t="shared" si="15"/>
        <v>#REF!</v>
      </c>
      <c r="AN32" s="41">
        <f t="shared" si="16"/>
        <v>200</v>
      </c>
      <c r="AO32" s="41" t="e">
        <f t="shared" si="17"/>
        <v>#REF!</v>
      </c>
      <c r="AP32" s="41">
        <f t="shared" si="18"/>
        <v>2</v>
      </c>
      <c r="AQ32" s="42" t="e">
        <f t="shared" si="19"/>
        <v>#REF!</v>
      </c>
      <c r="AR32" s="41">
        <f t="shared" si="20"/>
        <v>200</v>
      </c>
      <c r="AS32" s="41" t="e">
        <f t="shared" si="21"/>
        <v>#REF!</v>
      </c>
      <c r="AT32" s="41">
        <f t="shared" si="22"/>
        <v>1</v>
      </c>
      <c r="AU32" s="42" t="e">
        <f t="shared" si="23"/>
        <v>#REF!</v>
      </c>
      <c r="AV32" s="43" t="e">
        <f t="shared" si="24"/>
        <v>#REF!</v>
      </c>
      <c r="AW32" s="12"/>
      <c r="AX32" s="44" t="str">
        <f t="shared" ref="AX32:AY32" si="117">IF(COUNTIF($T32,"*"&amp;#REF!&amp;"*")&gt;0,#REF!,"")</f>
        <v/>
      </c>
      <c r="AY32" s="44" t="str">
        <f t="shared" si="117"/>
        <v/>
      </c>
      <c r="AZ32" s="44" t="str">
        <f t="shared" si="26"/>
        <v/>
      </c>
      <c r="BA32" s="44" t="str">
        <f t="shared" ref="BA32:BB32" si="118">IF(COUNTIF($T32,"*"&amp;#REF!&amp;"*")&gt;0,#REF!,"")</f>
        <v/>
      </c>
      <c r="BB32" s="44" t="str">
        <f t="shared" si="118"/>
        <v/>
      </c>
      <c r="BC32" s="44" t="str">
        <f t="shared" si="28"/>
        <v/>
      </c>
      <c r="BD32" s="44" t="str">
        <f t="shared" si="29"/>
        <v/>
      </c>
      <c r="BE32" s="44" t="str">
        <f t="shared" ref="BE32:BF32" si="119">IF(COUNTIF($T32,"*"&amp;#REF!&amp;"*")&gt;0,#REF!,"")</f>
        <v/>
      </c>
      <c r="BF32" s="44" t="str">
        <f t="shared" si="119"/>
        <v/>
      </c>
      <c r="BG32" s="44" t="str">
        <f t="shared" si="31"/>
        <v/>
      </c>
      <c r="BH32" s="44" t="str">
        <f t="shared" si="32"/>
        <v/>
      </c>
      <c r="BI32" s="44" t="str">
        <f t="shared" ref="BI32:BJ32" si="120">IF(COUNTIF($T32,"*"&amp;#REF!&amp;"*")&gt;0,#REF!,"")</f>
        <v/>
      </c>
      <c r="BJ32" s="44" t="str">
        <f t="shared" si="120"/>
        <v/>
      </c>
      <c r="BK32" s="44" t="str">
        <f t="shared" si="40"/>
        <v/>
      </c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</row>
    <row r="33" spans="1:77" ht="27" customHeight="1">
      <c r="A33" s="37">
        <v>23</v>
      </c>
      <c r="B33" s="45" t="str">
        <f t="shared" si="0"/>
        <v/>
      </c>
      <c r="C33" s="112"/>
      <c r="D33" s="113"/>
      <c r="E33" s="231" t="str">
        <f>IF(D33="","",IFERROR(VLOOKUP(D33,講座コード!$C$11:$D$102,2,FALSE),"コードが違います"))</f>
        <v/>
      </c>
      <c r="F33" s="232"/>
      <c r="G33" s="102" t="str">
        <f>IF(D33="","",IFERROR(VLOOKUP(D33,講座コード!$C$4:$E$91,3,FALSE),"コードが違います"))</f>
        <v/>
      </c>
      <c r="H33" s="102" t="str">
        <f t="shared" si="1"/>
        <v/>
      </c>
      <c r="I33" s="102" t="str">
        <f t="shared" si="2"/>
        <v/>
      </c>
      <c r="J33" s="102" t="str">
        <f t="shared" si="34"/>
        <v/>
      </c>
      <c r="K33" s="102" t="str">
        <f t="shared" si="3"/>
        <v/>
      </c>
      <c r="L33" s="102" t="str">
        <f t="shared" si="4"/>
        <v/>
      </c>
      <c r="M33" s="102" t="str">
        <f t="shared" si="5"/>
        <v/>
      </c>
      <c r="N33" s="102" t="str">
        <f t="shared" si="6"/>
        <v/>
      </c>
      <c r="O33" s="180"/>
      <c r="P33" s="119"/>
      <c r="Q33" s="120"/>
      <c r="R33" s="121"/>
      <c r="S33" s="126"/>
      <c r="T33" s="127"/>
      <c r="U33" s="128"/>
      <c r="V33" s="129"/>
      <c r="W33" s="130"/>
      <c r="X33" s="131"/>
      <c r="Y33" s="131"/>
      <c r="Z33" s="106"/>
      <c r="AA33" s="122"/>
      <c r="AB33" s="123"/>
      <c r="AC33" s="12"/>
      <c r="AD33" s="50"/>
      <c r="AE33" s="40">
        <f t="shared" si="8"/>
        <v>200</v>
      </c>
      <c r="AF33" s="41">
        <f t="shared" si="35"/>
        <v>200</v>
      </c>
      <c r="AG33" s="41" t="e">
        <f t="shared" si="9"/>
        <v>#REF!</v>
      </c>
      <c r="AH33" s="41">
        <f t="shared" si="10"/>
        <v>2</v>
      </c>
      <c r="AI33" s="42" t="e">
        <f t="shared" si="11"/>
        <v>#REF!</v>
      </c>
      <c r="AJ33" s="41">
        <f t="shared" si="12"/>
        <v>200</v>
      </c>
      <c r="AK33" s="41" t="e">
        <f t="shared" si="13"/>
        <v>#REF!</v>
      </c>
      <c r="AL33" s="41">
        <f t="shared" si="14"/>
        <v>2</v>
      </c>
      <c r="AM33" s="42" t="e">
        <f t="shared" si="15"/>
        <v>#REF!</v>
      </c>
      <c r="AN33" s="41">
        <f t="shared" si="16"/>
        <v>200</v>
      </c>
      <c r="AO33" s="41" t="e">
        <f t="shared" si="17"/>
        <v>#REF!</v>
      </c>
      <c r="AP33" s="41">
        <f t="shared" si="18"/>
        <v>2</v>
      </c>
      <c r="AQ33" s="42" t="e">
        <f t="shared" si="19"/>
        <v>#REF!</v>
      </c>
      <c r="AR33" s="41">
        <f t="shared" si="20"/>
        <v>200</v>
      </c>
      <c r="AS33" s="41" t="e">
        <f t="shared" si="21"/>
        <v>#REF!</v>
      </c>
      <c r="AT33" s="41">
        <f t="shared" si="22"/>
        <v>1</v>
      </c>
      <c r="AU33" s="42" t="e">
        <f t="shared" si="23"/>
        <v>#REF!</v>
      </c>
      <c r="AV33" s="43" t="e">
        <f t="shared" si="24"/>
        <v>#REF!</v>
      </c>
      <c r="AW33" s="12"/>
      <c r="AX33" s="44" t="str">
        <f t="shared" ref="AX33:AY33" si="121">IF(COUNTIF($T33,"*"&amp;#REF!&amp;"*")&gt;0,#REF!,"")</f>
        <v/>
      </c>
      <c r="AY33" s="44" t="str">
        <f t="shared" si="121"/>
        <v/>
      </c>
      <c r="AZ33" s="44" t="str">
        <f t="shared" si="26"/>
        <v/>
      </c>
      <c r="BA33" s="44" t="str">
        <f t="shared" ref="BA33:BB33" si="122">IF(COUNTIF($T33,"*"&amp;#REF!&amp;"*")&gt;0,#REF!,"")</f>
        <v/>
      </c>
      <c r="BB33" s="44" t="str">
        <f t="shared" si="122"/>
        <v/>
      </c>
      <c r="BC33" s="44" t="str">
        <f t="shared" si="28"/>
        <v/>
      </c>
      <c r="BD33" s="44" t="str">
        <f t="shared" si="29"/>
        <v/>
      </c>
      <c r="BE33" s="44" t="str">
        <f t="shared" ref="BE33:BF33" si="123">IF(COUNTIF($T33,"*"&amp;#REF!&amp;"*")&gt;0,#REF!,"")</f>
        <v/>
      </c>
      <c r="BF33" s="44" t="str">
        <f t="shared" si="123"/>
        <v/>
      </c>
      <c r="BG33" s="44" t="str">
        <f t="shared" si="31"/>
        <v/>
      </c>
      <c r="BH33" s="44" t="str">
        <f t="shared" si="32"/>
        <v/>
      </c>
      <c r="BI33" s="44" t="str">
        <f t="shared" ref="BI33:BJ33" si="124">IF(COUNTIF($T33,"*"&amp;#REF!&amp;"*")&gt;0,#REF!,"")</f>
        <v/>
      </c>
      <c r="BJ33" s="44" t="str">
        <f t="shared" si="124"/>
        <v/>
      </c>
      <c r="BK33" s="44" t="str">
        <f t="shared" si="40"/>
        <v/>
      </c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</row>
    <row r="34" spans="1:77" ht="27" customHeight="1">
      <c r="A34" s="37">
        <v>24</v>
      </c>
      <c r="B34" s="45" t="str">
        <f t="shared" si="0"/>
        <v/>
      </c>
      <c r="C34" s="112"/>
      <c r="D34" s="113"/>
      <c r="E34" s="231" t="str">
        <f>IF(D34="","",IFERROR(VLOOKUP(D34,講座コード!$C$11:$D$102,2,FALSE),"コードが違います"))</f>
        <v/>
      </c>
      <c r="F34" s="232"/>
      <c r="G34" s="103" t="str">
        <f>IF(D34="","",IFERROR(VLOOKUP(D34,講座コード!$C$4:$E$91,3,FALSE),"コードが違います"))</f>
        <v/>
      </c>
      <c r="H34" s="103" t="str">
        <f t="shared" si="1"/>
        <v/>
      </c>
      <c r="I34" s="103" t="str">
        <f t="shared" si="2"/>
        <v/>
      </c>
      <c r="J34" s="103" t="str">
        <f t="shared" si="34"/>
        <v/>
      </c>
      <c r="K34" s="103" t="str">
        <f t="shared" si="3"/>
        <v/>
      </c>
      <c r="L34" s="103" t="str">
        <f t="shared" si="4"/>
        <v/>
      </c>
      <c r="M34" s="103" t="str">
        <f t="shared" si="5"/>
        <v/>
      </c>
      <c r="N34" s="103" t="str">
        <f t="shared" si="6"/>
        <v/>
      </c>
      <c r="O34" s="180"/>
      <c r="P34" s="119"/>
      <c r="Q34" s="120"/>
      <c r="R34" s="121"/>
      <c r="S34" s="126"/>
      <c r="T34" s="127"/>
      <c r="U34" s="128"/>
      <c r="V34" s="129"/>
      <c r="W34" s="130"/>
      <c r="X34" s="131"/>
      <c r="Y34" s="131"/>
      <c r="Z34" s="106"/>
      <c r="AA34" s="122"/>
      <c r="AB34" s="123"/>
      <c r="AC34" s="12"/>
      <c r="AD34" s="50"/>
      <c r="AE34" s="40">
        <f t="shared" si="8"/>
        <v>200</v>
      </c>
      <c r="AF34" s="41">
        <f t="shared" si="35"/>
        <v>200</v>
      </c>
      <c r="AG34" s="41" t="e">
        <f t="shared" si="9"/>
        <v>#REF!</v>
      </c>
      <c r="AH34" s="41">
        <f t="shared" si="10"/>
        <v>2</v>
      </c>
      <c r="AI34" s="42" t="e">
        <f t="shared" si="11"/>
        <v>#REF!</v>
      </c>
      <c r="AJ34" s="41">
        <f t="shared" si="12"/>
        <v>200</v>
      </c>
      <c r="AK34" s="41" t="e">
        <f t="shared" si="13"/>
        <v>#REF!</v>
      </c>
      <c r="AL34" s="41">
        <f t="shared" si="14"/>
        <v>2</v>
      </c>
      <c r="AM34" s="42" t="e">
        <f t="shared" si="15"/>
        <v>#REF!</v>
      </c>
      <c r="AN34" s="41">
        <f t="shared" si="16"/>
        <v>200</v>
      </c>
      <c r="AO34" s="41" t="e">
        <f t="shared" si="17"/>
        <v>#REF!</v>
      </c>
      <c r="AP34" s="41">
        <f t="shared" si="18"/>
        <v>2</v>
      </c>
      <c r="AQ34" s="42" t="e">
        <f t="shared" si="19"/>
        <v>#REF!</v>
      </c>
      <c r="AR34" s="41">
        <f t="shared" si="20"/>
        <v>200</v>
      </c>
      <c r="AS34" s="41" t="e">
        <f t="shared" si="21"/>
        <v>#REF!</v>
      </c>
      <c r="AT34" s="41">
        <f t="shared" si="22"/>
        <v>1</v>
      </c>
      <c r="AU34" s="42" t="e">
        <f t="shared" si="23"/>
        <v>#REF!</v>
      </c>
      <c r="AV34" s="43" t="e">
        <f t="shared" si="24"/>
        <v>#REF!</v>
      </c>
      <c r="AW34" s="12"/>
      <c r="AX34" s="44" t="str">
        <f t="shared" ref="AX34:AY34" si="125">IF(COUNTIF($T34,"*"&amp;#REF!&amp;"*")&gt;0,#REF!,"")</f>
        <v/>
      </c>
      <c r="AY34" s="44" t="str">
        <f t="shared" si="125"/>
        <v/>
      </c>
      <c r="AZ34" s="44" t="str">
        <f t="shared" si="26"/>
        <v/>
      </c>
      <c r="BA34" s="44" t="str">
        <f t="shared" ref="BA34:BB34" si="126">IF(COUNTIF($T34,"*"&amp;#REF!&amp;"*")&gt;0,#REF!,"")</f>
        <v/>
      </c>
      <c r="BB34" s="44" t="str">
        <f t="shared" si="126"/>
        <v/>
      </c>
      <c r="BC34" s="44" t="str">
        <f t="shared" si="28"/>
        <v/>
      </c>
      <c r="BD34" s="44" t="str">
        <f t="shared" si="29"/>
        <v/>
      </c>
      <c r="BE34" s="44" t="str">
        <f t="shared" ref="BE34:BF34" si="127">IF(COUNTIF($T34,"*"&amp;#REF!&amp;"*")&gt;0,#REF!,"")</f>
        <v/>
      </c>
      <c r="BF34" s="44" t="str">
        <f t="shared" si="127"/>
        <v/>
      </c>
      <c r="BG34" s="44" t="str">
        <f t="shared" si="31"/>
        <v/>
      </c>
      <c r="BH34" s="44" t="str">
        <f t="shared" si="32"/>
        <v/>
      </c>
      <c r="BI34" s="44" t="str">
        <f t="shared" ref="BI34:BJ34" si="128">IF(COUNTIF($T34,"*"&amp;#REF!&amp;"*")&gt;0,#REF!,"")</f>
        <v/>
      </c>
      <c r="BJ34" s="44" t="str">
        <f t="shared" si="128"/>
        <v/>
      </c>
      <c r="BK34" s="44" t="str">
        <f t="shared" si="40"/>
        <v/>
      </c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</row>
    <row r="35" spans="1:77" ht="27" customHeight="1" thickBot="1">
      <c r="A35" s="47">
        <v>25</v>
      </c>
      <c r="B35" s="48" t="str">
        <f t="shared" si="0"/>
        <v/>
      </c>
      <c r="C35" s="114"/>
      <c r="D35" s="115"/>
      <c r="E35" s="233" t="str">
        <f>IF(D35="","",IFERROR(VLOOKUP(D35,講座コード!$C$11:$D$102,2,FALSE),"コードが違います"))</f>
        <v/>
      </c>
      <c r="F35" s="234"/>
      <c r="G35" s="107" t="str">
        <f>IF(D35="","",IFERROR(VLOOKUP(D35,講座コード!$C$4:$E$91,3,FALSE),"コードが違います"))</f>
        <v/>
      </c>
      <c r="H35" s="104" t="str">
        <f t="shared" si="1"/>
        <v/>
      </c>
      <c r="I35" s="104" t="str">
        <f t="shared" si="2"/>
        <v/>
      </c>
      <c r="J35" s="104" t="str">
        <f t="shared" si="34"/>
        <v/>
      </c>
      <c r="K35" s="104" t="str">
        <f t="shared" si="3"/>
        <v/>
      </c>
      <c r="L35" s="104" t="str">
        <f t="shared" si="4"/>
        <v/>
      </c>
      <c r="M35" s="104" t="str">
        <f t="shared" si="5"/>
        <v/>
      </c>
      <c r="N35" s="104" t="str">
        <f t="shared" si="6"/>
        <v/>
      </c>
      <c r="O35" s="181"/>
      <c r="P35" s="182"/>
      <c r="Q35" s="134"/>
      <c r="R35" s="183"/>
      <c r="S35" s="184"/>
      <c r="T35" s="185"/>
      <c r="U35" s="186"/>
      <c r="V35" s="187"/>
      <c r="W35" s="188"/>
      <c r="X35" s="189"/>
      <c r="Y35" s="189"/>
      <c r="Z35" s="190"/>
      <c r="AA35" s="124"/>
      <c r="AB35" s="125"/>
      <c r="AC35" s="12"/>
      <c r="AD35" s="12"/>
      <c r="AE35" s="40">
        <f t="shared" si="8"/>
        <v>200</v>
      </c>
      <c r="AF35" s="41">
        <f t="shared" si="35"/>
        <v>200</v>
      </c>
      <c r="AG35" s="41" t="e">
        <f t="shared" si="9"/>
        <v>#REF!</v>
      </c>
      <c r="AH35" s="41">
        <f t="shared" si="10"/>
        <v>2</v>
      </c>
      <c r="AI35" s="42" t="e">
        <f t="shared" si="11"/>
        <v>#REF!</v>
      </c>
      <c r="AJ35" s="41">
        <f t="shared" si="12"/>
        <v>200</v>
      </c>
      <c r="AK35" s="41" t="e">
        <f t="shared" si="13"/>
        <v>#REF!</v>
      </c>
      <c r="AL35" s="41">
        <f t="shared" si="14"/>
        <v>2</v>
      </c>
      <c r="AM35" s="42" t="e">
        <f t="shared" si="15"/>
        <v>#REF!</v>
      </c>
      <c r="AN35" s="41">
        <f t="shared" si="16"/>
        <v>200</v>
      </c>
      <c r="AO35" s="41" t="e">
        <f t="shared" si="17"/>
        <v>#REF!</v>
      </c>
      <c r="AP35" s="41">
        <f t="shared" si="18"/>
        <v>2</v>
      </c>
      <c r="AQ35" s="42" t="e">
        <f t="shared" si="19"/>
        <v>#REF!</v>
      </c>
      <c r="AR35" s="41">
        <f t="shared" si="20"/>
        <v>200</v>
      </c>
      <c r="AS35" s="41" t="e">
        <f t="shared" si="21"/>
        <v>#REF!</v>
      </c>
      <c r="AT35" s="41">
        <f t="shared" si="22"/>
        <v>1</v>
      </c>
      <c r="AU35" s="42" t="e">
        <f t="shared" si="23"/>
        <v>#REF!</v>
      </c>
      <c r="AV35" s="43" t="e">
        <f t="shared" si="24"/>
        <v>#REF!</v>
      </c>
      <c r="AW35" s="12"/>
      <c r="AX35" s="44" t="str">
        <f t="shared" ref="AX35:AY35" si="129">IF(COUNTIF($T35,"*"&amp;#REF!&amp;"*")&gt;0,#REF!,"")</f>
        <v/>
      </c>
      <c r="AY35" s="44" t="str">
        <f t="shared" si="129"/>
        <v/>
      </c>
      <c r="AZ35" s="44" t="str">
        <f t="shared" si="26"/>
        <v/>
      </c>
      <c r="BA35" s="44" t="str">
        <f t="shared" ref="BA35:BB35" si="130">IF(COUNTIF($T35,"*"&amp;#REF!&amp;"*")&gt;0,#REF!,"")</f>
        <v/>
      </c>
      <c r="BB35" s="44" t="str">
        <f t="shared" si="130"/>
        <v/>
      </c>
      <c r="BC35" s="44" t="str">
        <f t="shared" si="28"/>
        <v/>
      </c>
      <c r="BD35" s="44" t="str">
        <f t="shared" si="29"/>
        <v/>
      </c>
      <c r="BE35" s="44" t="str">
        <f t="shared" ref="BE35:BF35" si="131">IF(COUNTIF($T35,"*"&amp;#REF!&amp;"*")&gt;0,#REF!,"")</f>
        <v/>
      </c>
      <c r="BF35" s="44" t="str">
        <f t="shared" si="131"/>
        <v/>
      </c>
      <c r="BG35" s="44" t="str">
        <f t="shared" si="31"/>
        <v/>
      </c>
      <c r="BH35" s="44" t="str">
        <f t="shared" si="32"/>
        <v/>
      </c>
      <c r="BI35" s="44" t="str">
        <f t="shared" ref="BI35:BJ35" si="132">IF(COUNTIF($T35,"*"&amp;#REF!&amp;"*")&gt;0,#REF!,"")</f>
        <v/>
      </c>
      <c r="BJ35" s="44" t="str">
        <f t="shared" si="132"/>
        <v/>
      </c>
      <c r="BK35" s="44" t="str">
        <f t="shared" si="40"/>
        <v/>
      </c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</row>
    <row r="36" spans="1:77" ht="27" customHeight="1">
      <c r="A36" s="51">
        <v>26</v>
      </c>
      <c r="B36" s="52" t="str">
        <f t="shared" si="0"/>
        <v/>
      </c>
      <c r="C36" s="116"/>
      <c r="D36" s="117"/>
      <c r="E36" s="235" t="str">
        <f>IF(D36="","",IFERROR(VLOOKUP(D36,講座コード!$C$11:$D$102,2,FALSE),"コードが違います"))</f>
        <v/>
      </c>
      <c r="F36" s="236"/>
      <c r="G36" s="105" t="str">
        <f>IF(D36="","",IFERROR(VLOOKUP(D36,講座コード!$C$4:$E$91,3,FALSE),"コードが違います"))</f>
        <v/>
      </c>
      <c r="H36" s="105" t="str">
        <f t="shared" si="1"/>
        <v/>
      </c>
      <c r="I36" s="105" t="str">
        <f t="shared" si="2"/>
        <v/>
      </c>
      <c r="J36" s="105" t="str">
        <f t="shared" si="34"/>
        <v/>
      </c>
      <c r="K36" s="105" t="str">
        <f t="shared" si="3"/>
        <v/>
      </c>
      <c r="L36" s="105" t="str">
        <f t="shared" si="4"/>
        <v/>
      </c>
      <c r="M36" s="105" t="str">
        <f t="shared" si="5"/>
        <v/>
      </c>
      <c r="N36" s="105" t="str">
        <f t="shared" si="6"/>
        <v/>
      </c>
      <c r="O36" s="118"/>
      <c r="P36" s="119"/>
      <c r="Q36" s="120"/>
      <c r="R36" s="121"/>
      <c r="S36" s="126"/>
      <c r="T36" s="127"/>
      <c r="U36" s="128"/>
      <c r="V36" s="129"/>
      <c r="W36" s="130"/>
      <c r="X36" s="131"/>
      <c r="Y36" s="131"/>
      <c r="Z36" s="106"/>
      <c r="AA36" s="132"/>
      <c r="AB36" s="133"/>
      <c r="AC36" s="12"/>
      <c r="AD36" s="12"/>
      <c r="AE36" s="40">
        <f t="shared" si="8"/>
        <v>200</v>
      </c>
      <c r="AF36" s="41">
        <f t="shared" si="35"/>
        <v>200</v>
      </c>
      <c r="AG36" s="41" t="e">
        <f t="shared" si="9"/>
        <v>#REF!</v>
      </c>
      <c r="AH36" s="41">
        <f t="shared" si="10"/>
        <v>2</v>
      </c>
      <c r="AI36" s="42" t="e">
        <f t="shared" si="11"/>
        <v>#REF!</v>
      </c>
      <c r="AJ36" s="41">
        <f t="shared" si="12"/>
        <v>200</v>
      </c>
      <c r="AK36" s="41" t="e">
        <f t="shared" si="13"/>
        <v>#REF!</v>
      </c>
      <c r="AL36" s="41">
        <f t="shared" si="14"/>
        <v>2</v>
      </c>
      <c r="AM36" s="42" t="e">
        <f t="shared" si="15"/>
        <v>#REF!</v>
      </c>
      <c r="AN36" s="41">
        <f t="shared" si="16"/>
        <v>200</v>
      </c>
      <c r="AO36" s="41" t="e">
        <f t="shared" si="17"/>
        <v>#REF!</v>
      </c>
      <c r="AP36" s="41">
        <f t="shared" si="18"/>
        <v>2</v>
      </c>
      <c r="AQ36" s="42" t="e">
        <f t="shared" si="19"/>
        <v>#REF!</v>
      </c>
      <c r="AR36" s="41">
        <f t="shared" si="20"/>
        <v>200</v>
      </c>
      <c r="AS36" s="41" t="e">
        <f t="shared" si="21"/>
        <v>#REF!</v>
      </c>
      <c r="AT36" s="41">
        <f t="shared" si="22"/>
        <v>1</v>
      </c>
      <c r="AU36" s="42" t="e">
        <f t="shared" si="23"/>
        <v>#REF!</v>
      </c>
      <c r="AV36" s="43" t="e">
        <f t="shared" si="24"/>
        <v>#REF!</v>
      </c>
      <c r="AW36" s="12"/>
      <c r="AX36" s="44" t="str">
        <f t="shared" ref="AX36:AY36" si="133">IF(COUNTIF($T36,"*"&amp;#REF!&amp;"*")&gt;0,#REF!,"")</f>
        <v/>
      </c>
      <c r="AY36" s="44" t="str">
        <f t="shared" si="133"/>
        <v/>
      </c>
      <c r="AZ36" s="44" t="str">
        <f t="shared" si="26"/>
        <v/>
      </c>
      <c r="BA36" s="44" t="str">
        <f t="shared" ref="BA36:BB36" si="134">IF(COUNTIF($T36,"*"&amp;#REF!&amp;"*")&gt;0,#REF!,"")</f>
        <v/>
      </c>
      <c r="BB36" s="44" t="str">
        <f t="shared" si="134"/>
        <v/>
      </c>
      <c r="BC36" s="44" t="str">
        <f t="shared" si="28"/>
        <v/>
      </c>
      <c r="BD36" s="44" t="str">
        <f t="shared" si="29"/>
        <v/>
      </c>
      <c r="BE36" s="44" t="str">
        <f t="shared" ref="BE36:BF36" si="135">IF(COUNTIF($T36,"*"&amp;#REF!&amp;"*")&gt;0,#REF!,"")</f>
        <v/>
      </c>
      <c r="BF36" s="44" t="str">
        <f t="shared" si="135"/>
        <v/>
      </c>
      <c r="BG36" s="44" t="str">
        <f t="shared" si="31"/>
        <v/>
      </c>
      <c r="BH36" s="44" t="str">
        <f t="shared" si="32"/>
        <v/>
      </c>
      <c r="BI36" s="44" t="str">
        <f t="shared" ref="BI36:BJ36" si="136">IF(COUNTIF($T36,"*"&amp;#REF!&amp;"*")&gt;0,#REF!,"")</f>
        <v/>
      </c>
      <c r="BJ36" s="44" t="str">
        <f t="shared" si="136"/>
        <v/>
      </c>
      <c r="BK36" s="44" t="str">
        <f t="shared" si="40"/>
        <v/>
      </c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</row>
    <row r="37" spans="1:77" ht="27" customHeight="1">
      <c r="A37" s="51">
        <v>27</v>
      </c>
      <c r="B37" s="52" t="str">
        <f t="shared" si="0"/>
        <v/>
      </c>
      <c r="C37" s="112"/>
      <c r="D37" s="113"/>
      <c r="E37" s="231" t="str">
        <f>IF(D37="","",IFERROR(VLOOKUP(D37,講座コード!$C$11:$D$102,2,FALSE),"コードが違います"))</f>
        <v/>
      </c>
      <c r="F37" s="232"/>
      <c r="G37" s="102" t="str">
        <f>IF(D37="","",IFERROR(VLOOKUP(D37,講座コード!$C$4:$E$91,3,FALSE),"コードが違います"))</f>
        <v/>
      </c>
      <c r="H37" s="102" t="str">
        <f t="shared" si="1"/>
        <v/>
      </c>
      <c r="I37" s="102" t="str">
        <f t="shared" si="2"/>
        <v/>
      </c>
      <c r="J37" s="102" t="str">
        <f t="shared" si="34"/>
        <v/>
      </c>
      <c r="K37" s="102" t="str">
        <f t="shared" si="3"/>
        <v/>
      </c>
      <c r="L37" s="102" t="str">
        <f t="shared" si="4"/>
        <v/>
      </c>
      <c r="M37" s="102" t="str">
        <f t="shared" si="5"/>
        <v/>
      </c>
      <c r="N37" s="102" t="str">
        <f t="shared" si="6"/>
        <v/>
      </c>
      <c r="O37" s="118"/>
      <c r="P37" s="119"/>
      <c r="Q37" s="120"/>
      <c r="R37" s="121"/>
      <c r="S37" s="126"/>
      <c r="T37" s="127"/>
      <c r="U37" s="128"/>
      <c r="V37" s="129"/>
      <c r="W37" s="130"/>
      <c r="X37" s="131"/>
      <c r="Y37" s="131"/>
      <c r="Z37" s="106"/>
      <c r="AA37" s="122"/>
      <c r="AB37" s="123"/>
      <c r="AC37" s="12"/>
      <c r="AD37" s="12"/>
      <c r="AE37" s="40">
        <f t="shared" si="8"/>
        <v>200</v>
      </c>
      <c r="AF37" s="41">
        <f t="shared" si="35"/>
        <v>200</v>
      </c>
      <c r="AG37" s="41" t="e">
        <f t="shared" si="9"/>
        <v>#REF!</v>
      </c>
      <c r="AH37" s="41">
        <f t="shared" si="10"/>
        <v>2</v>
      </c>
      <c r="AI37" s="42" t="e">
        <f t="shared" si="11"/>
        <v>#REF!</v>
      </c>
      <c r="AJ37" s="41">
        <f t="shared" si="12"/>
        <v>200</v>
      </c>
      <c r="AK37" s="41" t="e">
        <f t="shared" si="13"/>
        <v>#REF!</v>
      </c>
      <c r="AL37" s="41">
        <f t="shared" si="14"/>
        <v>2</v>
      </c>
      <c r="AM37" s="42" t="e">
        <f t="shared" si="15"/>
        <v>#REF!</v>
      </c>
      <c r="AN37" s="41">
        <f t="shared" si="16"/>
        <v>200</v>
      </c>
      <c r="AO37" s="41" t="e">
        <f t="shared" si="17"/>
        <v>#REF!</v>
      </c>
      <c r="AP37" s="41">
        <f t="shared" si="18"/>
        <v>2</v>
      </c>
      <c r="AQ37" s="42" t="e">
        <f t="shared" si="19"/>
        <v>#REF!</v>
      </c>
      <c r="AR37" s="41">
        <f t="shared" si="20"/>
        <v>200</v>
      </c>
      <c r="AS37" s="41" t="e">
        <f t="shared" si="21"/>
        <v>#REF!</v>
      </c>
      <c r="AT37" s="41">
        <f t="shared" si="22"/>
        <v>1</v>
      </c>
      <c r="AU37" s="42" t="e">
        <f t="shared" si="23"/>
        <v>#REF!</v>
      </c>
      <c r="AV37" s="43" t="e">
        <f t="shared" si="24"/>
        <v>#REF!</v>
      </c>
      <c r="AW37" s="12"/>
      <c r="AX37" s="44" t="str">
        <f t="shared" ref="AX37:AY37" si="137">IF(COUNTIF($T37,"*"&amp;#REF!&amp;"*")&gt;0,#REF!,"")</f>
        <v/>
      </c>
      <c r="AY37" s="44" t="str">
        <f t="shared" si="137"/>
        <v/>
      </c>
      <c r="AZ37" s="44" t="str">
        <f t="shared" si="26"/>
        <v/>
      </c>
      <c r="BA37" s="44" t="str">
        <f t="shared" ref="BA37:BB37" si="138">IF(COUNTIF($T37,"*"&amp;#REF!&amp;"*")&gt;0,#REF!,"")</f>
        <v/>
      </c>
      <c r="BB37" s="44" t="str">
        <f t="shared" si="138"/>
        <v/>
      </c>
      <c r="BC37" s="44" t="str">
        <f t="shared" si="28"/>
        <v/>
      </c>
      <c r="BD37" s="44" t="str">
        <f t="shared" si="29"/>
        <v/>
      </c>
      <c r="BE37" s="44" t="str">
        <f t="shared" ref="BE37:BF37" si="139">IF(COUNTIF($T37,"*"&amp;#REF!&amp;"*")&gt;0,#REF!,"")</f>
        <v/>
      </c>
      <c r="BF37" s="44" t="str">
        <f t="shared" si="139"/>
        <v/>
      </c>
      <c r="BG37" s="44" t="str">
        <f t="shared" si="31"/>
        <v/>
      </c>
      <c r="BH37" s="44" t="str">
        <f t="shared" si="32"/>
        <v/>
      </c>
      <c r="BI37" s="44" t="str">
        <f t="shared" ref="BI37:BJ37" si="140">IF(COUNTIF($T37,"*"&amp;#REF!&amp;"*")&gt;0,#REF!,"")</f>
        <v/>
      </c>
      <c r="BJ37" s="44" t="str">
        <f t="shared" si="140"/>
        <v/>
      </c>
      <c r="BK37" s="44" t="str">
        <f t="shared" si="40"/>
        <v/>
      </c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</row>
    <row r="38" spans="1:77" ht="27" customHeight="1">
      <c r="A38" s="37">
        <v>28</v>
      </c>
      <c r="B38" s="45" t="str">
        <f t="shared" si="0"/>
        <v/>
      </c>
      <c r="C38" s="112"/>
      <c r="D38" s="113"/>
      <c r="E38" s="231" t="str">
        <f>IF(D38="","",IFERROR(VLOOKUP(D38,講座コード!$C$11:$D$102,2,FALSE),"コードが違います"))</f>
        <v/>
      </c>
      <c r="F38" s="232"/>
      <c r="G38" s="102" t="str">
        <f>IF(D38="","",IFERROR(VLOOKUP(D38,講座コード!$C$4:$E$91,3,FALSE),"コードが違います"))</f>
        <v/>
      </c>
      <c r="H38" s="102" t="str">
        <f t="shared" si="1"/>
        <v/>
      </c>
      <c r="I38" s="102" t="str">
        <f t="shared" si="2"/>
        <v/>
      </c>
      <c r="J38" s="102" t="str">
        <f t="shared" si="34"/>
        <v/>
      </c>
      <c r="K38" s="102" t="str">
        <f t="shared" si="3"/>
        <v/>
      </c>
      <c r="L38" s="102" t="str">
        <f t="shared" si="4"/>
        <v/>
      </c>
      <c r="M38" s="102" t="str">
        <f t="shared" si="5"/>
        <v/>
      </c>
      <c r="N38" s="102" t="str">
        <f t="shared" si="6"/>
        <v/>
      </c>
      <c r="O38" s="118"/>
      <c r="P38" s="119"/>
      <c r="Q38" s="120"/>
      <c r="R38" s="121"/>
      <c r="S38" s="126"/>
      <c r="T38" s="127"/>
      <c r="U38" s="128"/>
      <c r="V38" s="129"/>
      <c r="W38" s="130"/>
      <c r="X38" s="131"/>
      <c r="Y38" s="131"/>
      <c r="Z38" s="106"/>
      <c r="AA38" s="122"/>
      <c r="AB38" s="123"/>
      <c r="AC38" s="12"/>
      <c r="AD38" s="12"/>
      <c r="AE38" s="40">
        <f t="shared" si="8"/>
        <v>200</v>
      </c>
      <c r="AF38" s="41">
        <f t="shared" si="35"/>
        <v>200</v>
      </c>
      <c r="AG38" s="41" t="e">
        <f t="shared" si="9"/>
        <v>#REF!</v>
      </c>
      <c r="AH38" s="41">
        <f t="shared" si="10"/>
        <v>2</v>
      </c>
      <c r="AI38" s="42" t="e">
        <f t="shared" si="11"/>
        <v>#REF!</v>
      </c>
      <c r="AJ38" s="41">
        <f t="shared" si="12"/>
        <v>200</v>
      </c>
      <c r="AK38" s="41" t="e">
        <f t="shared" si="13"/>
        <v>#REF!</v>
      </c>
      <c r="AL38" s="41">
        <f t="shared" si="14"/>
        <v>2</v>
      </c>
      <c r="AM38" s="42" t="e">
        <f t="shared" si="15"/>
        <v>#REF!</v>
      </c>
      <c r="AN38" s="41">
        <f t="shared" si="16"/>
        <v>200</v>
      </c>
      <c r="AO38" s="41" t="e">
        <f t="shared" si="17"/>
        <v>#REF!</v>
      </c>
      <c r="AP38" s="41">
        <f t="shared" si="18"/>
        <v>2</v>
      </c>
      <c r="AQ38" s="42" t="e">
        <f t="shared" si="19"/>
        <v>#REF!</v>
      </c>
      <c r="AR38" s="41">
        <f t="shared" si="20"/>
        <v>200</v>
      </c>
      <c r="AS38" s="41" t="e">
        <f t="shared" si="21"/>
        <v>#REF!</v>
      </c>
      <c r="AT38" s="41">
        <f t="shared" si="22"/>
        <v>1</v>
      </c>
      <c r="AU38" s="42" t="e">
        <f t="shared" si="23"/>
        <v>#REF!</v>
      </c>
      <c r="AV38" s="43" t="e">
        <f t="shared" si="24"/>
        <v>#REF!</v>
      </c>
      <c r="AW38" s="12"/>
      <c r="AX38" s="44" t="str">
        <f t="shared" ref="AX38:AY38" si="141">IF(COUNTIF($T38,"*"&amp;#REF!&amp;"*")&gt;0,#REF!,"")</f>
        <v/>
      </c>
      <c r="AY38" s="44" t="str">
        <f t="shared" si="141"/>
        <v/>
      </c>
      <c r="AZ38" s="44" t="str">
        <f t="shared" si="26"/>
        <v/>
      </c>
      <c r="BA38" s="44" t="str">
        <f t="shared" ref="BA38:BB38" si="142">IF(COUNTIF($T38,"*"&amp;#REF!&amp;"*")&gt;0,#REF!,"")</f>
        <v/>
      </c>
      <c r="BB38" s="44" t="str">
        <f t="shared" si="142"/>
        <v/>
      </c>
      <c r="BC38" s="44" t="str">
        <f t="shared" si="28"/>
        <v/>
      </c>
      <c r="BD38" s="44" t="str">
        <f t="shared" si="29"/>
        <v/>
      </c>
      <c r="BE38" s="44" t="str">
        <f t="shared" ref="BE38:BF38" si="143">IF(COUNTIF($T38,"*"&amp;#REF!&amp;"*")&gt;0,#REF!,"")</f>
        <v/>
      </c>
      <c r="BF38" s="44" t="str">
        <f t="shared" si="143"/>
        <v/>
      </c>
      <c r="BG38" s="44" t="str">
        <f t="shared" si="31"/>
        <v/>
      </c>
      <c r="BH38" s="44" t="str">
        <f t="shared" si="32"/>
        <v/>
      </c>
      <c r="BI38" s="44" t="str">
        <f t="shared" ref="BI38:BJ38" si="144">IF(COUNTIF($T38,"*"&amp;#REF!&amp;"*")&gt;0,#REF!,"")</f>
        <v/>
      </c>
      <c r="BJ38" s="44" t="str">
        <f t="shared" si="144"/>
        <v/>
      </c>
      <c r="BK38" s="44" t="str">
        <f t="shared" si="40"/>
        <v/>
      </c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</row>
    <row r="39" spans="1:77" ht="27" customHeight="1">
      <c r="A39" s="37">
        <v>29</v>
      </c>
      <c r="B39" s="45" t="str">
        <f t="shared" si="0"/>
        <v/>
      </c>
      <c r="C39" s="112"/>
      <c r="D39" s="113"/>
      <c r="E39" s="231" t="str">
        <f>IF(D39="","",IFERROR(VLOOKUP(D39,講座コード!$C$11:$D$102,2,FALSE),"コードが違います"))</f>
        <v/>
      </c>
      <c r="F39" s="232"/>
      <c r="G39" s="103" t="str">
        <f>IF(D39="","",IFERROR(VLOOKUP(D39,講座コード!$C$4:$E$91,3,FALSE),"コードが違います"))</f>
        <v/>
      </c>
      <c r="H39" s="103" t="str">
        <f t="shared" si="1"/>
        <v/>
      </c>
      <c r="I39" s="103" t="str">
        <f t="shared" si="2"/>
        <v/>
      </c>
      <c r="J39" s="103" t="str">
        <f t="shared" si="34"/>
        <v/>
      </c>
      <c r="K39" s="103" t="str">
        <f t="shared" si="3"/>
        <v/>
      </c>
      <c r="L39" s="103" t="str">
        <f t="shared" si="4"/>
        <v/>
      </c>
      <c r="M39" s="103" t="str">
        <f t="shared" si="5"/>
        <v/>
      </c>
      <c r="N39" s="103" t="str">
        <f t="shared" si="6"/>
        <v/>
      </c>
      <c r="O39" s="118"/>
      <c r="P39" s="119"/>
      <c r="Q39" s="120"/>
      <c r="R39" s="121"/>
      <c r="S39" s="126"/>
      <c r="T39" s="127"/>
      <c r="U39" s="128"/>
      <c r="V39" s="129"/>
      <c r="W39" s="130"/>
      <c r="X39" s="131"/>
      <c r="Y39" s="131"/>
      <c r="Z39" s="106"/>
      <c r="AA39" s="122"/>
      <c r="AB39" s="123"/>
      <c r="AC39" s="12"/>
      <c r="AD39" s="12"/>
      <c r="AE39" s="40">
        <f t="shared" si="8"/>
        <v>200</v>
      </c>
      <c r="AF39" s="41">
        <f t="shared" si="35"/>
        <v>200</v>
      </c>
      <c r="AG39" s="41" t="e">
        <f t="shared" si="9"/>
        <v>#REF!</v>
      </c>
      <c r="AH39" s="41">
        <f t="shared" si="10"/>
        <v>2</v>
      </c>
      <c r="AI39" s="42" t="e">
        <f t="shared" si="11"/>
        <v>#REF!</v>
      </c>
      <c r="AJ39" s="41">
        <f t="shared" si="12"/>
        <v>200</v>
      </c>
      <c r="AK39" s="41" t="e">
        <f t="shared" si="13"/>
        <v>#REF!</v>
      </c>
      <c r="AL39" s="41">
        <f t="shared" si="14"/>
        <v>2</v>
      </c>
      <c r="AM39" s="42" t="e">
        <f t="shared" si="15"/>
        <v>#REF!</v>
      </c>
      <c r="AN39" s="41">
        <f t="shared" si="16"/>
        <v>200</v>
      </c>
      <c r="AO39" s="41" t="e">
        <f t="shared" si="17"/>
        <v>#REF!</v>
      </c>
      <c r="AP39" s="41">
        <f t="shared" si="18"/>
        <v>2</v>
      </c>
      <c r="AQ39" s="42" t="e">
        <f t="shared" si="19"/>
        <v>#REF!</v>
      </c>
      <c r="AR39" s="41">
        <f t="shared" si="20"/>
        <v>200</v>
      </c>
      <c r="AS39" s="41" t="e">
        <f t="shared" si="21"/>
        <v>#REF!</v>
      </c>
      <c r="AT39" s="41">
        <f t="shared" si="22"/>
        <v>1</v>
      </c>
      <c r="AU39" s="42" t="e">
        <f t="shared" si="23"/>
        <v>#REF!</v>
      </c>
      <c r="AV39" s="43" t="e">
        <f t="shared" si="24"/>
        <v>#REF!</v>
      </c>
      <c r="AW39" s="12"/>
      <c r="AX39" s="44" t="str">
        <f t="shared" ref="AX39:AY39" si="145">IF(COUNTIF($T39,"*"&amp;#REF!&amp;"*")&gt;0,#REF!,"")</f>
        <v/>
      </c>
      <c r="AY39" s="44" t="str">
        <f t="shared" si="145"/>
        <v/>
      </c>
      <c r="AZ39" s="44" t="str">
        <f t="shared" si="26"/>
        <v/>
      </c>
      <c r="BA39" s="44" t="str">
        <f t="shared" ref="BA39:BB39" si="146">IF(COUNTIF($T39,"*"&amp;#REF!&amp;"*")&gt;0,#REF!,"")</f>
        <v/>
      </c>
      <c r="BB39" s="44" t="str">
        <f t="shared" si="146"/>
        <v/>
      </c>
      <c r="BC39" s="44" t="str">
        <f t="shared" si="28"/>
        <v/>
      </c>
      <c r="BD39" s="44" t="str">
        <f t="shared" si="29"/>
        <v/>
      </c>
      <c r="BE39" s="44" t="str">
        <f t="shared" ref="BE39:BF39" si="147">IF(COUNTIF($T39,"*"&amp;#REF!&amp;"*")&gt;0,#REF!,"")</f>
        <v/>
      </c>
      <c r="BF39" s="44" t="str">
        <f t="shared" si="147"/>
        <v/>
      </c>
      <c r="BG39" s="44" t="str">
        <f t="shared" si="31"/>
        <v/>
      </c>
      <c r="BH39" s="44" t="str">
        <f t="shared" si="32"/>
        <v/>
      </c>
      <c r="BI39" s="44" t="str">
        <f t="shared" ref="BI39:BJ39" si="148">IF(COUNTIF($T39,"*"&amp;#REF!&amp;"*")&gt;0,#REF!,"")</f>
        <v/>
      </c>
      <c r="BJ39" s="44" t="str">
        <f t="shared" si="148"/>
        <v/>
      </c>
      <c r="BK39" s="44" t="str">
        <f t="shared" si="40"/>
        <v/>
      </c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</row>
    <row r="40" spans="1:77" ht="27" customHeight="1" thickBot="1">
      <c r="A40" s="53">
        <v>30</v>
      </c>
      <c r="B40" s="54" t="str">
        <f t="shared" si="0"/>
        <v/>
      </c>
      <c r="C40" s="114"/>
      <c r="D40" s="115"/>
      <c r="E40" s="233" t="str">
        <f>IF(D40="","",IFERROR(VLOOKUP(D40,講座コード!$C$11:$D$102,2,FALSE),"コードが違います"))</f>
        <v/>
      </c>
      <c r="F40" s="234"/>
      <c r="G40" s="107" t="str">
        <f>IF(D40="","",IFERROR(VLOOKUP(D40,講座コード!$C$4:$E$91,3,FALSE),"コードが違います"))</f>
        <v/>
      </c>
      <c r="H40" s="104" t="str">
        <f t="shared" si="1"/>
        <v/>
      </c>
      <c r="I40" s="104" t="str">
        <f t="shared" si="2"/>
        <v/>
      </c>
      <c r="J40" s="104" t="str">
        <f t="shared" si="34"/>
        <v/>
      </c>
      <c r="K40" s="104" t="str">
        <f t="shared" si="3"/>
        <v/>
      </c>
      <c r="L40" s="104" t="str">
        <f t="shared" si="4"/>
        <v/>
      </c>
      <c r="M40" s="104" t="str">
        <f t="shared" si="5"/>
        <v/>
      </c>
      <c r="N40" s="104" t="str">
        <f t="shared" si="6"/>
        <v/>
      </c>
      <c r="O40" s="156"/>
      <c r="P40" s="157"/>
      <c r="Q40" s="158"/>
      <c r="R40" s="159"/>
      <c r="S40" s="160"/>
      <c r="T40" s="161"/>
      <c r="U40" s="162"/>
      <c r="V40" s="163"/>
      <c r="W40" s="164"/>
      <c r="X40" s="165"/>
      <c r="Y40" s="165"/>
      <c r="Z40" s="166"/>
      <c r="AA40" s="167"/>
      <c r="AB40" s="125"/>
      <c r="AC40" s="12"/>
      <c r="AD40" s="12"/>
      <c r="AE40" s="40">
        <f t="shared" si="8"/>
        <v>200</v>
      </c>
      <c r="AF40" s="41">
        <f t="shared" si="35"/>
        <v>200</v>
      </c>
      <c r="AG40" s="41" t="e">
        <f t="shared" si="9"/>
        <v>#REF!</v>
      </c>
      <c r="AH40" s="41">
        <f t="shared" si="10"/>
        <v>2</v>
      </c>
      <c r="AI40" s="42" t="e">
        <f t="shared" si="11"/>
        <v>#REF!</v>
      </c>
      <c r="AJ40" s="41">
        <f t="shared" si="12"/>
        <v>200</v>
      </c>
      <c r="AK40" s="41" t="e">
        <f t="shared" si="13"/>
        <v>#REF!</v>
      </c>
      <c r="AL40" s="41">
        <f t="shared" si="14"/>
        <v>2</v>
      </c>
      <c r="AM40" s="42" t="e">
        <f t="shared" si="15"/>
        <v>#REF!</v>
      </c>
      <c r="AN40" s="41">
        <f t="shared" si="16"/>
        <v>200</v>
      </c>
      <c r="AO40" s="41" t="e">
        <f t="shared" si="17"/>
        <v>#REF!</v>
      </c>
      <c r="AP40" s="41">
        <f t="shared" si="18"/>
        <v>2</v>
      </c>
      <c r="AQ40" s="42" t="e">
        <f t="shared" si="19"/>
        <v>#REF!</v>
      </c>
      <c r="AR40" s="41">
        <f t="shared" si="20"/>
        <v>200</v>
      </c>
      <c r="AS40" s="41" t="e">
        <f t="shared" si="21"/>
        <v>#REF!</v>
      </c>
      <c r="AT40" s="41">
        <f t="shared" si="22"/>
        <v>1</v>
      </c>
      <c r="AU40" s="42" t="e">
        <f t="shared" si="23"/>
        <v>#REF!</v>
      </c>
      <c r="AV40" s="43" t="e">
        <f t="shared" si="24"/>
        <v>#REF!</v>
      </c>
      <c r="AW40" s="12"/>
      <c r="AX40" s="44" t="str">
        <f t="shared" ref="AX40:AY40" si="149">IF(COUNTIF($T40,"*"&amp;#REF!&amp;"*")&gt;0,#REF!,"")</f>
        <v/>
      </c>
      <c r="AY40" s="44" t="str">
        <f t="shared" si="149"/>
        <v/>
      </c>
      <c r="AZ40" s="44" t="str">
        <f t="shared" si="26"/>
        <v/>
      </c>
      <c r="BA40" s="44" t="str">
        <f t="shared" ref="BA40:BB40" si="150">IF(COUNTIF($T40,"*"&amp;#REF!&amp;"*")&gt;0,#REF!,"")</f>
        <v/>
      </c>
      <c r="BB40" s="44" t="str">
        <f t="shared" si="150"/>
        <v/>
      </c>
      <c r="BC40" s="44" t="str">
        <f t="shared" si="28"/>
        <v/>
      </c>
      <c r="BD40" s="44" t="str">
        <f t="shared" si="29"/>
        <v/>
      </c>
      <c r="BE40" s="44" t="str">
        <f t="shared" ref="BE40:BF40" si="151">IF(COUNTIF($T40,"*"&amp;#REF!&amp;"*")&gt;0,#REF!,"")</f>
        <v/>
      </c>
      <c r="BF40" s="44" t="str">
        <f t="shared" si="151"/>
        <v/>
      </c>
      <c r="BG40" s="44" t="str">
        <f t="shared" si="31"/>
        <v/>
      </c>
      <c r="BH40" s="44" t="str">
        <f t="shared" si="32"/>
        <v/>
      </c>
      <c r="BI40" s="44" t="str">
        <f t="shared" ref="BI40:BJ40" si="152">IF(COUNTIF($T40,"*"&amp;#REF!&amp;"*")&gt;0,#REF!,"")</f>
        <v/>
      </c>
      <c r="BJ40" s="44" t="str">
        <f t="shared" si="152"/>
        <v/>
      </c>
      <c r="BK40" s="44" t="str">
        <f t="shared" si="40"/>
        <v/>
      </c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</row>
    <row r="41" spans="1:77" ht="27" customHeight="1">
      <c r="A41" s="49">
        <v>31</v>
      </c>
      <c r="B41" s="38" t="str">
        <f t="shared" si="0"/>
        <v/>
      </c>
      <c r="C41" s="116"/>
      <c r="D41" s="117"/>
      <c r="E41" s="235" t="str">
        <f>IF(D41="","",IFERROR(VLOOKUP(D41,講座コード!$C$11:$D$102,2,FALSE),"コードが違います"))</f>
        <v/>
      </c>
      <c r="F41" s="236"/>
      <c r="G41" s="105" t="str">
        <f>IF(D41="","",IFERROR(VLOOKUP(D41,講座コード!$C$4:$E$91,3,FALSE),"コードが違います"))</f>
        <v/>
      </c>
      <c r="H41" s="105" t="str">
        <f t="shared" si="1"/>
        <v/>
      </c>
      <c r="I41" s="105" t="str">
        <f t="shared" si="2"/>
        <v/>
      </c>
      <c r="J41" s="105" t="str">
        <f t="shared" si="34"/>
        <v/>
      </c>
      <c r="K41" s="105" t="str">
        <f t="shared" si="3"/>
        <v/>
      </c>
      <c r="L41" s="105" t="str">
        <f t="shared" si="4"/>
        <v/>
      </c>
      <c r="M41" s="105" t="str">
        <f t="shared" si="5"/>
        <v/>
      </c>
      <c r="N41" s="105" t="str">
        <f t="shared" si="6"/>
        <v/>
      </c>
      <c r="O41" s="168"/>
      <c r="P41" s="169"/>
      <c r="Q41" s="170"/>
      <c r="R41" s="171"/>
      <c r="S41" s="172"/>
      <c r="T41" s="173"/>
      <c r="U41" s="174"/>
      <c r="V41" s="175"/>
      <c r="W41" s="176"/>
      <c r="X41" s="177"/>
      <c r="Y41" s="177"/>
      <c r="Z41" s="178"/>
      <c r="AA41" s="179"/>
      <c r="AB41" s="133"/>
      <c r="AC41" s="12"/>
      <c r="AD41" s="12"/>
      <c r="AE41" s="40">
        <f t="shared" si="8"/>
        <v>200</v>
      </c>
      <c r="AF41" s="41">
        <f t="shared" si="35"/>
        <v>200</v>
      </c>
      <c r="AG41" s="41" t="e">
        <f t="shared" si="9"/>
        <v>#REF!</v>
      </c>
      <c r="AH41" s="41">
        <f t="shared" si="10"/>
        <v>2</v>
      </c>
      <c r="AI41" s="42" t="e">
        <f t="shared" si="11"/>
        <v>#REF!</v>
      </c>
      <c r="AJ41" s="41">
        <f t="shared" si="12"/>
        <v>200</v>
      </c>
      <c r="AK41" s="41" t="e">
        <f t="shared" si="13"/>
        <v>#REF!</v>
      </c>
      <c r="AL41" s="41">
        <f t="shared" si="14"/>
        <v>2</v>
      </c>
      <c r="AM41" s="42" t="e">
        <f t="shared" si="15"/>
        <v>#REF!</v>
      </c>
      <c r="AN41" s="41">
        <f t="shared" si="16"/>
        <v>200</v>
      </c>
      <c r="AO41" s="41" t="e">
        <f t="shared" si="17"/>
        <v>#REF!</v>
      </c>
      <c r="AP41" s="41">
        <f t="shared" si="18"/>
        <v>2</v>
      </c>
      <c r="AQ41" s="42" t="e">
        <f t="shared" si="19"/>
        <v>#REF!</v>
      </c>
      <c r="AR41" s="41">
        <f t="shared" si="20"/>
        <v>200</v>
      </c>
      <c r="AS41" s="41" t="e">
        <f t="shared" si="21"/>
        <v>#REF!</v>
      </c>
      <c r="AT41" s="41">
        <f t="shared" si="22"/>
        <v>1</v>
      </c>
      <c r="AU41" s="42" t="e">
        <f t="shared" si="23"/>
        <v>#REF!</v>
      </c>
      <c r="AV41" s="43" t="e">
        <f t="shared" si="24"/>
        <v>#REF!</v>
      </c>
      <c r="AW41" s="12"/>
      <c r="AX41" s="44" t="str">
        <f t="shared" ref="AX41:AY41" si="153">IF(COUNTIF($T41,"*"&amp;#REF!&amp;"*")&gt;0,#REF!,"")</f>
        <v/>
      </c>
      <c r="AY41" s="44" t="str">
        <f t="shared" si="153"/>
        <v/>
      </c>
      <c r="AZ41" s="44" t="str">
        <f t="shared" si="26"/>
        <v/>
      </c>
      <c r="BA41" s="44" t="str">
        <f t="shared" ref="BA41:BB41" si="154">IF(COUNTIF($T41,"*"&amp;#REF!&amp;"*")&gt;0,#REF!,"")</f>
        <v/>
      </c>
      <c r="BB41" s="44" t="str">
        <f t="shared" si="154"/>
        <v/>
      </c>
      <c r="BC41" s="44" t="str">
        <f t="shared" si="28"/>
        <v/>
      </c>
      <c r="BD41" s="44" t="str">
        <f t="shared" si="29"/>
        <v/>
      </c>
      <c r="BE41" s="44" t="str">
        <f t="shared" ref="BE41:BF41" si="155">IF(COUNTIF($T41,"*"&amp;#REF!&amp;"*")&gt;0,#REF!,"")</f>
        <v/>
      </c>
      <c r="BF41" s="44" t="str">
        <f t="shared" si="155"/>
        <v/>
      </c>
      <c r="BG41" s="44" t="str">
        <f t="shared" si="31"/>
        <v/>
      </c>
      <c r="BH41" s="44" t="str">
        <f t="shared" si="32"/>
        <v/>
      </c>
      <c r="BI41" s="44" t="str">
        <f t="shared" ref="BI41:BJ41" si="156">IF(COUNTIF($T41,"*"&amp;#REF!&amp;"*")&gt;0,#REF!,"")</f>
        <v/>
      </c>
      <c r="BJ41" s="44" t="str">
        <f t="shared" si="156"/>
        <v/>
      </c>
      <c r="BK41" s="44" t="str">
        <f t="shared" si="40"/>
        <v/>
      </c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</row>
    <row r="42" spans="1:77" ht="27" customHeight="1">
      <c r="A42" s="37">
        <v>32</v>
      </c>
      <c r="B42" s="45" t="str">
        <f t="shared" si="0"/>
        <v/>
      </c>
      <c r="C42" s="112"/>
      <c r="D42" s="113"/>
      <c r="E42" s="231" t="str">
        <f>IF(D42="","",IFERROR(VLOOKUP(D42,講座コード!$C$11:$D$102,2,FALSE),"コードが違います"))</f>
        <v/>
      </c>
      <c r="F42" s="232"/>
      <c r="G42" s="102" t="str">
        <f>IF(D42="","",IFERROR(VLOOKUP(D42,講座コード!$C$4:$E$91,3,FALSE),"コードが違います"))</f>
        <v/>
      </c>
      <c r="H42" s="102" t="str">
        <f t="shared" si="1"/>
        <v/>
      </c>
      <c r="I42" s="102" t="str">
        <f t="shared" si="2"/>
        <v/>
      </c>
      <c r="J42" s="102" t="str">
        <f t="shared" si="34"/>
        <v/>
      </c>
      <c r="K42" s="102" t="str">
        <f t="shared" si="3"/>
        <v/>
      </c>
      <c r="L42" s="102" t="str">
        <f t="shared" si="4"/>
        <v/>
      </c>
      <c r="M42" s="102" t="str">
        <f t="shared" si="5"/>
        <v/>
      </c>
      <c r="N42" s="102" t="str">
        <f t="shared" si="6"/>
        <v/>
      </c>
      <c r="O42" s="180"/>
      <c r="P42" s="119"/>
      <c r="Q42" s="120"/>
      <c r="R42" s="121"/>
      <c r="S42" s="126"/>
      <c r="T42" s="127"/>
      <c r="U42" s="128"/>
      <c r="V42" s="129"/>
      <c r="W42" s="130"/>
      <c r="X42" s="131"/>
      <c r="Y42" s="131"/>
      <c r="Z42" s="106"/>
      <c r="AA42" s="122"/>
      <c r="AB42" s="123"/>
      <c r="AC42" s="12"/>
      <c r="AD42" s="12"/>
      <c r="AE42" s="40">
        <f t="shared" si="8"/>
        <v>200</v>
      </c>
      <c r="AF42" s="41">
        <f t="shared" si="35"/>
        <v>200</v>
      </c>
      <c r="AG42" s="41" t="e">
        <f t="shared" si="9"/>
        <v>#REF!</v>
      </c>
      <c r="AH42" s="41">
        <f t="shared" si="10"/>
        <v>2</v>
      </c>
      <c r="AI42" s="42" t="e">
        <f t="shared" si="11"/>
        <v>#REF!</v>
      </c>
      <c r="AJ42" s="41">
        <f t="shared" si="12"/>
        <v>200</v>
      </c>
      <c r="AK42" s="41" t="e">
        <f t="shared" si="13"/>
        <v>#REF!</v>
      </c>
      <c r="AL42" s="41">
        <f t="shared" si="14"/>
        <v>2</v>
      </c>
      <c r="AM42" s="42" t="e">
        <f t="shared" si="15"/>
        <v>#REF!</v>
      </c>
      <c r="AN42" s="41">
        <f t="shared" si="16"/>
        <v>200</v>
      </c>
      <c r="AO42" s="41" t="e">
        <f t="shared" si="17"/>
        <v>#REF!</v>
      </c>
      <c r="AP42" s="41">
        <f t="shared" si="18"/>
        <v>2</v>
      </c>
      <c r="AQ42" s="42" t="e">
        <f t="shared" si="19"/>
        <v>#REF!</v>
      </c>
      <c r="AR42" s="41">
        <f t="shared" si="20"/>
        <v>200</v>
      </c>
      <c r="AS42" s="41" t="e">
        <f t="shared" si="21"/>
        <v>#REF!</v>
      </c>
      <c r="AT42" s="41">
        <f t="shared" si="22"/>
        <v>1</v>
      </c>
      <c r="AU42" s="42" t="e">
        <f t="shared" si="23"/>
        <v>#REF!</v>
      </c>
      <c r="AV42" s="43" t="e">
        <f t="shared" si="24"/>
        <v>#REF!</v>
      </c>
      <c r="AW42" s="12"/>
      <c r="AX42" s="44" t="str">
        <f t="shared" ref="AX42:AY42" si="157">IF(COUNTIF($T42,"*"&amp;#REF!&amp;"*")&gt;0,#REF!,"")</f>
        <v/>
      </c>
      <c r="AY42" s="44" t="str">
        <f t="shared" si="157"/>
        <v/>
      </c>
      <c r="AZ42" s="44" t="str">
        <f t="shared" si="26"/>
        <v/>
      </c>
      <c r="BA42" s="44" t="str">
        <f t="shared" ref="BA42:BB42" si="158">IF(COUNTIF($T42,"*"&amp;#REF!&amp;"*")&gt;0,#REF!,"")</f>
        <v/>
      </c>
      <c r="BB42" s="44" t="str">
        <f t="shared" si="158"/>
        <v/>
      </c>
      <c r="BC42" s="44" t="str">
        <f t="shared" si="28"/>
        <v/>
      </c>
      <c r="BD42" s="44" t="str">
        <f t="shared" si="29"/>
        <v/>
      </c>
      <c r="BE42" s="44" t="str">
        <f t="shared" ref="BE42:BF42" si="159">IF(COUNTIF($T42,"*"&amp;#REF!&amp;"*")&gt;0,#REF!,"")</f>
        <v/>
      </c>
      <c r="BF42" s="44" t="str">
        <f t="shared" si="159"/>
        <v/>
      </c>
      <c r="BG42" s="44" t="str">
        <f t="shared" si="31"/>
        <v/>
      </c>
      <c r="BH42" s="44" t="str">
        <f t="shared" si="32"/>
        <v/>
      </c>
      <c r="BI42" s="44" t="str">
        <f t="shared" ref="BI42:BJ42" si="160">IF(COUNTIF($T42,"*"&amp;#REF!&amp;"*")&gt;0,#REF!,"")</f>
        <v/>
      </c>
      <c r="BJ42" s="44" t="str">
        <f t="shared" si="160"/>
        <v/>
      </c>
      <c r="BK42" s="44" t="str">
        <f t="shared" si="40"/>
        <v/>
      </c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</row>
    <row r="43" spans="1:77" ht="27" customHeight="1">
      <c r="A43" s="37">
        <v>33</v>
      </c>
      <c r="B43" s="45" t="str">
        <f t="shared" si="0"/>
        <v/>
      </c>
      <c r="C43" s="112"/>
      <c r="D43" s="113"/>
      <c r="E43" s="231" t="str">
        <f>IF(D43="","",IFERROR(VLOOKUP(D43,講座コード!$C$11:$D$102,2,FALSE),"コードが違います"))</f>
        <v/>
      </c>
      <c r="F43" s="232"/>
      <c r="G43" s="102" t="str">
        <f>IF(D43="","",IFERROR(VLOOKUP(D43,講座コード!$C$4:$E$91,3,FALSE),"コードが違います"))</f>
        <v/>
      </c>
      <c r="H43" s="102" t="str">
        <f t="shared" si="1"/>
        <v/>
      </c>
      <c r="I43" s="102" t="str">
        <f t="shared" si="2"/>
        <v/>
      </c>
      <c r="J43" s="102" t="str">
        <f t="shared" si="34"/>
        <v/>
      </c>
      <c r="K43" s="102" t="str">
        <f t="shared" si="3"/>
        <v/>
      </c>
      <c r="L43" s="102" t="str">
        <f t="shared" si="4"/>
        <v/>
      </c>
      <c r="M43" s="102" t="str">
        <f t="shared" si="5"/>
        <v/>
      </c>
      <c r="N43" s="102" t="str">
        <f t="shared" si="6"/>
        <v/>
      </c>
      <c r="O43" s="180"/>
      <c r="P43" s="119"/>
      <c r="Q43" s="120"/>
      <c r="R43" s="121"/>
      <c r="S43" s="126"/>
      <c r="T43" s="127"/>
      <c r="U43" s="128"/>
      <c r="V43" s="129"/>
      <c r="W43" s="130"/>
      <c r="X43" s="131"/>
      <c r="Y43" s="131"/>
      <c r="Z43" s="106"/>
      <c r="AA43" s="122"/>
      <c r="AB43" s="123"/>
      <c r="AC43" s="12"/>
      <c r="AD43" s="12"/>
      <c r="AE43" s="40">
        <f t="shared" si="8"/>
        <v>200</v>
      </c>
      <c r="AF43" s="41">
        <f t="shared" si="35"/>
        <v>200</v>
      </c>
      <c r="AG43" s="41" t="e">
        <f t="shared" si="9"/>
        <v>#REF!</v>
      </c>
      <c r="AH43" s="41">
        <f t="shared" si="10"/>
        <v>2</v>
      </c>
      <c r="AI43" s="42" t="e">
        <f t="shared" si="11"/>
        <v>#REF!</v>
      </c>
      <c r="AJ43" s="41">
        <f t="shared" si="12"/>
        <v>200</v>
      </c>
      <c r="AK43" s="41" t="e">
        <f t="shared" si="13"/>
        <v>#REF!</v>
      </c>
      <c r="AL43" s="41">
        <f t="shared" si="14"/>
        <v>2</v>
      </c>
      <c r="AM43" s="42" t="e">
        <f t="shared" si="15"/>
        <v>#REF!</v>
      </c>
      <c r="AN43" s="41">
        <f t="shared" si="16"/>
        <v>200</v>
      </c>
      <c r="AO43" s="41" t="e">
        <f t="shared" si="17"/>
        <v>#REF!</v>
      </c>
      <c r="AP43" s="41">
        <f t="shared" si="18"/>
        <v>2</v>
      </c>
      <c r="AQ43" s="42" t="e">
        <f t="shared" si="19"/>
        <v>#REF!</v>
      </c>
      <c r="AR43" s="41">
        <f t="shared" si="20"/>
        <v>200</v>
      </c>
      <c r="AS43" s="41" t="e">
        <f t="shared" si="21"/>
        <v>#REF!</v>
      </c>
      <c r="AT43" s="41">
        <f t="shared" si="22"/>
        <v>1</v>
      </c>
      <c r="AU43" s="42" t="e">
        <f t="shared" si="23"/>
        <v>#REF!</v>
      </c>
      <c r="AV43" s="43" t="e">
        <f t="shared" si="24"/>
        <v>#REF!</v>
      </c>
      <c r="AW43" s="12"/>
      <c r="AX43" s="44" t="str">
        <f t="shared" ref="AX43:AY43" si="161">IF(COUNTIF($T43,"*"&amp;#REF!&amp;"*")&gt;0,#REF!,"")</f>
        <v/>
      </c>
      <c r="AY43" s="44" t="str">
        <f t="shared" si="161"/>
        <v/>
      </c>
      <c r="AZ43" s="44" t="str">
        <f t="shared" si="26"/>
        <v/>
      </c>
      <c r="BA43" s="44" t="str">
        <f t="shared" ref="BA43:BB43" si="162">IF(COUNTIF($T43,"*"&amp;#REF!&amp;"*")&gt;0,#REF!,"")</f>
        <v/>
      </c>
      <c r="BB43" s="44" t="str">
        <f t="shared" si="162"/>
        <v/>
      </c>
      <c r="BC43" s="44" t="str">
        <f t="shared" si="28"/>
        <v/>
      </c>
      <c r="BD43" s="44" t="str">
        <f t="shared" si="29"/>
        <v/>
      </c>
      <c r="BE43" s="44" t="str">
        <f t="shared" ref="BE43:BF43" si="163">IF(COUNTIF($T43,"*"&amp;#REF!&amp;"*")&gt;0,#REF!,"")</f>
        <v/>
      </c>
      <c r="BF43" s="44" t="str">
        <f t="shared" si="163"/>
        <v/>
      </c>
      <c r="BG43" s="44" t="str">
        <f t="shared" si="31"/>
        <v/>
      </c>
      <c r="BH43" s="44" t="str">
        <f t="shared" si="32"/>
        <v/>
      </c>
      <c r="BI43" s="44" t="str">
        <f t="shared" ref="BI43:BJ43" si="164">IF(COUNTIF($T43,"*"&amp;#REF!&amp;"*")&gt;0,#REF!,"")</f>
        <v/>
      </c>
      <c r="BJ43" s="44" t="str">
        <f t="shared" si="164"/>
        <v/>
      </c>
      <c r="BK43" s="44" t="str">
        <f t="shared" si="40"/>
        <v/>
      </c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</row>
    <row r="44" spans="1:77" ht="27" customHeight="1">
      <c r="A44" s="37">
        <v>34</v>
      </c>
      <c r="B44" s="45" t="str">
        <f t="shared" si="0"/>
        <v/>
      </c>
      <c r="C44" s="112"/>
      <c r="D44" s="113"/>
      <c r="E44" s="231" t="str">
        <f>IF(D44="","",IFERROR(VLOOKUP(D44,講座コード!$C$11:$D$102,2,FALSE),"コードが違います"))</f>
        <v/>
      </c>
      <c r="F44" s="232"/>
      <c r="G44" s="103" t="str">
        <f>IF(D44="","",IFERROR(VLOOKUP(D44,講座コード!$C$4:$E$91,3,FALSE),"コードが違います"))</f>
        <v/>
      </c>
      <c r="H44" s="103" t="str">
        <f t="shared" si="1"/>
        <v/>
      </c>
      <c r="I44" s="103" t="str">
        <f t="shared" si="2"/>
        <v/>
      </c>
      <c r="J44" s="103" t="str">
        <f t="shared" si="34"/>
        <v/>
      </c>
      <c r="K44" s="103" t="str">
        <f t="shared" si="3"/>
        <v/>
      </c>
      <c r="L44" s="103" t="str">
        <f t="shared" si="4"/>
        <v/>
      </c>
      <c r="M44" s="103" t="str">
        <f t="shared" si="5"/>
        <v/>
      </c>
      <c r="N44" s="103" t="str">
        <f t="shared" si="6"/>
        <v/>
      </c>
      <c r="O44" s="180"/>
      <c r="P44" s="119"/>
      <c r="Q44" s="120"/>
      <c r="R44" s="121"/>
      <c r="S44" s="126"/>
      <c r="T44" s="127"/>
      <c r="U44" s="128"/>
      <c r="V44" s="129"/>
      <c r="W44" s="130"/>
      <c r="X44" s="131"/>
      <c r="Y44" s="131"/>
      <c r="Z44" s="106"/>
      <c r="AA44" s="122"/>
      <c r="AB44" s="123"/>
      <c r="AC44" s="12"/>
      <c r="AD44" s="12"/>
      <c r="AE44" s="40">
        <f t="shared" si="8"/>
        <v>200</v>
      </c>
      <c r="AF44" s="41">
        <f t="shared" si="35"/>
        <v>200</v>
      </c>
      <c r="AG44" s="41" t="e">
        <f t="shared" si="9"/>
        <v>#REF!</v>
      </c>
      <c r="AH44" s="41">
        <f t="shared" si="10"/>
        <v>2</v>
      </c>
      <c r="AI44" s="42" t="e">
        <f t="shared" si="11"/>
        <v>#REF!</v>
      </c>
      <c r="AJ44" s="41">
        <f t="shared" si="12"/>
        <v>200</v>
      </c>
      <c r="AK44" s="41" t="e">
        <f t="shared" si="13"/>
        <v>#REF!</v>
      </c>
      <c r="AL44" s="41">
        <f t="shared" si="14"/>
        <v>2</v>
      </c>
      <c r="AM44" s="42" t="e">
        <f t="shared" si="15"/>
        <v>#REF!</v>
      </c>
      <c r="AN44" s="41">
        <f t="shared" si="16"/>
        <v>200</v>
      </c>
      <c r="AO44" s="41" t="e">
        <f t="shared" si="17"/>
        <v>#REF!</v>
      </c>
      <c r="AP44" s="41">
        <f t="shared" si="18"/>
        <v>2</v>
      </c>
      <c r="AQ44" s="42" t="e">
        <f t="shared" si="19"/>
        <v>#REF!</v>
      </c>
      <c r="AR44" s="41">
        <f t="shared" si="20"/>
        <v>200</v>
      </c>
      <c r="AS44" s="41" t="e">
        <f t="shared" si="21"/>
        <v>#REF!</v>
      </c>
      <c r="AT44" s="41">
        <f t="shared" si="22"/>
        <v>1</v>
      </c>
      <c r="AU44" s="42" t="e">
        <f t="shared" si="23"/>
        <v>#REF!</v>
      </c>
      <c r="AV44" s="43" t="e">
        <f t="shared" si="24"/>
        <v>#REF!</v>
      </c>
      <c r="AW44" s="12"/>
      <c r="AX44" s="44" t="str">
        <f t="shared" ref="AX44:AY44" si="165">IF(COUNTIF($T44,"*"&amp;#REF!&amp;"*")&gt;0,#REF!,"")</f>
        <v/>
      </c>
      <c r="AY44" s="44" t="str">
        <f t="shared" si="165"/>
        <v/>
      </c>
      <c r="AZ44" s="44" t="str">
        <f t="shared" si="26"/>
        <v/>
      </c>
      <c r="BA44" s="44" t="str">
        <f t="shared" ref="BA44:BB44" si="166">IF(COUNTIF($T44,"*"&amp;#REF!&amp;"*")&gt;0,#REF!,"")</f>
        <v/>
      </c>
      <c r="BB44" s="44" t="str">
        <f t="shared" si="166"/>
        <v/>
      </c>
      <c r="BC44" s="44" t="str">
        <f t="shared" si="28"/>
        <v/>
      </c>
      <c r="BD44" s="44" t="str">
        <f t="shared" si="29"/>
        <v/>
      </c>
      <c r="BE44" s="44" t="str">
        <f t="shared" ref="BE44:BF44" si="167">IF(COUNTIF($T44,"*"&amp;#REF!&amp;"*")&gt;0,#REF!,"")</f>
        <v/>
      </c>
      <c r="BF44" s="44" t="str">
        <f t="shared" si="167"/>
        <v/>
      </c>
      <c r="BG44" s="44" t="str">
        <f t="shared" si="31"/>
        <v/>
      </c>
      <c r="BH44" s="44" t="str">
        <f t="shared" si="32"/>
        <v/>
      </c>
      <c r="BI44" s="44" t="str">
        <f t="shared" ref="BI44:BJ44" si="168">IF(COUNTIF($T44,"*"&amp;#REF!&amp;"*")&gt;0,#REF!,"")</f>
        <v/>
      </c>
      <c r="BJ44" s="44" t="str">
        <f t="shared" si="168"/>
        <v/>
      </c>
      <c r="BK44" s="44" t="str">
        <f t="shared" si="40"/>
        <v/>
      </c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</row>
    <row r="45" spans="1:77" ht="27" customHeight="1" thickBot="1">
      <c r="A45" s="47">
        <v>35</v>
      </c>
      <c r="B45" s="48" t="str">
        <f t="shared" si="0"/>
        <v/>
      </c>
      <c r="C45" s="114"/>
      <c r="D45" s="115"/>
      <c r="E45" s="233" t="str">
        <f>IF(D45="","",IFERROR(VLOOKUP(D45,講座コード!$C$11:$D$102,2,FALSE),"コードが違います"))</f>
        <v/>
      </c>
      <c r="F45" s="234"/>
      <c r="G45" s="107" t="str">
        <f>IF(D45="","",IFERROR(VLOOKUP(D45,講座コード!$C$4:$E$91,3,FALSE),"コードが違います"))</f>
        <v/>
      </c>
      <c r="H45" s="104" t="str">
        <f t="shared" si="1"/>
        <v/>
      </c>
      <c r="I45" s="104" t="str">
        <f t="shared" si="2"/>
        <v/>
      </c>
      <c r="J45" s="104" t="str">
        <f t="shared" si="34"/>
        <v/>
      </c>
      <c r="K45" s="104" t="str">
        <f t="shared" si="3"/>
        <v/>
      </c>
      <c r="L45" s="104" t="str">
        <f t="shared" si="4"/>
        <v/>
      </c>
      <c r="M45" s="104" t="str">
        <f t="shared" si="5"/>
        <v/>
      </c>
      <c r="N45" s="104" t="str">
        <f t="shared" si="6"/>
        <v/>
      </c>
      <c r="O45" s="181"/>
      <c r="P45" s="182"/>
      <c r="Q45" s="134"/>
      <c r="R45" s="183"/>
      <c r="S45" s="184"/>
      <c r="T45" s="185"/>
      <c r="U45" s="186"/>
      <c r="V45" s="187"/>
      <c r="W45" s="188"/>
      <c r="X45" s="189"/>
      <c r="Y45" s="189"/>
      <c r="Z45" s="190"/>
      <c r="AA45" s="124"/>
      <c r="AB45" s="125"/>
      <c r="AC45" s="12"/>
      <c r="AD45" s="12"/>
      <c r="AE45" s="40">
        <f t="shared" si="8"/>
        <v>200</v>
      </c>
      <c r="AF45" s="41">
        <f t="shared" si="35"/>
        <v>200</v>
      </c>
      <c r="AG45" s="41" t="e">
        <f t="shared" si="9"/>
        <v>#REF!</v>
      </c>
      <c r="AH45" s="41">
        <f t="shared" si="10"/>
        <v>2</v>
      </c>
      <c r="AI45" s="42" t="e">
        <f t="shared" si="11"/>
        <v>#REF!</v>
      </c>
      <c r="AJ45" s="41">
        <f t="shared" si="12"/>
        <v>200</v>
      </c>
      <c r="AK45" s="41" t="e">
        <f t="shared" si="13"/>
        <v>#REF!</v>
      </c>
      <c r="AL45" s="41">
        <f t="shared" si="14"/>
        <v>2</v>
      </c>
      <c r="AM45" s="42" t="e">
        <f t="shared" si="15"/>
        <v>#REF!</v>
      </c>
      <c r="AN45" s="41">
        <f t="shared" si="16"/>
        <v>200</v>
      </c>
      <c r="AO45" s="41" t="e">
        <f t="shared" si="17"/>
        <v>#REF!</v>
      </c>
      <c r="AP45" s="41">
        <f t="shared" si="18"/>
        <v>2</v>
      </c>
      <c r="AQ45" s="42" t="e">
        <f t="shared" si="19"/>
        <v>#REF!</v>
      </c>
      <c r="AR45" s="41">
        <f t="shared" si="20"/>
        <v>200</v>
      </c>
      <c r="AS45" s="41" t="e">
        <f t="shared" si="21"/>
        <v>#REF!</v>
      </c>
      <c r="AT45" s="41">
        <f t="shared" si="22"/>
        <v>1</v>
      </c>
      <c r="AU45" s="42" t="e">
        <f t="shared" si="23"/>
        <v>#REF!</v>
      </c>
      <c r="AV45" s="43" t="e">
        <f t="shared" si="24"/>
        <v>#REF!</v>
      </c>
      <c r="AW45" s="12"/>
      <c r="AX45" s="44" t="str">
        <f t="shared" ref="AX45:AY45" si="169">IF(COUNTIF($T45,"*"&amp;#REF!&amp;"*")&gt;0,#REF!,"")</f>
        <v/>
      </c>
      <c r="AY45" s="44" t="str">
        <f t="shared" si="169"/>
        <v/>
      </c>
      <c r="AZ45" s="44" t="str">
        <f t="shared" si="26"/>
        <v/>
      </c>
      <c r="BA45" s="44" t="str">
        <f t="shared" ref="BA45:BB45" si="170">IF(COUNTIF($T45,"*"&amp;#REF!&amp;"*")&gt;0,#REF!,"")</f>
        <v/>
      </c>
      <c r="BB45" s="44" t="str">
        <f t="shared" si="170"/>
        <v/>
      </c>
      <c r="BC45" s="44" t="str">
        <f t="shared" si="28"/>
        <v/>
      </c>
      <c r="BD45" s="44" t="str">
        <f t="shared" si="29"/>
        <v/>
      </c>
      <c r="BE45" s="44" t="str">
        <f t="shared" ref="BE45:BF45" si="171">IF(COUNTIF($T45,"*"&amp;#REF!&amp;"*")&gt;0,#REF!,"")</f>
        <v/>
      </c>
      <c r="BF45" s="44" t="str">
        <f t="shared" si="171"/>
        <v/>
      </c>
      <c r="BG45" s="44" t="str">
        <f t="shared" si="31"/>
        <v/>
      </c>
      <c r="BH45" s="44" t="str">
        <f t="shared" si="32"/>
        <v/>
      </c>
      <c r="BI45" s="44" t="str">
        <f t="shared" ref="BI45:BJ45" si="172">IF(COUNTIF($T45,"*"&amp;#REF!&amp;"*")&gt;0,#REF!,"")</f>
        <v/>
      </c>
      <c r="BJ45" s="44" t="str">
        <f t="shared" si="172"/>
        <v/>
      </c>
      <c r="BK45" s="44" t="str">
        <f t="shared" si="40"/>
        <v/>
      </c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</row>
    <row r="46" spans="1:77" ht="27" customHeight="1">
      <c r="A46" s="51">
        <v>36</v>
      </c>
      <c r="B46" s="52" t="str">
        <f t="shared" si="0"/>
        <v/>
      </c>
      <c r="C46" s="116"/>
      <c r="D46" s="117"/>
      <c r="E46" s="235" t="str">
        <f>IF(D46="","",IFERROR(VLOOKUP(D46,講座コード!$C$11:$D$102,2,FALSE),"コードが違います"))</f>
        <v/>
      </c>
      <c r="F46" s="236"/>
      <c r="G46" s="105" t="str">
        <f>IF(D46="","",IFERROR(VLOOKUP(D46,講座コード!$C$4:$E$91,3,FALSE),"コードが違います"))</f>
        <v/>
      </c>
      <c r="H46" s="105" t="str">
        <f t="shared" si="1"/>
        <v/>
      </c>
      <c r="I46" s="105" t="str">
        <f t="shared" si="2"/>
        <v/>
      </c>
      <c r="J46" s="105" t="str">
        <f t="shared" si="34"/>
        <v/>
      </c>
      <c r="K46" s="105" t="str">
        <f t="shared" si="3"/>
        <v/>
      </c>
      <c r="L46" s="105" t="str">
        <f t="shared" si="4"/>
        <v/>
      </c>
      <c r="M46" s="105" t="str">
        <f t="shared" si="5"/>
        <v/>
      </c>
      <c r="N46" s="105" t="str">
        <f t="shared" si="6"/>
        <v/>
      </c>
      <c r="O46" s="118"/>
      <c r="P46" s="119"/>
      <c r="Q46" s="120"/>
      <c r="R46" s="121"/>
      <c r="S46" s="126"/>
      <c r="T46" s="127"/>
      <c r="U46" s="128"/>
      <c r="V46" s="129"/>
      <c r="W46" s="130"/>
      <c r="X46" s="131"/>
      <c r="Y46" s="131"/>
      <c r="Z46" s="106"/>
      <c r="AA46" s="132"/>
      <c r="AB46" s="133"/>
      <c r="AC46" s="12"/>
      <c r="AD46" s="12"/>
      <c r="AE46" s="40">
        <f t="shared" si="8"/>
        <v>200</v>
      </c>
      <c r="AF46" s="41">
        <f t="shared" si="35"/>
        <v>200</v>
      </c>
      <c r="AG46" s="41" t="e">
        <f t="shared" si="9"/>
        <v>#REF!</v>
      </c>
      <c r="AH46" s="41">
        <f t="shared" si="10"/>
        <v>2</v>
      </c>
      <c r="AI46" s="42" t="e">
        <f t="shared" si="11"/>
        <v>#REF!</v>
      </c>
      <c r="AJ46" s="41">
        <f t="shared" si="12"/>
        <v>200</v>
      </c>
      <c r="AK46" s="41" t="e">
        <f t="shared" si="13"/>
        <v>#REF!</v>
      </c>
      <c r="AL46" s="41">
        <f t="shared" si="14"/>
        <v>2</v>
      </c>
      <c r="AM46" s="42" t="e">
        <f t="shared" si="15"/>
        <v>#REF!</v>
      </c>
      <c r="AN46" s="41">
        <f t="shared" si="16"/>
        <v>200</v>
      </c>
      <c r="AO46" s="41" t="e">
        <f t="shared" si="17"/>
        <v>#REF!</v>
      </c>
      <c r="AP46" s="41">
        <f t="shared" si="18"/>
        <v>2</v>
      </c>
      <c r="AQ46" s="42" t="e">
        <f t="shared" si="19"/>
        <v>#REF!</v>
      </c>
      <c r="AR46" s="41">
        <f t="shared" si="20"/>
        <v>200</v>
      </c>
      <c r="AS46" s="41" t="e">
        <f t="shared" si="21"/>
        <v>#REF!</v>
      </c>
      <c r="AT46" s="41">
        <f t="shared" si="22"/>
        <v>1</v>
      </c>
      <c r="AU46" s="42" t="e">
        <f t="shared" si="23"/>
        <v>#REF!</v>
      </c>
      <c r="AV46" s="43" t="e">
        <f t="shared" si="24"/>
        <v>#REF!</v>
      </c>
      <c r="AW46" s="12"/>
      <c r="AX46" s="44" t="str">
        <f t="shared" ref="AX46:AY46" si="173">IF(COUNTIF($T46,"*"&amp;#REF!&amp;"*")&gt;0,#REF!,"")</f>
        <v/>
      </c>
      <c r="AY46" s="44" t="str">
        <f t="shared" si="173"/>
        <v/>
      </c>
      <c r="AZ46" s="44" t="str">
        <f t="shared" si="26"/>
        <v/>
      </c>
      <c r="BA46" s="44" t="str">
        <f t="shared" ref="BA46:BB46" si="174">IF(COUNTIF($T46,"*"&amp;#REF!&amp;"*")&gt;0,#REF!,"")</f>
        <v/>
      </c>
      <c r="BB46" s="44" t="str">
        <f t="shared" si="174"/>
        <v/>
      </c>
      <c r="BC46" s="44" t="str">
        <f t="shared" si="28"/>
        <v/>
      </c>
      <c r="BD46" s="44" t="str">
        <f t="shared" si="29"/>
        <v/>
      </c>
      <c r="BE46" s="44" t="str">
        <f t="shared" ref="BE46:BF46" si="175">IF(COUNTIF($T46,"*"&amp;#REF!&amp;"*")&gt;0,#REF!,"")</f>
        <v/>
      </c>
      <c r="BF46" s="44" t="str">
        <f t="shared" si="175"/>
        <v/>
      </c>
      <c r="BG46" s="44" t="str">
        <f t="shared" si="31"/>
        <v/>
      </c>
      <c r="BH46" s="44" t="str">
        <f t="shared" si="32"/>
        <v/>
      </c>
      <c r="BI46" s="44" t="str">
        <f t="shared" ref="BI46:BJ46" si="176">IF(COUNTIF($T46,"*"&amp;#REF!&amp;"*")&gt;0,#REF!,"")</f>
        <v/>
      </c>
      <c r="BJ46" s="44" t="str">
        <f t="shared" si="176"/>
        <v/>
      </c>
      <c r="BK46" s="44" t="str">
        <f t="shared" si="40"/>
        <v/>
      </c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</row>
    <row r="47" spans="1:77" ht="27" customHeight="1">
      <c r="A47" s="37">
        <v>37</v>
      </c>
      <c r="B47" s="45" t="str">
        <f t="shared" si="0"/>
        <v/>
      </c>
      <c r="C47" s="112"/>
      <c r="D47" s="113"/>
      <c r="E47" s="231" t="str">
        <f>IF(D47="","",IFERROR(VLOOKUP(D47,講座コード!$C$11:$D$102,2,FALSE),"コードが違います"))</f>
        <v/>
      </c>
      <c r="F47" s="232"/>
      <c r="G47" s="102" t="str">
        <f>IF(D47="","",IFERROR(VLOOKUP(D47,講座コード!$C$4:$E$91,3,FALSE),"コードが違います"))</f>
        <v/>
      </c>
      <c r="H47" s="102" t="str">
        <f t="shared" si="1"/>
        <v/>
      </c>
      <c r="I47" s="102" t="str">
        <f t="shared" si="2"/>
        <v/>
      </c>
      <c r="J47" s="102" t="str">
        <f t="shared" si="34"/>
        <v/>
      </c>
      <c r="K47" s="102" t="str">
        <f t="shared" si="3"/>
        <v/>
      </c>
      <c r="L47" s="102" t="str">
        <f t="shared" si="4"/>
        <v/>
      </c>
      <c r="M47" s="102" t="str">
        <f t="shared" si="5"/>
        <v/>
      </c>
      <c r="N47" s="102" t="str">
        <f t="shared" si="6"/>
        <v/>
      </c>
      <c r="O47" s="118"/>
      <c r="P47" s="119"/>
      <c r="Q47" s="120"/>
      <c r="R47" s="121"/>
      <c r="S47" s="126"/>
      <c r="T47" s="127"/>
      <c r="U47" s="128"/>
      <c r="V47" s="129"/>
      <c r="W47" s="130"/>
      <c r="X47" s="131"/>
      <c r="Y47" s="131"/>
      <c r="Z47" s="106"/>
      <c r="AA47" s="122"/>
      <c r="AB47" s="123"/>
      <c r="AC47" s="12"/>
      <c r="AD47" s="12"/>
      <c r="AE47" s="40">
        <f t="shared" si="8"/>
        <v>200</v>
      </c>
      <c r="AF47" s="41">
        <f t="shared" si="35"/>
        <v>200</v>
      </c>
      <c r="AG47" s="41" t="e">
        <f t="shared" si="9"/>
        <v>#REF!</v>
      </c>
      <c r="AH47" s="41">
        <f t="shared" si="10"/>
        <v>2</v>
      </c>
      <c r="AI47" s="42" t="e">
        <f t="shared" si="11"/>
        <v>#REF!</v>
      </c>
      <c r="AJ47" s="41">
        <f t="shared" si="12"/>
        <v>200</v>
      </c>
      <c r="AK47" s="41" t="e">
        <f t="shared" si="13"/>
        <v>#REF!</v>
      </c>
      <c r="AL47" s="41">
        <f t="shared" si="14"/>
        <v>2</v>
      </c>
      <c r="AM47" s="42" t="e">
        <f t="shared" si="15"/>
        <v>#REF!</v>
      </c>
      <c r="AN47" s="41">
        <f t="shared" si="16"/>
        <v>200</v>
      </c>
      <c r="AO47" s="41" t="e">
        <f t="shared" si="17"/>
        <v>#REF!</v>
      </c>
      <c r="AP47" s="41">
        <f t="shared" si="18"/>
        <v>2</v>
      </c>
      <c r="AQ47" s="42" t="e">
        <f t="shared" si="19"/>
        <v>#REF!</v>
      </c>
      <c r="AR47" s="41">
        <f t="shared" si="20"/>
        <v>200</v>
      </c>
      <c r="AS47" s="41" t="e">
        <f t="shared" si="21"/>
        <v>#REF!</v>
      </c>
      <c r="AT47" s="41">
        <f t="shared" si="22"/>
        <v>1</v>
      </c>
      <c r="AU47" s="42" t="e">
        <f t="shared" si="23"/>
        <v>#REF!</v>
      </c>
      <c r="AV47" s="43" t="e">
        <f t="shared" si="24"/>
        <v>#REF!</v>
      </c>
      <c r="AW47" s="12"/>
      <c r="AX47" s="44" t="str">
        <f t="shared" ref="AX47:AY47" si="177">IF(COUNTIF($T47,"*"&amp;#REF!&amp;"*")&gt;0,#REF!,"")</f>
        <v/>
      </c>
      <c r="AY47" s="44" t="str">
        <f t="shared" si="177"/>
        <v/>
      </c>
      <c r="AZ47" s="44" t="str">
        <f t="shared" si="26"/>
        <v/>
      </c>
      <c r="BA47" s="44" t="str">
        <f t="shared" ref="BA47:BB47" si="178">IF(COUNTIF($T47,"*"&amp;#REF!&amp;"*")&gt;0,#REF!,"")</f>
        <v/>
      </c>
      <c r="BB47" s="44" t="str">
        <f t="shared" si="178"/>
        <v/>
      </c>
      <c r="BC47" s="44" t="str">
        <f t="shared" si="28"/>
        <v/>
      </c>
      <c r="BD47" s="44" t="str">
        <f t="shared" si="29"/>
        <v/>
      </c>
      <c r="BE47" s="44" t="str">
        <f t="shared" ref="BE47:BF47" si="179">IF(COUNTIF($T47,"*"&amp;#REF!&amp;"*")&gt;0,#REF!,"")</f>
        <v/>
      </c>
      <c r="BF47" s="44" t="str">
        <f t="shared" si="179"/>
        <v/>
      </c>
      <c r="BG47" s="44" t="str">
        <f t="shared" si="31"/>
        <v/>
      </c>
      <c r="BH47" s="44" t="str">
        <f t="shared" si="32"/>
        <v/>
      </c>
      <c r="BI47" s="44" t="str">
        <f t="shared" ref="BI47:BJ47" si="180">IF(COUNTIF($T47,"*"&amp;#REF!&amp;"*")&gt;0,#REF!,"")</f>
        <v/>
      </c>
      <c r="BJ47" s="44" t="str">
        <f t="shared" si="180"/>
        <v/>
      </c>
      <c r="BK47" s="44" t="str">
        <f t="shared" si="40"/>
        <v/>
      </c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</row>
    <row r="48" spans="1:77" ht="27" customHeight="1">
      <c r="A48" s="37">
        <v>38</v>
      </c>
      <c r="B48" s="45" t="str">
        <f t="shared" si="0"/>
        <v/>
      </c>
      <c r="C48" s="112"/>
      <c r="D48" s="113"/>
      <c r="E48" s="231" t="str">
        <f>IF(D48="","",IFERROR(VLOOKUP(D48,講座コード!$C$11:$D$102,2,FALSE),"コードが違います"))</f>
        <v/>
      </c>
      <c r="F48" s="232"/>
      <c r="G48" s="102" t="str">
        <f>IF(D48="","",IFERROR(VLOOKUP(D48,講座コード!$C$4:$E$91,3,FALSE),"コードが違います"))</f>
        <v/>
      </c>
      <c r="H48" s="102" t="str">
        <f t="shared" si="1"/>
        <v/>
      </c>
      <c r="I48" s="102" t="str">
        <f t="shared" si="2"/>
        <v/>
      </c>
      <c r="J48" s="102" t="str">
        <f t="shared" si="34"/>
        <v/>
      </c>
      <c r="K48" s="102" t="str">
        <f t="shared" si="3"/>
        <v/>
      </c>
      <c r="L48" s="102" t="str">
        <f t="shared" si="4"/>
        <v/>
      </c>
      <c r="M48" s="102" t="str">
        <f t="shared" si="5"/>
        <v/>
      </c>
      <c r="N48" s="102" t="str">
        <f t="shared" si="6"/>
        <v/>
      </c>
      <c r="O48" s="118"/>
      <c r="P48" s="119"/>
      <c r="Q48" s="120"/>
      <c r="R48" s="121"/>
      <c r="S48" s="126"/>
      <c r="T48" s="127"/>
      <c r="U48" s="128"/>
      <c r="V48" s="129"/>
      <c r="W48" s="130"/>
      <c r="X48" s="131"/>
      <c r="Y48" s="131"/>
      <c r="Z48" s="106"/>
      <c r="AA48" s="122"/>
      <c r="AB48" s="123"/>
      <c r="AC48" s="12"/>
      <c r="AD48" s="12"/>
      <c r="AE48" s="40">
        <f t="shared" si="8"/>
        <v>200</v>
      </c>
      <c r="AF48" s="41">
        <f t="shared" si="35"/>
        <v>200</v>
      </c>
      <c r="AG48" s="41" t="e">
        <f t="shared" si="9"/>
        <v>#REF!</v>
      </c>
      <c r="AH48" s="41">
        <f t="shared" si="10"/>
        <v>2</v>
      </c>
      <c r="AI48" s="42" t="e">
        <f t="shared" si="11"/>
        <v>#REF!</v>
      </c>
      <c r="AJ48" s="41">
        <f t="shared" si="12"/>
        <v>200</v>
      </c>
      <c r="AK48" s="41" t="e">
        <f t="shared" si="13"/>
        <v>#REF!</v>
      </c>
      <c r="AL48" s="41">
        <f t="shared" si="14"/>
        <v>2</v>
      </c>
      <c r="AM48" s="42" t="e">
        <f t="shared" si="15"/>
        <v>#REF!</v>
      </c>
      <c r="AN48" s="41">
        <f t="shared" si="16"/>
        <v>200</v>
      </c>
      <c r="AO48" s="41" t="e">
        <f t="shared" si="17"/>
        <v>#REF!</v>
      </c>
      <c r="AP48" s="41">
        <f t="shared" si="18"/>
        <v>2</v>
      </c>
      <c r="AQ48" s="42" t="e">
        <f t="shared" si="19"/>
        <v>#REF!</v>
      </c>
      <c r="AR48" s="41">
        <f t="shared" si="20"/>
        <v>200</v>
      </c>
      <c r="AS48" s="41" t="e">
        <f t="shared" si="21"/>
        <v>#REF!</v>
      </c>
      <c r="AT48" s="41">
        <f t="shared" si="22"/>
        <v>1</v>
      </c>
      <c r="AU48" s="42" t="e">
        <f t="shared" si="23"/>
        <v>#REF!</v>
      </c>
      <c r="AV48" s="43" t="e">
        <f t="shared" si="24"/>
        <v>#REF!</v>
      </c>
      <c r="AW48" s="12"/>
      <c r="AX48" s="44" t="str">
        <f t="shared" ref="AX48:AY48" si="181">IF(COUNTIF($T48,"*"&amp;#REF!&amp;"*")&gt;0,#REF!,"")</f>
        <v/>
      </c>
      <c r="AY48" s="44" t="str">
        <f t="shared" si="181"/>
        <v/>
      </c>
      <c r="AZ48" s="44" t="str">
        <f t="shared" si="26"/>
        <v/>
      </c>
      <c r="BA48" s="44" t="str">
        <f t="shared" ref="BA48:BB48" si="182">IF(COUNTIF($T48,"*"&amp;#REF!&amp;"*")&gt;0,#REF!,"")</f>
        <v/>
      </c>
      <c r="BB48" s="44" t="str">
        <f t="shared" si="182"/>
        <v/>
      </c>
      <c r="BC48" s="44" t="str">
        <f t="shared" si="28"/>
        <v/>
      </c>
      <c r="BD48" s="44" t="str">
        <f t="shared" si="29"/>
        <v/>
      </c>
      <c r="BE48" s="44" t="str">
        <f t="shared" ref="BE48:BF48" si="183">IF(COUNTIF($T48,"*"&amp;#REF!&amp;"*")&gt;0,#REF!,"")</f>
        <v/>
      </c>
      <c r="BF48" s="44" t="str">
        <f t="shared" si="183"/>
        <v/>
      </c>
      <c r="BG48" s="44" t="str">
        <f t="shared" si="31"/>
        <v/>
      </c>
      <c r="BH48" s="44" t="str">
        <f t="shared" si="32"/>
        <v/>
      </c>
      <c r="BI48" s="44" t="str">
        <f t="shared" ref="BI48:BJ48" si="184">IF(COUNTIF($T48,"*"&amp;#REF!&amp;"*")&gt;0,#REF!,"")</f>
        <v/>
      </c>
      <c r="BJ48" s="44" t="str">
        <f t="shared" si="184"/>
        <v/>
      </c>
      <c r="BK48" s="44" t="str">
        <f t="shared" si="40"/>
        <v/>
      </c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</row>
    <row r="49" spans="1:77" ht="27" customHeight="1">
      <c r="A49" s="37">
        <v>39</v>
      </c>
      <c r="B49" s="45" t="str">
        <f t="shared" si="0"/>
        <v/>
      </c>
      <c r="C49" s="112"/>
      <c r="D49" s="113"/>
      <c r="E49" s="231" t="str">
        <f>IF(D49="","",IFERROR(VLOOKUP(D49,講座コード!$C$11:$D$102,2,FALSE),"コードが違います"))</f>
        <v/>
      </c>
      <c r="F49" s="232"/>
      <c r="G49" s="103" t="str">
        <f>IF(D49="","",IFERROR(VLOOKUP(D49,講座コード!$C$4:$E$91,3,FALSE),"コードが違います"))</f>
        <v/>
      </c>
      <c r="H49" s="103" t="str">
        <f t="shared" si="1"/>
        <v/>
      </c>
      <c r="I49" s="103" t="str">
        <f t="shared" si="2"/>
        <v/>
      </c>
      <c r="J49" s="103" t="str">
        <f t="shared" si="34"/>
        <v/>
      </c>
      <c r="K49" s="103" t="str">
        <f t="shared" si="3"/>
        <v/>
      </c>
      <c r="L49" s="103" t="str">
        <f t="shared" si="4"/>
        <v/>
      </c>
      <c r="M49" s="103" t="str">
        <f t="shared" si="5"/>
        <v/>
      </c>
      <c r="N49" s="103" t="str">
        <f t="shared" si="6"/>
        <v/>
      </c>
      <c r="O49" s="118"/>
      <c r="P49" s="119"/>
      <c r="Q49" s="120"/>
      <c r="R49" s="121"/>
      <c r="S49" s="126"/>
      <c r="T49" s="127"/>
      <c r="U49" s="128"/>
      <c r="V49" s="129"/>
      <c r="W49" s="130"/>
      <c r="X49" s="131"/>
      <c r="Y49" s="131"/>
      <c r="Z49" s="106"/>
      <c r="AA49" s="122"/>
      <c r="AB49" s="123"/>
      <c r="AC49" s="12"/>
      <c r="AD49" s="12"/>
      <c r="AE49" s="40">
        <f t="shared" si="8"/>
        <v>200</v>
      </c>
      <c r="AF49" s="41">
        <f t="shared" si="35"/>
        <v>200</v>
      </c>
      <c r="AG49" s="41" t="e">
        <f t="shared" si="9"/>
        <v>#REF!</v>
      </c>
      <c r="AH49" s="41">
        <f t="shared" si="10"/>
        <v>2</v>
      </c>
      <c r="AI49" s="42" t="e">
        <f t="shared" si="11"/>
        <v>#REF!</v>
      </c>
      <c r="AJ49" s="41">
        <f t="shared" si="12"/>
        <v>200</v>
      </c>
      <c r="AK49" s="41" t="e">
        <f t="shared" si="13"/>
        <v>#REF!</v>
      </c>
      <c r="AL49" s="41">
        <f t="shared" si="14"/>
        <v>2</v>
      </c>
      <c r="AM49" s="42" t="e">
        <f t="shared" si="15"/>
        <v>#REF!</v>
      </c>
      <c r="AN49" s="41">
        <f t="shared" si="16"/>
        <v>200</v>
      </c>
      <c r="AO49" s="41" t="e">
        <f t="shared" si="17"/>
        <v>#REF!</v>
      </c>
      <c r="AP49" s="41">
        <f t="shared" si="18"/>
        <v>2</v>
      </c>
      <c r="AQ49" s="42" t="e">
        <f t="shared" si="19"/>
        <v>#REF!</v>
      </c>
      <c r="AR49" s="41">
        <f t="shared" si="20"/>
        <v>200</v>
      </c>
      <c r="AS49" s="41" t="e">
        <f t="shared" si="21"/>
        <v>#REF!</v>
      </c>
      <c r="AT49" s="41">
        <f t="shared" si="22"/>
        <v>1</v>
      </c>
      <c r="AU49" s="42" t="e">
        <f t="shared" si="23"/>
        <v>#REF!</v>
      </c>
      <c r="AV49" s="43" t="e">
        <f t="shared" si="24"/>
        <v>#REF!</v>
      </c>
      <c r="AW49" s="12"/>
      <c r="AX49" s="44" t="str">
        <f t="shared" ref="AX49:AY49" si="185">IF(COUNTIF($T49,"*"&amp;#REF!&amp;"*")&gt;0,#REF!,"")</f>
        <v/>
      </c>
      <c r="AY49" s="44" t="str">
        <f t="shared" si="185"/>
        <v/>
      </c>
      <c r="AZ49" s="44" t="str">
        <f t="shared" si="26"/>
        <v/>
      </c>
      <c r="BA49" s="44" t="str">
        <f t="shared" ref="BA49:BB49" si="186">IF(COUNTIF($T49,"*"&amp;#REF!&amp;"*")&gt;0,#REF!,"")</f>
        <v/>
      </c>
      <c r="BB49" s="44" t="str">
        <f t="shared" si="186"/>
        <v/>
      </c>
      <c r="BC49" s="44" t="str">
        <f t="shared" si="28"/>
        <v/>
      </c>
      <c r="BD49" s="44" t="str">
        <f t="shared" si="29"/>
        <v/>
      </c>
      <c r="BE49" s="44" t="str">
        <f t="shared" ref="BE49:BF49" si="187">IF(COUNTIF($T49,"*"&amp;#REF!&amp;"*")&gt;0,#REF!,"")</f>
        <v/>
      </c>
      <c r="BF49" s="44" t="str">
        <f t="shared" si="187"/>
        <v/>
      </c>
      <c r="BG49" s="44" t="str">
        <f t="shared" si="31"/>
        <v/>
      </c>
      <c r="BH49" s="44" t="str">
        <f t="shared" si="32"/>
        <v/>
      </c>
      <c r="BI49" s="44" t="str">
        <f t="shared" ref="BI49:BJ49" si="188">IF(COUNTIF($T49,"*"&amp;#REF!&amp;"*")&gt;0,#REF!,"")</f>
        <v/>
      </c>
      <c r="BJ49" s="44" t="str">
        <f t="shared" si="188"/>
        <v/>
      </c>
      <c r="BK49" s="44" t="str">
        <f t="shared" si="40"/>
        <v/>
      </c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</row>
    <row r="50" spans="1:77" ht="27" customHeight="1" thickBot="1">
      <c r="A50" s="53">
        <v>40</v>
      </c>
      <c r="B50" s="54" t="str">
        <f t="shared" si="0"/>
        <v/>
      </c>
      <c r="C50" s="114"/>
      <c r="D50" s="115"/>
      <c r="E50" s="233" t="str">
        <f>IF(D50="","",IFERROR(VLOOKUP(D50,講座コード!$C$11:$D$102,2,FALSE),"コードが違います"))</f>
        <v/>
      </c>
      <c r="F50" s="234"/>
      <c r="G50" s="107" t="str">
        <f>IF(D50="","",IFERROR(VLOOKUP(D50,講座コード!$C$4:$E$91,3,FALSE),"コードが違います"))</f>
        <v/>
      </c>
      <c r="H50" s="104" t="str">
        <f t="shared" si="1"/>
        <v/>
      </c>
      <c r="I50" s="104" t="str">
        <f t="shared" si="2"/>
        <v/>
      </c>
      <c r="J50" s="104" t="str">
        <f t="shared" si="34"/>
        <v/>
      </c>
      <c r="K50" s="104" t="str">
        <f t="shared" si="3"/>
        <v/>
      </c>
      <c r="L50" s="104" t="str">
        <f t="shared" si="4"/>
        <v/>
      </c>
      <c r="M50" s="104" t="str">
        <f t="shared" si="5"/>
        <v/>
      </c>
      <c r="N50" s="104" t="str">
        <f t="shared" si="6"/>
        <v/>
      </c>
      <c r="O50" s="156"/>
      <c r="P50" s="157"/>
      <c r="Q50" s="158"/>
      <c r="R50" s="159"/>
      <c r="S50" s="160"/>
      <c r="T50" s="161"/>
      <c r="U50" s="162"/>
      <c r="V50" s="163"/>
      <c r="W50" s="164"/>
      <c r="X50" s="165"/>
      <c r="Y50" s="165"/>
      <c r="Z50" s="166"/>
      <c r="AA50" s="167"/>
      <c r="AB50" s="125"/>
      <c r="AC50" s="12"/>
      <c r="AD50" s="12"/>
      <c r="AE50" s="40">
        <f t="shared" si="8"/>
        <v>200</v>
      </c>
      <c r="AF50" s="41">
        <f t="shared" si="35"/>
        <v>200</v>
      </c>
      <c r="AG50" s="41" t="e">
        <f t="shared" si="9"/>
        <v>#REF!</v>
      </c>
      <c r="AH50" s="41">
        <f t="shared" si="10"/>
        <v>2</v>
      </c>
      <c r="AI50" s="42" t="e">
        <f t="shared" si="11"/>
        <v>#REF!</v>
      </c>
      <c r="AJ50" s="41">
        <f t="shared" si="12"/>
        <v>200</v>
      </c>
      <c r="AK50" s="41" t="e">
        <f t="shared" si="13"/>
        <v>#REF!</v>
      </c>
      <c r="AL50" s="41">
        <f t="shared" si="14"/>
        <v>2</v>
      </c>
      <c r="AM50" s="42" t="e">
        <f t="shared" si="15"/>
        <v>#REF!</v>
      </c>
      <c r="AN50" s="41">
        <f t="shared" si="16"/>
        <v>200</v>
      </c>
      <c r="AO50" s="41" t="e">
        <f t="shared" si="17"/>
        <v>#REF!</v>
      </c>
      <c r="AP50" s="41">
        <f t="shared" si="18"/>
        <v>2</v>
      </c>
      <c r="AQ50" s="42" t="e">
        <f t="shared" si="19"/>
        <v>#REF!</v>
      </c>
      <c r="AR50" s="41">
        <f t="shared" si="20"/>
        <v>200</v>
      </c>
      <c r="AS50" s="41" t="e">
        <f t="shared" si="21"/>
        <v>#REF!</v>
      </c>
      <c r="AT50" s="41">
        <f t="shared" si="22"/>
        <v>1</v>
      </c>
      <c r="AU50" s="42" t="e">
        <f t="shared" si="23"/>
        <v>#REF!</v>
      </c>
      <c r="AV50" s="43" t="e">
        <f t="shared" si="24"/>
        <v>#REF!</v>
      </c>
      <c r="AW50" s="12"/>
      <c r="AX50" s="44" t="str">
        <f t="shared" ref="AX50:AY50" si="189">IF(COUNTIF($T50,"*"&amp;#REF!&amp;"*")&gt;0,#REF!,"")</f>
        <v/>
      </c>
      <c r="AY50" s="44" t="str">
        <f t="shared" si="189"/>
        <v/>
      </c>
      <c r="AZ50" s="44" t="str">
        <f t="shared" si="26"/>
        <v/>
      </c>
      <c r="BA50" s="44" t="str">
        <f t="shared" ref="BA50:BB50" si="190">IF(COUNTIF($T50,"*"&amp;#REF!&amp;"*")&gt;0,#REF!,"")</f>
        <v/>
      </c>
      <c r="BB50" s="44" t="str">
        <f t="shared" si="190"/>
        <v/>
      </c>
      <c r="BC50" s="44" t="str">
        <f t="shared" si="28"/>
        <v/>
      </c>
      <c r="BD50" s="44" t="str">
        <f t="shared" si="29"/>
        <v/>
      </c>
      <c r="BE50" s="44" t="str">
        <f t="shared" ref="BE50:BF50" si="191">IF(COUNTIF($T50,"*"&amp;#REF!&amp;"*")&gt;0,#REF!,"")</f>
        <v/>
      </c>
      <c r="BF50" s="44" t="str">
        <f t="shared" si="191"/>
        <v/>
      </c>
      <c r="BG50" s="44" t="str">
        <f t="shared" si="31"/>
        <v/>
      </c>
      <c r="BH50" s="44" t="str">
        <f t="shared" si="32"/>
        <v/>
      </c>
      <c r="BI50" s="44" t="str">
        <f t="shared" ref="BI50:BJ50" si="192">IF(COUNTIF($T50,"*"&amp;#REF!&amp;"*")&gt;0,#REF!,"")</f>
        <v/>
      </c>
      <c r="BJ50" s="44" t="str">
        <f t="shared" si="192"/>
        <v/>
      </c>
      <c r="BK50" s="44" t="str">
        <f t="shared" si="40"/>
        <v/>
      </c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</row>
    <row r="51" spans="1:77" ht="27" customHeight="1">
      <c r="A51" s="49">
        <v>41</v>
      </c>
      <c r="B51" s="38" t="str">
        <f t="shared" si="0"/>
        <v/>
      </c>
      <c r="C51" s="116"/>
      <c r="D51" s="117"/>
      <c r="E51" s="235" t="str">
        <f>IF(D51="","",IFERROR(VLOOKUP(D51,講座コード!$C$11:$D$102,2,FALSE),"コードが違います"))</f>
        <v/>
      </c>
      <c r="F51" s="236"/>
      <c r="G51" s="105" t="str">
        <f>IF(D51="","",IFERROR(VLOOKUP(D51,講座コード!$C$4:$E$91,3,FALSE),"コードが違います"))</f>
        <v/>
      </c>
      <c r="H51" s="105" t="str">
        <f t="shared" si="1"/>
        <v/>
      </c>
      <c r="I51" s="105" t="str">
        <f t="shared" si="2"/>
        <v/>
      </c>
      <c r="J51" s="105" t="str">
        <f t="shared" si="34"/>
        <v/>
      </c>
      <c r="K51" s="105" t="str">
        <f t="shared" si="3"/>
        <v/>
      </c>
      <c r="L51" s="105" t="str">
        <f t="shared" si="4"/>
        <v/>
      </c>
      <c r="M51" s="105" t="str">
        <f t="shared" si="5"/>
        <v/>
      </c>
      <c r="N51" s="105" t="str">
        <f t="shared" si="6"/>
        <v/>
      </c>
      <c r="O51" s="168"/>
      <c r="P51" s="169"/>
      <c r="Q51" s="170"/>
      <c r="R51" s="171"/>
      <c r="S51" s="172"/>
      <c r="T51" s="173"/>
      <c r="U51" s="174"/>
      <c r="V51" s="175"/>
      <c r="W51" s="176"/>
      <c r="X51" s="177"/>
      <c r="Y51" s="177"/>
      <c r="Z51" s="178"/>
      <c r="AA51" s="179"/>
      <c r="AB51" s="133"/>
      <c r="AC51" s="12"/>
      <c r="AD51" s="12"/>
      <c r="AE51" s="40">
        <f t="shared" si="8"/>
        <v>200</v>
      </c>
      <c r="AF51" s="41">
        <f t="shared" si="35"/>
        <v>200</v>
      </c>
      <c r="AG51" s="41" t="e">
        <f t="shared" si="9"/>
        <v>#REF!</v>
      </c>
      <c r="AH51" s="41">
        <f t="shared" si="10"/>
        <v>2</v>
      </c>
      <c r="AI51" s="42" t="e">
        <f t="shared" si="11"/>
        <v>#REF!</v>
      </c>
      <c r="AJ51" s="41">
        <f t="shared" si="12"/>
        <v>200</v>
      </c>
      <c r="AK51" s="41" t="e">
        <f t="shared" si="13"/>
        <v>#REF!</v>
      </c>
      <c r="AL51" s="41">
        <f t="shared" si="14"/>
        <v>2</v>
      </c>
      <c r="AM51" s="42" t="e">
        <f t="shared" si="15"/>
        <v>#REF!</v>
      </c>
      <c r="AN51" s="41">
        <f t="shared" si="16"/>
        <v>200</v>
      </c>
      <c r="AO51" s="41" t="e">
        <f t="shared" si="17"/>
        <v>#REF!</v>
      </c>
      <c r="AP51" s="41">
        <f t="shared" si="18"/>
        <v>2</v>
      </c>
      <c r="AQ51" s="42" t="e">
        <f t="shared" si="19"/>
        <v>#REF!</v>
      </c>
      <c r="AR51" s="41">
        <f t="shared" si="20"/>
        <v>200</v>
      </c>
      <c r="AS51" s="41" t="e">
        <f t="shared" si="21"/>
        <v>#REF!</v>
      </c>
      <c r="AT51" s="41">
        <f t="shared" si="22"/>
        <v>1</v>
      </c>
      <c r="AU51" s="42" t="e">
        <f t="shared" si="23"/>
        <v>#REF!</v>
      </c>
      <c r="AV51" s="43" t="e">
        <f t="shared" si="24"/>
        <v>#REF!</v>
      </c>
      <c r="AW51" s="12"/>
      <c r="AX51" s="44" t="str">
        <f t="shared" ref="AX51:AY51" si="193">IF(COUNTIF($T51,"*"&amp;#REF!&amp;"*")&gt;0,#REF!,"")</f>
        <v/>
      </c>
      <c r="AY51" s="44" t="str">
        <f t="shared" si="193"/>
        <v/>
      </c>
      <c r="AZ51" s="44" t="str">
        <f t="shared" si="26"/>
        <v/>
      </c>
      <c r="BA51" s="44" t="str">
        <f t="shared" ref="BA51:BB51" si="194">IF(COUNTIF($T51,"*"&amp;#REF!&amp;"*")&gt;0,#REF!,"")</f>
        <v/>
      </c>
      <c r="BB51" s="44" t="str">
        <f t="shared" si="194"/>
        <v/>
      </c>
      <c r="BC51" s="44" t="str">
        <f t="shared" si="28"/>
        <v/>
      </c>
      <c r="BD51" s="44" t="str">
        <f t="shared" si="29"/>
        <v/>
      </c>
      <c r="BE51" s="44" t="str">
        <f t="shared" ref="BE51:BF51" si="195">IF(COUNTIF($T51,"*"&amp;#REF!&amp;"*")&gt;0,#REF!,"")</f>
        <v/>
      </c>
      <c r="BF51" s="44" t="str">
        <f t="shared" si="195"/>
        <v/>
      </c>
      <c r="BG51" s="44" t="str">
        <f t="shared" si="31"/>
        <v/>
      </c>
      <c r="BH51" s="44" t="str">
        <f t="shared" si="32"/>
        <v/>
      </c>
      <c r="BI51" s="44" t="str">
        <f t="shared" ref="BI51:BJ51" si="196">IF(COUNTIF($T51,"*"&amp;#REF!&amp;"*")&gt;0,#REF!,"")</f>
        <v/>
      </c>
      <c r="BJ51" s="44" t="str">
        <f t="shared" si="196"/>
        <v/>
      </c>
      <c r="BK51" s="44" t="str">
        <f t="shared" si="40"/>
        <v/>
      </c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</row>
    <row r="52" spans="1:77" ht="27" customHeight="1">
      <c r="A52" s="37">
        <v>42</v>
      </c>
      <c r="B52" s="45" t="str">
        <f t="shared" si="0"/>
        <v/>
      </c>
      <c r="C52" s="112"/>
      <c r="D52" s="113"/>
      <c r="E52" s="231" t="str">
        <f>IF(D52="","",IFERROR(VLOOKUP(D52,講座コード!$C$11:$D$102,2,FALSE),"コードが違います"))</f>
        <v/>
      </c>
      <c r="F52" s="232"/>
      <c r="G52" s="102" t="str">
        <f>IF(D52="","",IFERROR(VLOOKUP(D52,講座コード!$C$4:$E$91,3,FALSE),"コードが違います"))</f>
        <v/>
      </c>
      <c r="H52" s="102" t="str">
        <f t="shared" si="1"/>
        <v/>
      </c>
      <c r="I52" s="102" t="str">
        <f t="shared" si="2"/>
        <v/>
      </c>
      <c r="J52" s="102" t="str">
        <f t="shared" si="34"/>
        <v/>
      </c>
      <c r="K52" s="102" t="str">
        <f t="shared" si="3"/>
        <v/>
      </c>
      <c r="L52" s="102" t="str">
        <f t="shared" si="4"/>
        <v/>
      </c>
      <c r="M52" s="102" t="str">
        <f t="shared" si="5"/>
        <v/>
      </c>
      <c r="N52" s="102" t="str">
        <f t="shared" si="6"/>
        <v/>
      </c>
      <c r="O52" s="180"/>
      <c r="P52" s="119"/>
      <c r="Q52" s="120"/>
      <c r="R52" s="121"/>
      <c r="S52" s="126"/>
      <c r="T52" s="127"/>
      <c r="U52" s="128"/>
      <c r="V52" s="129"/>
      <c r="W52" s="130"/>
      <c r="X52" s="131"/>
      <c r="Y52" s="131"/>
      <c r="Z52" s="106"/>
      <c r="AA52" s="122"/>
      <c r="AB52" s="123"/>
      <c r="AC52" s="12"/>
      <c r="AD52" s="12"/>
      <c r="AE52" s="40">
        <f t="shared" si="8"/>
        <v>200</v>
      </c>
      <c r="AF52" s="41">
        <f t="shared" si="35"/>
        <v>200</v>
      </c>
      <c r="AG52" s="41" t="e">
        <f t="shared" si="9"/>
        <v>#REF!</v>
      </c>
      <c r="AH52" s="41">
        <f t="shared" si="10"/>
        <v>2</v>
      </c>
      <c r="AI52" s="42" t="e">
        <f t="shared" si="11"/>
        <v>#REF!</v>
      </c>
      <c r="AJ52" s="41">
        <f t="shared" si="12"/>
        <v>200</v>
      </c>
      <c r="AK52" s="41" t="e">
        <f t="shared" si="13"/>
        <v>#REF!</v>
      </c>
      <c r="AL52" s="41">
        <f t="shared" si="14"/>
        <v>2</v>
      </c>
      <c r="AM52" s="42" t="e">
        <f t="shared" si="15"/>
        <v>#REF!</v>
      </c>
      <c r="AN52" s="41">
        <f t="shared" si="16"/>
        <v>200</v>
      </c>
      <c r="AO52" s="41" t="e">
        <f t="shared" si="17"/>
        <v>#REF!</v>
      </c>
      <c r="AP52" s="41">
        <f t="shared" si="18"/>
        <v>2</v>
      </c>
      <c r="AQ52" s="42" t="e">
        <f t="shared" si="19"/>
        <v>#REF!</v>
      </c>
      <c r="AR52" s="41">
        <f t="shared" si="20"/>
        <v>200</v>
      </c>
      <c r="AS52" s="41" t="e">
        <f t="shared" si="21"/>
        <v>#REF!</v>
      </c>
      <c r="AT52" s="41">
        <f t="shared" si="22"/>
        <v>1</v>
      </c>
      <c r="AU52" s="42" t="e">
        <f t="shared" si="23"/>
        <v>#REF!</v>
      </c>
      <c r="AV52" s="43" t="e">
        <f t="shared" si="24"/>
        <v>#REF!</v>
      </c>
      <c r="AW52" s="12"/>
      <c r="AX52" s="44" t="str">
        <f t="shared" ref="AX52:AY52" si="197">IF(COUNTIF($T52,"*"&amp;#REF!&amp;"*")&gt;0,#REF!,"")</f>
        <v/>
      </c>
      <c r="AY52" s="44" t="str">
        <f t="shared" si="197"/>
        <v/>
      </c>
      <c r="AZ52" s="44" t="str">
        <f t="shared" si="26"/>
        <v/>
      </c>
      <c r="BA52" s="44" t="str">
        <f t="shared" ref="BA52:BB52" si="198">IF(COUNTIF($T52,"*"&amp;#REF!&amp;"*")&gt;0,#REF!,"")</f>
        <v/>
      </c>
      <c r="BB52" s="44" t="str">
        <f t="shared" si="198"/>
        <v/>
      </c>
      <c r="BC52" s="44" t="str">
        <f t="shared" si="28"/>
        <v/>
      </c>
      <c r="BD52" s="44" t="str">
        <f t="shared" si="29"/>
        <v/>
      </c>
      <c r="BE52" s="44" t="str">
        <f t="shared" ref="BE52:BF52" si="199">IF(COUNTIF($T52,"*"&amp;#REF!&amp;"*")&gt;0,#REF!,"")</f>
        <v/>
      </c>
      <c r="BF52" s="44" t="str">
        <f t="shared" si="199"/>
        <v/>
      </c>
      <c r="BG52" s="44" t="str">
        <f t="shared" si="31"/>
        <v/>
      </c>
      <c r="BH52" s="44" t="str">
        <f t="shared" si="32"/>
        <v/>
      </c>
      <c r="BI52" s="44" t="str">
        <f t="shared" ref="BI52:BJ52" si="200">IF(COUNTIF($T52,"*"&amp;#REF!&amp;"*")&gt;0,#REF!,"")</f>
        <v/>
      </c>
      <c r="BJ52" s="44" t="str">
        <f t="shared" si="200"/>
        <v/>
      </c>
      <c r="BK52" s="44" t="str">
        <f t="shared" si="40"/>
        <v/>
      </c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</row>
    <row r="53" spans="1:77" ht="27" customHeight="1">
      <c r="A53" s="37">
        <v>43</v>
      </c>
      <c r="B53" s="45" t="str">
        <f t="shared" si="0"/>
        <v/>
      </c>
      <c r="C53" s="112"/>
      <c r="D53" s="113"/>
      <c r="E53" s="231" t="str">
        <f>IF(D53="","",IFERROR(VLOOKUP(D53,講座コード!$C$11:$D$102,2,FALSE),"コードが違います"))</f>
        <v/>
      </c>
      <c r="F53" s="232"/>
      <c r="G53" s="102" t="str">
        <f>IF(D53="","",IFERROR(VLOOKUP(D53,講座コード!$C$4:$E$91,3,FALSE),"コードが違います"))</f>
        <v/>
      </c>
      <c r="H53" s="102" t="str">
        <f t="shared" si="1"/>
        <v/>
      </c>
      <c r="I53" s="102" t="str">
        <f t="shared" si="2"/>
        <v/>
      </c>
      <c r="J53" s="102" t="str">
        <f t="shared" si="34"/>
        <v/>
      </c>
      <c r="K53" s="102" t="str">
        <f t="shared" si="3"/>
        <v/>
      </c>
      <c r="L53" s="102" t="str">
        <f t="shared" si="4"/>
        <v/>
      </c>
      <c r="M53" s="102" t="str">
        <f t="shared" si="5"/>
        <v/>
      </c>
      <c r="N53" s="102" t="str">
        <f t="shared" si="6"/>
        <v/>
      </c>
      <c r="O53" s="180"/>
      <c r="P53" s="119"/>
      <c r="Q53" s="120"/>
      <c r="R53" s="121"/>
      <c r="S53" s="126"/>
      <c r="T53" s="127"/>
      <c r="U53" s="128"/>
      <c r="V53" s="129"/>
      <c r="W53" s="130"/>
      <c r="X53" s="131"/>
      <c r="Y53" s="131"/>
      <c r="Z53" s="106"/>
      <c r="AA53" s="122"/>
      <c r="AB53" s="123"/>
      <c r="AC53" s="12"/>
      <c r="AD53" s="12"/>
      <c r="AE53" s="40">
        <f t="shared" si="8"/>
        <v>200</v>
      </c>
      <c r="AF53" s="41">
        <f t="shared" si="35"/>
        <v>200</v>
      </c>
      <c r="AG53" s="41" t="e">
        <f t="shared" si="9"/>
        <v>#REF!</v>
      </c>
      <c r="AH53" s="41">
        <f t="shared" si="10"/>
        <v>2</v>
      </c>
      <c r="AI53" s="42" t="e">
        <f t="shared" si="11"/>
        <v>#REF!</v>
      </c>
      <c r="AJ53" s="41">
        <f t="shared" si="12"/>
        <v>200</v>
      </c>
      <c r="AK53" s="41" t="e">
        <f t="shared" si="13"/>
        <v>#REF!</v>
      </c>
      <c r="AL53" s="41">
        <f t="shared" si="14"/>
        <v>2</v>
      </c>
      <c r="AM53" s="42" t="e">
        <f t="shared" si="15"/>
        <v>#REF!</v>
      </c>
      <c r="AN53" s="41">
        <f t="shared" si="16"/>
        <v>200</v>
      </c>
      <c r="AO53" s="41" t="e">
        <f t="shared" si="17"/>
        <v>#REF!</v>
      </c>
      <c r="AP53" s="41">
        <f t="shared" si="18"/>
        <v>2</v>
      </c>
      <c r="AQ53" s="42" t="e">
        <f t="shared" si="19"/>
        <v>#REF!</v>
      </c>
      <c r="AR53" s="41">
        <f t="shared" si="20"/>
        <v>200</v>
      </c>
      <c r="AS53" s="41" t="e">
        <f t="shared" si="21"/>
        <v>#REF!</v>
      </c>
      <c r="AT53" s="41">
        <f t="shared" si="22"/>
        <v>1</v>
      </c>
      <c r="AU53" s="42" t="e">
        <f t="shared" si="23"/>
        <v>#REF!</v>
      </c>
      <c r="AV53" s="43" t="e">
        <f t="shared" si="24"/>
        <v>#REF!</v>
      </c>
      <c r="AW53" s="12"/>
      <c r="AX53" s="44" t="str">
        <f t="shared" ref="AX53:AY53" si="201">IF(COUNTIF($T53,"*"&amp;#REF!&amp;"*")&gt;0,#REF!,"")</f>
        <v/>
      </c>
      <c r="AY53" s="44" t="str">
        <f t="shared" si="201"/>
        <v/>
      </c>
      <c r="AZ53" s="44" t="str">
        <f t="shared" si="26"/>
        <v/>
      </c>
      <c r="BA53" s="44" t="str">
        <f t="shared" ref="BA53:BB53" si="202">IF(COUNTIF($T53,"*"&amp;#REF!&amp;"*")&gt;0,#REF!,"")</f>
        <v/>
      </c>
      <c r="BB53" s="44" t="str">
        <f t="shared" si="202"/>
        <v/>
      </c>
      <c r="BC53" s="44" t="str">
        <f t="shared" si="28"/>
        <v/>
      </c>
      <c r="BD53" s="44" t="str">
        <f t="shared" si="29"/>
        <v/>
      </c>
      <c r="BE53" s="44" t="str">
        <f t="shared" ref="BE53:BF53" si="203">IF(COUNTIF($T53,"*"&amp;#REF!&amp;"*")&gt;0,#REF!,"")</f>
        <v/>
      </c>
      <c r="BF53" s="44" t="str">
        <f t="shared" si="203"/>
        <v/>
      </c>
      <c r="BG53" s="44" t="str">
        <f t="shared" si="31"/>
        <v/>
      </c>
      <c r="BH53" s="44" t="str">
        <f t="shared" si="32"/>
        <v/>
      </c>
      <c r="BI53" s="44" t="str">
        <f t="shared" ref="BI53:BJ53" si="204">IF(COUNTIF($T53,"*"&amp;#REF!&amp;"*")&gt;0,#REF!,"")</f>
        <v/>
      </c>
      <c r="BJ53" s="44" t="str">
        <f t="shared" si="204"/>
        <v/>
      </c>
      <c r="BK53" s="44" t="str">
        <f t="shared" si="40"/>
        <v/>
      </c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</row>
    <row r="54" spans="1:77" ht="27" customHeight="1">
      <c r="A54" s="37">
        <v>44</v>
      </c>
      <c r="B54" s="45" t="str">
        <f t="shared" si="0"/>
        <v/>
      </c>
      <c r="C54" s="112"/>
      <c r="D54" s="113"/>
      <c r="E54" s="231" t="str">
        <f>IF(D54="","",IFERROR(VLOOKUP(D54,講座コード!$C$11:$D$102,2,FALSE),"コードが違います"))</f>
        <v/>
      </c>
      <c r="F54" s="232"/>
      <c r="G54" s="103" t="str">
        <f>IF(D54="","",IFERROR(VLOOKUP(D54,講座コード!$C$4:$E$91,3,FALSE),"コードが違います"))</f>
        <v/>
      </c>
      <c r="H54" s="103" t="str">
        <f t="shared" si="1"/>
        <v/>
      </c>
      <c r="I54" s="103" t="str">
        <f t="shared" si="2"/>
        <v/>
      </c>
      <c r="J54" s="103" t="str">
        <f t="shared" si="34"/>
        <v/>
      </c>
      <c r="K54" s="103" t="str">
        <f t="shared" si="3"/>
        <v/>
      </c>
      <c r="L54" s="103" t="str">
        <f t="shared" si="4"/>
        <v/>
      </c>
      <c r="M54" s="103" t="str">
        <f t="shared" si="5"/>
        <v/>
      </c>
      <c r="N54" s="103" t="str">
        <f t="shared" si="6"/>
        <v/>
      </c>
      <c r="O54" s="180"/>
      <c r="P54" s="119"/>
      <c r="Q54" s="120"/>
      <c r="R54" s="121"/>
      <c r="S54" s="126"/>
      <c r="T54" s="127"/>
      <c r="U54" s="128"/>
      <c r="V54" s="129"/>
      <c r="W54" s="130"/>
      <c r="X54" s="131"/>
      <c r="Y54" s="131"/>
      <c r="Z54" s="106"/>
      <c r="AA54" s="122"/>
      <c r="AB54" s="123"/>
      <c r="AC54" s="12"/>
      <c r="AD54" s="12"/>
      <c r="AE54" s="40">
        <f t="shared" si="8"/>
        <v>200</v>
      </c>
      <c r="AF54" s="41">
        <f t="shared" si="35"/>
        <v>200</v>
      </c>
      <c r="AG54" s="41" t="e">
        <f t="shared" si="9"/>
        <v>#REF!</v>
      </c>
      <c r="AH54" s="41">
        <f t="shared" si="10"/>
        <v>2</v>
      </c>
      <c r="AI54" s="42" t="e">
        <f t="shared" si="11"/>
        <v>#REF!</v>
      </c>
      <c r="AJ54" s="41">
        <f t="shared" si="12"/>
        <v>200</v>
      </c>
      <c r="AK54" s="41" t="e">
        <f t="shared" si="13"/>
        <v>#REF!</v>
      </c>
      <c r="AL54" s="41">
        <f t="shared" si="14"/>
        <v>2</v>
      </c>
      <c r="AM54" s="42" t="e">
        <f t="shared" si="15"/>
        <v>#REF!</v>
      </c>
      <c r="AN54" s="41">
        <f t="shared" si="16"/>
        <v>200</v>
      </c>
      <c r="AO54" s="41" t="e">
        <f t="shared" si="17"/>
        <v>#REF!</v>
      </c>
      <c r="AP54" s="41">
        <f t="shared" si="18"/>
        <v>2</v>
      </c>
      <c r="AQ54" s="42" t="e">
        <f t="shared" si="19"/>
        <v>#REF!</v>
      </c>
      <c r="AR54" s="41">
        <f t="shared" si="20"/>
        <v>200</v>
      </c>
      <c r="AS54" s="41" t="e">
        <f t="shared" si="21"/>
        <v>#REF!</v>
      </c>
      <c r="AT54" s="41">
        <f t="shared" si="22"/>
        <v>1</v>
      </c>
      <c r="AU54" s="42" t="e">
        <f t="shared" si="23"/>
        <v>#REF!</v>
      </c>
      <c r="AV54" s="43" t="e">
        <f t="shared" si="24"/>
        <v>#REF!</v>
      </c>
      <c r="AW54" s="12"/>
      <c r="AX54" s="44" t="str">
        <f t="shared" ref="AX54:AY54" si="205">IF(COUNTIF($T54,"*"&amp;#REF!&amp;"*")&gt;0,#REF!,"")</f>
        <v/>
      </c>
      <c r="AY54" s="44" t="str">
        <f t="shared" si="205"/>
        <v/>
      </c>
      <c r="AZ54" s="44" t="str">
        <f t="shared" si="26"/>
        <v/>
      </c>
      <c r="BA54" s="44" t="str">
        <f t="shared" ref="BA54:BB54" si="206">IF(COUNTIF($T54,"*"&amp;#REF!&amp;"*")&gt;0,#REF!,"")</f>
        <v/>
      </c>
      <c r="BB54" s="44" t="str">
        <f t="shared" si="206"/>
        <v/>
      </c>
      <c r="BC54" s="44" t="str">
        <f t="shared" si="28"/>
        <v/>
      </c>
      <c r="BD54" s="44" t="str">
        <f t="shared" si="29"/>
        <v/>
      </c>
      <c r="BE54" s="44" t="str">
        <f t="shared" ref="BE54:BF54" si="207">IF(COUNTIF($T54,"*"&amp;#REF!&amp;"*")&gt;0,#REF!,"")</f>
        <v/>
      </c>
      <c r="BF54" s="44" t="str">
        <f t="shared" si="207"/>
        <v/>
      </c>
      <c r="BG54" s="44" t="str">
        <f t="shared" si="31"/>
        <v/>
      </c>
      <c r="BH54" s="44" t="str">
        <f t="shared" si="32"/>
        <v/>
      </c>
      <c r="BI54" s="44" t="str">
        <f t="shared" ref="BI54:BJ54" si="208">IF(COUNTIF($T54,"*"&amp;#REF!&amp;"*")&gt;0,#REF!,"")</f>
        <v/>
      </c>
      <c r="BJ54" s="44" t="str">
        <f t="shared" si="208"/>
        <v/>
      </c>
      <c r="BK54" s="44" t="str">
        <f t="shared" si="40"/>
        <v/>
      </c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</row>
    <row r="55" spans="1:77" ht="27" customHeight="1" thickBot="1">
      <c r="A55" s="47">
        <v>45</v>
      </c>
      <c r="B55" s="48" t="str">
        <f t="shared" si="0"/>
        <v/>
      </c>
      <c r="C55" s="114"/>
      <c r="D55" s="115"/>
      <c r="E55" s="233" t="str">
        <f>IF(D55="","",IFERROR(VLOOKUP(D55,講座コード!$C$11:$D$102,2,FALSE),"コードが違います"))</f>
        <v/>
      </c>
      <c r="F55" s="234"/>
      <c r="G55" s="107" t="str">
        <f>IF(D55="","",IFERROR(VLOOKUP(D55,講座コード!$C$4:$E$91,3,FALSE),"コードが違います"))</f>
        <v/>
      </c>
      <c r="H55" s="104" t="str">
        <f t="shared" si="1"/>
        <v/>
      </c>
      <c r="I55" s="104" t="str">
        <f t="shared" si="2"/>
        <v/>
      </c>
      <c r="J55" s="104" t="str">
        <f t="shared" si="34"/>
        <v/>
      </c>
      <c r="K55" s="104" t="str">
        <f t="shared" si="3"/>
        <v/>
      </c>
      <c r="L55" s="104" t="str">
        <f t="shared" si="4"/>
        <v/>
      </c>
      <c r="M55" s="104" t="str">
        <f t="shared" si="5"/>
        <v/>
      </c>
      <c r="N55" s="104" t="str">
        <f t="shared" si="6"/>
        <v/>
      </c>
      <c r="O55" s="181"/>
      <c r="P55" s="182"/>
      <c r="Q55" s="134"/>
      <c r="R55" s="183"/>
      <c r="S55" s="184"/>
      <c r="T55" s="185"/>
      <c r="U55" s="186"/>
      <c r="V55" s="187"/>
      <c r="W55" s="188"/>
      <c r="X55" s="189"/>
      <c r="Y55" s="189"/>
      <c r="Z55" s="190"/>
      <c r="AA55" s="124"/>
      <c r="AB55" s="125"/>
      <c r="AC55" s="12"/>
      <c r="AD55" s="12"/>
      <c r="AE55" s="40">
        <f t="shared" si="8"/>
        <v>200</v>
      </c>
      <c r="AF55" s="41">
        <f t="shared" si="35"/>
        <v>200</v>
      </c>
      <c r="AG55" s="41" t="e">
        <f t="shared" si="9"/>
        <v>#REF!</v>
      </c>
      <c r="AH55" s="41">
        <f t="shared" si="10"/>
        <v>2</v>
      </c>
      <c r="AI55" s="42" t="e">
        <f t="shared" si="11"/>
        <v>#REF!</v>
      </c>
      <c r="AJ55" s="41">
        <f t="shared" si="12"/>
        <v>200</v>
      </c>
      <c r="AK55" s="41" t="e">
        <f t="shared" si="13"/>
        <v>#REF!</v>
      </c>
      <c r="AL55" s="41">
        <f t="shared" si="14"/>
        <v>2</v>
      </c>
      <c r="AM55" s="42" t="e">
        <f t="shared" si="15"/>
        <v>#REF!</v>
      </c>
      <c r="AN55" s="41">
        <f t="shared" si="16"/>
        <v>200</v>
      </c>
      <c r="AO55" s="41" t="e">
        <f t="shared" si="17"/>
        <v>#REF!</v>
      </c>
      <c r="AP55" s="41">
        <f t="shared" si="18"/>
        <v>2</v>
      </c>
      <c r="AQ55" s="42" t="e">
        <f t="shared" si="19"/>
        <v>#REF!</v>
      </c>
      <c r="AR55" s="41">
        <f t="shared" si="20"/>
        <v>200</v>
      </c>
      <c r="AS55" s="41" t="e">
        <f t="shared" si="21"/>
        <v>#REF!</v>
      </c>
      <c r="AT55" s="41">
        <f t="shared" si="22"/>
        <v>1</v>
      </c>
      <c r="AU55" s="42" t="e">
        <f t="shared" si="23"/>
        <v>#REF!</v>
      </c>
      <c r="AV55" s="43" t="e">
        <f t="shared" si="24"/>
        <v>#REF!</v>
      </c>
      <c r="AW55" s="12"/>
      <c r="AX55" s="44" t="str">
        <f t="shared" ref="AX55:AY55" si="209">IF(COUNTIF($T55,"*"&amp;#REF!&amp;"*")&gt;0,#REF!,"")</f>
        <v/>
      </c>
      <c r="AY55" s="44" t="str">
        <f t="shared" si="209"/>
        <v/>
      </c>
      <c r="AZ55" s="44" t="str">
        <f t="shared" si="26"/>
        <v/>
      </c>
      <c r="BA55" s="44" t="str">
        <f t="shared" ref="BA55:BB55" si="210">IF(COUNTIF($T55,"*"&amp;#REF!&amp;"*")&gt;0,#REF!,"")</f>
        <v/>
      </c>
      <c r="BB55" s="44" t="str">
        <f t="shared" si="210"/>
        <v/>
      </c>
      <c r="BC55" s="44" t="str">
        <f t="shared" si="28"/>
        <v/>
      </c>
      <c r="BD55" s="44" t="str">
        <f t="shared" si="29"/>
        <v/>
      </c>
      <c r="BE55" s="44" t="str">
        <f t="shared" ref="BE55:BF55" si="211">IF(COUNTIF($T55,"*"&amp;#REF!&amp;"*")&gt;0,#REF!,"")</f>
        <v/>
      </c>
      <c r="BF55" s="44" t="str">
        <f t="shared" si="211"/>
        <v/>
      </c>
      <c r="BG55" s="44" t="str">
        <f t="shared" si="31"/>
        <v/>
      </c>
      <c r="BH55" s="44" t="str">
        <f t="shared" si="32"/>
        <v/>
      </c>
      <c r="BI55" s="44" t="str">
        <f t="shared" ref="BI55:BJ55" si="212">IF(COUNTIF($T55,"*"&amp;#REF!&amp;"*")&gt;0,#REF!,"")</f>
        <v/>
      </c>
      <c r="BJ55" s="44" t="str">
        <f t="shared" si="212"/>
        <v/>
      </c>
      <c r="BK55" s="44" t="str">
        <f t="shared" si="40"/>
        <v/>
      </c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</row>
    <row r="56" spans="1:77" ht="27" customHeight="1">
      <c r="A56" s="51">
        <v>46</v>
      </c>
      <c r="B56" s="52" t="str">
        <f t="shared" si="0"/>
        <v/>
      </c>
      <c r="C56" s="116"/>
      <c r="D56" s="117"/>
      <c r="E56" s="235" t="str">
        <f>IF(D56="","",IFERROR(VLOOKUP(D56,講座コード!$C$11:$D$102,2,FALSE),"コードが違います"))</f>
        <v/>
      </c>
      <c r="F56" s="236"/>
      <c r="G56" s="105" t="str">
        <f>IF(D56="","",IFERROR(VLOOKUP(D56,講座コード!$C$4:$E$91,3,FALSE),"コードが違います"))</f>
        <v/>
      </c>
      <c r="H56" s="105" t="str">
        <f t="shared" si="1"/>
        <v/>
      </c>
      <c r="I56" s="105" t="str">
        <f t="shared" si="2"/>
        <v/>
      </c>
      <c r="J56" s="105" t="str">
        <f t="shared" si="34"/>
        <v/>
      </c>
      <c r="K56" s="105" t="str">
        <f t="shared" si="3"/>
        <v/>
      </c>
      <c r="L56" s="105" t="str">
        <f t="shared" si="4"/>
        <v/>
      </c>
      <c r="M56" s="105" t="str">
        <f t="shared" si="5"/>
        <v/>
      </c>
      <c r="N56" s="105" t="str">
        <f t="shared" si="6"/>
        <v/>
      </c>
      <c r="O56" s="118"/>
      <c r="P56" s="119"/>
      <c r="Q56" s="120"/>
      <c r="R56" s="121"/>
      <c r="S56" s="126"/>
      <c r="T56" s="127"/>
      <c r="U56" s="128"/>
      <c r="V56" s="129"/>
      <c r="W56" s="130"/>
      <c r="X56" s="131"/>
      <c r="Y56" s="131"/>
      <c r="Z56" s="106"/>
      <c r="AA56" s="132"/>
      <c r="AB56" s="133"/>
      <c r="AC56" s="12"/>
      <c r="AD56" s="12"/>
      <c r="AE56" s="40">
        <f t="shared" si="8"/>
        <v>200</v>
      </c>
      <c r="AF56" s="41">
        <f t="shared" si="35"/>
        <v>200</v>
      </c>
      <c r="AG56" s="41" t="e">
        <f t="shared" si="9"/>
        <v>#REF!</v>
      </c>
      <c r="AH56" s="41">
        <f t="shared" si="10"/>
        <v>2</v>
      </c>
      <c r="AI56" s="42" t="e">
        <f t="shared" si="11"/>
        <v>#REF!</v>
      </c>
      <c r="AJ56" s="41">
        <f t="shared" si="12"/>
        <v>200</v>
      </c>
      <c r="AK56" s="41" t="e">
        <f t="shared" si="13"/>
        <v>#REF!</v>
      </c>
      <c r="AL56" s="41">
        <f t="shared" si="14"/>
        <v>2</v>
      </c>
      <c r="AM56" s="42" t="e">
        <f t="shared" si="15"/>
        <v>#REF!</v>
      </c>
      <c r="AN56" s="41">
        <f t="shared" si="16"/>
        <v>200</v>
      </c>
      <c r="AO56" s="41" t="e">
        <f t="shared" si="17"/>
        <v>#REF!</v>
      </c>
      <c r="AP56" s="41">
        <f t="shared" si="18"/>
        <v>2</v>
      </c>
      <c r="AQ56" s="42" t="e">
        <f t="shared" si="19"/>
        <v>#REF!</v>
      </c>
      <c r="AR56" s="41">
        <f t="shared" si="20"/>
        <v>200</v>
      </c>
      <c r="AS56" s="41" t="e">
        <f t="shared" si="21"/>
        <v>#REF!</v>
      </c>
      <c r="AT56" s="41">
        <f t="shared" si="22"/>
        <v>1</v>
      </c>
      <c r="AU56" s="42" t="e">
        <f t="shared" si="23"/>
        <v>#REF!</v>
      </c>
      <c r="AV56" s="43" t="e">
        <f t="shared" si="24"/>
        <v>#REF!</v>
      </c>
      <c r="AW56" s="12"/>
      <c r="AX56" s="44" t="str">
        <f t="shared" ref="AX56:AY56" si="213">IF(COUNTIF($T56,"*"&amp;#REF!&amp;"*")&gt;0,#REF!,"")</f>
        <v/>
      </c>
      <c r="AY56" s="44" t="str">
        <f t="shared" si="213"/>
        <v/>
      </c>
      <c r="AZ56" s="44" t="str">
        <f t="shared" si="26"/>
        <v/>
      </c>
      <c r="BA56" s="44" t="str">
        <f t="shared" ref="BA56:BB56" si="214">IF(COUNTIF($T56,"*"&amp;#REF!&amp;"*")&gt;0,#REF!,"")</f>
        <v/>
      </c>
      <c r="BB56" s="44" t="str">
        <f t="shared" si="214"/>
        <v/>
      </c>
      <c r="BC56" s="44" t="str">
        <f t="shared" si="28"/>
        <v/>
      </c>
      <c r="BD56" s="44" t="str">
        <f t="shared" si="29"/>
        <v/>
      </c>
      <c r="BE56" s="44" t="str">
        <f t="shared" ref="BE56:BF56" si="215">IF(COUNTIF($T56,"*"&amp;#REF!&amp;"*")&gt;0,#REF!,"")</f>
        <v/>
      </c>
      <c r="BF56" s="44" t="str">
        <f t="shared" si="215"/>
        <v/>
      </c>
      <c r="BG56" s="44" t="str">
        <f t="shared" si="31"/>
        <v/>
      </c>
      <c r="BH56" s="44" t="str">
        <f t="shared" si="32"/>
        <v/>
      </c>
      <c r="BI56" s="44" t="str">
        <f t="shared" ref="BI56:BJ56" si="216">IF(COUNTIF($T56,"*"&amp;#REF!&amp;"*")&gt;0,#REF!,"")</f>
        <v/>
      </c>
      <c r="BJ56" s="44" t="str">
        <f t="shared" si="216"/>
        <v/>
      </c>
      <c r="BK56" s="44" t="str">
        <f t="shared" si="40"/>
        <v/>
      </c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</row>
    <row r="57" spans="1:77" ht="27" customHeight="1">
      <c r="A57" s="37">
        <v>47</v>
      </c>
      <c r="B57" s="45" t="str">
        <f t="shared" si="0"/>
        <v/>
      </c>
      <c r="C57" s="112"/>
      <c r="D57" s="113"/>
      <c r="E57" s="231" t="str">
        <f>IF(D57="","",IFERROR(VLOOKUP(D57,講座コード!$C$11:$D$102,2,FALSE),"コードが違います"))</f>
        <v/>
      </c>
      <c r="F57" s="232"/>
      <c r="G57" s="102" t="str">
        <f>IF(D57="","",IFERROR(VLOOKUP(D57,講座コード!$C$4:$E$91,3,FALSE),"コードが違います"))</f>
        <v/>
      </c>
      <c r="H57" s="102" t="str">
        <f t="shared" si="1"/>
        <v/>
      </c>
      <c r="I57" s="102" t="str">
        <f t="shared" si="2"/>
        <v/>
      </c>
      <c r="J57" s="102" t="str">
        <f t="shared" si="34"/>
        <v/>
      </c>
      <c r="K57" s="102" t="str">
        <f t="shared" si="3"/>
        <v/>
      </c>
      <c r="L57" s="102" t="str">
        <f t="shared" si="4"/>
        <v/>
      </c>
      <c r="M57" s="102" t="str">
        <f t="shared" si="5"/>
        <v/>
      </c>
      <c r="N57" s="102" t="str">
        <f t="shared" si="6"/>
        <v/>
      </c>
      <c r="O57" s="118"/>
      <c r="P57" s="119"/>
      <c r="Q57" s="120"/>
      <c r="R57" s="121"/>
      <c r="S57" s="126"/>
      <c r="T57" s="127"/>
      <c r="U57" s="128"/>
      <c r="V57" s="129"/>
      <c r="W57" s="130"/>
      <c r="X57" s="131"/>
      <c r="Y57" s="131"/>
      <c r="Z57" s="106"/>
      <c r="AA57" s="122"/>
      <c r="AB57" s="123"/>
      <c r="AC57" s="12"/>
      <c r="AD57" s="12"/>
      <c r="AE57" s="40">
        <f t="shared" si="8"/>
        <v>200</v>
      </c>
      <c r="AF57" s="41">
        <f t="shared" si="35"/>
        <v>200</v>
      </c>
      <c r="AG57" s="41" t="e">
        <f t="shared" si="9"/>
        <v>#REF!</v>
      </c>
      <c r="AH57" s="41">
        <f t="shared" si="10"/>
        <v>2</v>
      </c>
      <c r="AI57" s="42" t="e">
        <f t="shared" si="11"/>
        <v>#REF!</v>
      </c>
      <c r="AJ57" s="41">
        <f t="shared" si="12"/>
        <v>200</v>
      </c>
      <c r="AK57" s="41" t="e">
        <f t="shared" si="13"/>
        <v>#REF!</v>
      </c>
      <c r="AL57" s="41">
        <f t="shared" si="14"/>
        <v>2</v>
      </c>
      <c r="AM57" s="42" t="e">
        <f t="shared" si="15"/>
        <v>#REF!</v>
      </c>
      <c r="AN57" s="41">
        <f t="shared" si="16"/>
        <v>200</v>
      </c>
      <c r="AO57" s="41" t="e">
        <f t="shared" si="17"/>
        <v>#REF!</v>
      </c>
      <c r="AP57" s="41">
        <f t="shared" si="18"/>
        <v>2</v>
      </c>
      <c r="AQ57" s="42" t="e">
        <f t="shared" si="19"/>
        <v>#REF!</v>
      </c>
      <c r="AR57" s="41">
        <f t="shared" si="20"/>
        <v>200</v>
      </c>
      <c r="AS57" s="41" t="e">
        <f t="shared" si="21"/>
        <v>#REF!</v>
      </c>
      <c r="AT57" s="41">
        <f t="shared" si="22"/>
        <v>1</v>
      </c>
      <c r="AU57" s="42" t="e">
        <f t="shared" si="23"/>
        <v>#REF!</v>
      </c>
      <c r="AV57" s="43" t="e">
        <f t="shared" si="24"/>
        <v>#REF!</v>
      </c>
      <c r="AW57" s="12"/>
      <c r="AX57" s="44" t="str">
        <f t="shared" ref="AX57:AY57" si="217">IF(COUNTIF($T57,"*"&amp;#REF!&amp;"*")&gt;0,#REF!,"")</f>
        <v/>
      </c>
      <c r="AY57" s="44" t="str">
        <f t="shared" si="217"/>
        <v/>
      </c>
      <c r="AZ57" s="44" t="str">
        <f t="shared" si="26"/>
        <v/>
      </c>
      <c r="BA57" s="44" t="str">
        <f t="shared" ref="BA57:BB57" si="218">IF(COUNTIF($T57,"*"&amp;#REF!&amp;"*")&gt;0,#REF!,"")</f>
        <v/>
      </c>
      <c r="BB57" s="44" t="str">
        <f t="shared" si="218"/>
        <v/>
      </c>
      <c r="BC57" s="44" t="str">
        <f t="shared" si="28"/>
        <v/>
      </c>
      <c r="BD57" s="44" t="str">
        <f t="shared" si="29"/>
        <v/>
      </c>
      <c r="BE57" s="44" t="str">
        <f t="shared" ref="BE57:BF57" si="219">IF(COUNTIF($T57,"*"&amp;#REF!&amp;"*")&gt;0,#REF!,"")</f>
        <v/>
      </c>
      <c r="BF57" s="44" t="str">
        <f t="shared" si="219"/>
        <v/>
      </c>
      <c r="BG57" s="44" t="str">
        <f t="shared" si="31"/>
        <v/>
      </c>
      <c r="BH57" s="44" t="str">
        <f t="shared" si="32"/>
        <v/>
      </c>
      <c r="BI57" s="44" t="str">
        <f t="shared" ref="BI57:BJ57" si="220">IF(COUNTIF($T57,"*"&amp;#REF!&amp;"*")&gt;0,#REF!,"")</f>
        <v/>
      </c>
      <c r="BJ57" s="44" t="str">
        <f t="shared" si="220"/>
        <v/>
      </c>
      <c r="BK57" s="44" t="str">
        <f t="shared" si="40"/>
        <v/>
      </c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</row>
    <row r="58" spans="1:77" ht="27" customHeight="1">
      <c r="A58" s="37">
        <v>48</v>
      </c>
      <c r="B58" s="45" t="str">
        <f t="shared" si="0"/>
        <v/>
      </c>
      <c r="C58" s="112"/>
      <c r="D58" s="113"/>
      <c r="E58" s="231" t="str">
        <f>IF(D58="","",IFERROR(VLOOKUP(D58,講座コード!$C$11:$D$102,2,FALSE),"コードが違います"))</f>
        <v/>
      </c>
      <c r="F58" s="232"/>
      <c r="G58" s="102" t="str">
        <f>IF(D58="","",IFERROR(VLOOKUP(D58,講座コード!$C$4:$E$91,3,FALSE),"コードが違います"))</f>
        <v/>
      </c>
      <c r="H58" s="102" t="str">
        <f t="shared" si="1"/>
        <v/>
      </c>
      <c r="I58" s="102" t="str">
        <f t="shared" si="2"/>
        <v/>
      </c>
      <c r="J58" s="102" t="str">
        <f t="shared" si="34"/>
        <v/>
      </c>
      <c r="K58" s="102" t="str">
        <f t="shared" si="3"/>
        <v/>
      </c>
      <c r="L58" s="102" t="str">
        <f t="shared" si="4"/>
        <v/>
      </c>
      <c r="M58" s="102" t="str">
        <f t="shared" si="5"/>
        <v/>
      </c>
      <c r="N58" s="102" t="str">
        <f t="shared" si="6"/>
        <v/>
      </c>
      <c r="O58" s="118"/>
      <c r="P58" s="119"/>
      <c r="Q58" s="120"/>
      <c r="R58" s="121"/>
      <c r="S58" s="126"/>
      <c r="T58" s="127"/>
      <c r="U58" s="128"/>
      <c r="V58" s="129"/>
      <c r="W58" s="130"/>
      <c r="X58" s="131"/>
      <c r="Y58" s="131"/>
      <c r="Z58" s="106"/>
      <c r="AA58" s="122"/>
      <c r="AB58" s="123"/>
      <c r="AC58" s="12"/>
      <c r="AD58" s="12"/>
      <c r="AE58" s="40">
        <f t="shared" si="8"/>
        <v>200</v>
      </c>
      <c r="AF58" s="41">
        <f t="shared" si="35"/>
        <v>200</v>
      </c>
      <c r="AG58" s="41" t="e">
        <f t="shared" si="9"/>
        <v>#REF!</v>
      </c>
      <c r="AH58" s="41">
        <f t="shared" si="10"/>
        <v>2</v>
      </c>
      <c r="AI58" s="42" t="e">
        <f t="shared" si="11"/>
        <v>#REF!</v>
      </c>
      <c r="AJ58" s="41">
        <f t="shared" si="12"/>
        <v>200</v>
      </c>
      <c r="AK58" s="41" t="e">
        <f t="shared" si="13"/>
        <v>#REF!</v>
      </c>
      <c r="AL58" s="41">
        <f t="shared" si="14"/>
        <v>2</v>
      </c>
      <c r="AM58" s="42" t="e">
        <f t="shared" si="15"/>
        <v>#REF!</v>
      </c>
      <c r="AN58" s="41">
        <f t="shared" si="16"/>
        <v>200</v>
      </c>
      <c r="AO58" s="41" t="e">
        <f t="shared" si="17"/>
        <v>#REF!</v>
      </c>
      <c r="AP58" s="41">
        <f t="shared" si="18"/>
        <v>2</v>
      </c>
      <c r="AQ58" s="42" t="e">
        <f t="shared" si="19"/>
        <v>#REF!</v>
      </c>
      <c r="AR58" s="41">
        <f t="shared" si="20"/>
        <v>200</v>
      </c>
      <c r="AS58" s="41" t="e">
        <f t="shared" si="21"/>
        <v>#REF!</v>
      </c>
      <c r="AT58" s="41">
        <f t="shared" si="22"/>
        <v>1</v>
      </c>
      <c r="AU58" s="42" t="e">
        <f t="shared" si="23"/>
        <v>#REF!</v>
      </c>
      <c r="AV58" s="43" t="e">
        <f t="shared" si="24"/>
        <v>#REF!</v>
      </c>
      <c r="AW58" s="12"/>
      <c r="AX58" s="44" t="str">
        <f t="shared" ref="AX58:AY58" si="221">IF(COUNTIF($T58,"*"&amp;#REF!&amp;"*")&gt;0,#REF!,"")</f>
        <v/>
      </c>
      <c r="AY58" s="44" t="str">
        <f t="shared" si="221"/>
        <v/>
      </c>
      <c r="AZ58" s="44" t="str">
        <f t="shared" si="26"/>
        <v/>
      </c>
      <c r="BA58" s="44" t="str">
        <f t="shared" ref="BA58:BB58" si="222">IF(COUNTIF($T58,"*"&amp;#REF!&amp;"*")&gt;0,#REF!,"")</f>
        <v/>
      </c>
      <c r="BB58" s="44" t="str">
        <f t="shared" si="222"/>
        <v/>
      </c>
      <c r="BC58" s="44" t="str">
        <f t="shared" si="28"/>
        <v/>
      </c>
      <c r="BD58" s="44" t="str">
        <f t="shared" si="29"/>
        <v/>
      </c>
      <c r="BE58" s="44" t="str">
        <f t="shared" ref="BE58:BF58" si="223">IF(COUNTIF($T58,"*"&amp;#REF!&amp;"*")&gt;0,#REF!,"")</f>
        <v/>
      </c>
      <c r="BF58" s="44" t="str">
        <f t="shared" si="223"/>
        <v/>
      </c>
      <c r="BG58" s="44" t="str">
        <f t="shared" si="31"/>
        <v/>
      </c>
      <c r="BH58" s="44" t="str">
        <f t="shared" si="32"/>
        <v/>
      </c>
      <c r="BI58" s="44" t="str">
        <f t="shared" ref="BI58:BJ58" si="224">IF(COUNTIF($T58,"*"&amp;#REF!&amp;"*")&gt;0,#REF!,"")</f>
        <v/>
      </c>
      <c r="BJ58" s="44" t="str">
        <f t="shared" si="224"/>
        <v/>
      </c>
      <c r="BK58" s="44" t="str">
        <f t="shared" si="40"/>
        <v/>
      </c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</row>
    <row r="59" spans="1:77" ht="27" customHeight="1">
      <c r="A59" s="37">
        <v>49</v>
      </c>
      <c r="B59" s="45" t="str">
        <f t="shared" si="0"/>
        <v/>
      </c>
      <c r="C59" s="112"/>
      <c r="D59" s="113"/>
      <c r="E59" s="231" t="str">
        <f>IF(D59="","",IFERROR(VLOOKUP(D59,講座コード!$C$11:$D$102,2,FALSE),"コードが違います"))</f>
        <v/>
      </c>
      <c r="F59" s="232"/>
      <c r="G59" s="103" t="str">
        <f>IF(D59="","",IFERROR(VLOOKUP(D59,講座コード!$C$4:$E$91,3,FALSE),"コードが違います"))</f>
        <v/>
      </c>
      <c r="H59" s="103" t="str">
        <f t="shared" si="1"/>
        <v/>
      </c>
      <c r="I59" s="103" t="str">
        <f t="shared" si="2"/>
        <v/>
      </c>
      <c r="J59" s="103" t="str">
        <f t="shared" si="34"/>
        <v/>
      </c>
      <c r="K59" s="103" t="str">
        <f t="shared" si="3"/>
        <v/>
      </c>
      <c r="L59" s="103" t="str">
        <f t="shared" si="4"/>
        <v/>
      </c>
      <c r="M59" s="103" t="str">
        <f t="shared" si="5"/>
        <v/>
      </c>
      <c r="N59" s="103" t="str">
        <f t="shared" si="6"/>
        <v/>
      </c>
      <c r="O59" s="118"/>
      <c r="P59" s="119"/>
      <c r="Q59" s="120"/>
      <c r="R59" s="121"/>
      <c r="S59" s="126"/>
      <c r="T59" s="127"/>
      <c r="U59" s="128"/>
      <c r="V59" s="129"/>
      <c r="W59" s="130"/>
      <c r="X59" s="131"/>
      <c r="Y59" s="131"/>
      <c r="Z59" s="106"/>
      <c r="AA59" s="122"/>
      <c r="AB59" s="123"/>
      <c r="AC59" s="12"/>
      <c r="AD59" s="12"/>
      <c r="AE59" s="40">
        <f t="shared" si="8"/>
        <v>200</v>
      </c>
      <c r="AF59" s="41">
        <f t="shared" si="35"/>
        <v>200</v>
      </c>
      <c r="AG59" s="41" t="e">
        <f t="shared" si="9"/>
        <v>#REF!</v>
      </c>
      <c r="AH59" s="41">
        <f t="shared" si="10"/>
        <v>2</v>
      </c>
      <c r="AI59" s="42" t="e">
        <f t="shared" si="11"/>
        <v>#REF!</v>
      </c>
      <c r="AJ59" s="41">
        <f t="shared" si="12"/>
        <v>200</v>
      </c>
      <c r="AK59" s="41" t="e">
        <f t="shared" si="13"/>
        <v>#REF!</v>
      </c>
      <c r="AL59" s="41">
        <f t="shared" si="14"/>
        <v>2</v>
      </c>
      <c r="AM59" s="42" t="e">
        <f t="shared" si="15"/>
        <v>#REF!</v>
      </c>
      <c r="AN59" s="41">
        <f t="shared" si="16"/>
        <v>200</v>
      </c>
      <c r="AO59" s="41" t="e">
        <f t="shared" si="17"/>
        <v>#REF!</v>
      </c>
      <c r="AP59" s="41">
        <f t="shared" si="18"/>
        <v>2</v>
      </c>
      <c r="AQ59" s="42" t="e">
        <f t="shared" si="19"/>
        <v>#REF!</v>
      </c>
      <c r="AR59" s="41">
        <f t="shared" si="20"/>
        <v>200</v>
      </c>
      <c r="AS59" s="41" t="e">
        <f t="shared" si="21"/>
        <v>#REF!</v>
      </c>
      <c r="AT59" s="41">
        <f t="shared" si="22"/>
        <v>1</v>
      </c>
      <c r="AU59" s="42" t="e">
        <f t="shared" si="23"/>
        <v>#REF!</v>
      </c>
      <c r="AV59" s="43" t="e">
        <f t="shared" si="24"/>
        <v>#REF!</v>
      </c>
      <c r="AW59" s="12"/>
      <c r="AX59" s="44" t="str">
        <f t="shared" ref="AX59:AY59" si="225">IF(COUNTIF($T59,"*"&amp;#REF!&amp;"*")&gt;0,#REF!,"")</f>
        <v/>
      </c>
      <c r="AY59" s="44" t="str">
        <f t="shared" si="225"/>
        <v/>
      </c>
      <c r="AZ59" s="44" t="str">
        <f t="shared" si="26"/>
        <v/>
      </c>
      <c r="BA59" s="44" t="str">
        <f t="shared" ref="BA59:BB59" si="226">IF(COUNTIF($T59,"*"&amp;#REF!&amp;"*")&gt;0,#REF!,"")</f>
        <v/>
      </c>
      <c r="BB59" s="44" t="str">
        <f t="shared" si="226"/>
        <v/>
      </c>
      <c r="BC59" s="44" t="str">
        <f t="shared" si="28"/>
        <v/>
      </c>
      <c r="BD59" s="44" t="str">
        <f t="shared" si="29"/>
        <v/>
      </c>
      <c r="BE59" s="44" t="str">
        <f t="shared" ref="BE59:BF59" si="227">IF(COUNTIF($T59,"*"&amp;#REF!&amp;"*")&gt;0,#REF!,"")</f>
        <v/>
      </c>
      <c r="BF59" s="44" t="str">
        <f t="shared" si="227"/>
        <v/>
      </c>
      <c r="BG59" s="44" t="str">
        <f t="shared" si="31"/>
        <v/>
      </c>
      <c r="BH59" s="44" t="str">
        <f t="shared" si="32"/>
        <v/>
      </c>
      <c r="BI59" s="44" t="str">
        <f t="shared" ref="BI59:BJ59" si="228">IF(COUNTIF($T59,"*"&amp;#REF!&amp;"*")&gt;0,#REF!,"")</f>
        <v/>
      </c>
      <c r="BJ59" s="44" t="str">
        <f t="shared" si="228"/>
        <v/>
      </c>
      <c r="BK59" s="44" t="str">
        <f t="shared" si="40"/>
        <v/>
      </c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</row>
    <row r="60" spans="1:77" ht="27" customHeight="1" thickBot="1">
      <c r="A60" s="53">
        <v>50</v>
      </c>
      <c r="B60" s="54" t="str">
        <f t="shared" si="0"/>
        <v/>
      </c>
      <c r="C60" s="114"/>
      <c r="D60" s="115"/>
      <c r="E60" s="233" t="str">
        <f>IF(D60="","",IFERROR(VLOOKUP(D60,講座コード!$C$11:$D$102,2,FALSE),"コードが違います"))</f>
        <v/>
      </c>
      <c r="F60" s="234"/>
      <c r="G60" s="107" t="str">
        <f>IF(D60="","",IFERROR(VLOOKUP(D60,講座コード!$C$4:$E$91,3,FALSE),"コードが違います"))</f>
        <v/>
      </c>
      <c r="H60" s="104" t="str">
        <f t="shared" si="1"/>
        <v/>
      </c>
      <c r="I60" s="104" t="str">
        <f t="shared" si="2"/>
        <v/>
      </c>
      <c r="J60" s="104" t="str">
        <f t="shared" si="34"/>
        <v/>
      </c>
      <c r="K60" s="104" t="str">
        <f t="shared" si="3"/>
        <v/>
      </c>
      <c r="L60" s="104" t="str">
        <f t="shared" si="4"/>
        <v/>
      </c>
      <c r="M60" s="104" t="str">
        <f t="shared" si="5"/>
        <v/>
      </c>
      <c r="N60" s="104" t="str">
        <f t="shared" si="6"/>
        <v/>
      </c>
      <c r="O60" s="156"/>
      <c r="P60" s="157"/>
      <c r="Q60" s="158"/>
      <c r="R60" s="159"/>
      <c r="S60" s="160"/>
      <c r="T60" s="161"/>
      <c r="U60" s="162"/>
      <c r="V60" s="163"/>
      <c r="W60" s="164"/>
      <c r="X60" s="165"/>
      <c r="Y60" s="165"/>
      <c r="Z60" s="166"/>
      <c r="AA60" s="167"/>
      <c r="AB60" s="125"/>
      <c r="AC60" s="12"/>
      <c r="AD60" s="12"/>
      <c r="AE60" s="40">
        <f t="shared" si="8"/>
        <v>200</v>
      </c>
      <c r="AF60" s="41">
        <f t="shared" si="35"/>
        <v>200</v>
      </c>
      <c r="AG60" s="41" t="e">
        <f t="shared" si="9"/>
        <v>#REF!</v>
      </c>
      <c r="AH60" s="41">
        <f t="shared" si="10"/>
        <v>2</v>
      </c>
      <c r="AI60" s="42" t="e">
        <f t="shared" si="11"/>
        <v>#REF!</v>
      </c>
      <c r="AJ60" s="41">
        <f t="shared" si="12"/>
        <v>200</v>
      </c>
      <c r="AK60" s="41" t="e">
        <f t="shared" si="13"/>
        <v>#REF!</v>
      </c>
      <c r="AL60" s="41">
        <f t="shared" si="14"/>
        <v>2</v>
      </c>
      <c r="AM60" s="42" t="e">
        <f t="shared" si="15"/>
        <v>#REF!</v>
      </c>
      <c r="AN60" s="41">
        <f t="shared" si="16"/>
        <v>200</v>
      </c>
      <c r="AO60" s="41" t="e">
        <f t="shared" si="17"/>
        <v>#REF!</v>
      </c>
      <c r="AP60" s="41">
        <f t="shared" si="18"/>
        <v>2</v>
      </c>
      <c r="AQ60" s="42" t="e">
        <f t="shared" si="19"/>
        <v>#REF!</v>
      </c>
      <c r="AR60" s="41">
        <f t="shared" si="20"/>
        <v>200</v>
      </c>
      <c r="AS60" s="41" t="e">
        <f t="shared" si="21"/>
        <v>#REF!</v>
      </c>
      <c r="AT60" s="41">
        <f t="shared" si="22"/>
        <v>1</v>
      </c>
      <c r="AU60" s="42" t="e">
        <f t="shared" si="23"/>
        <v>#REF!</v>
      </c>
      <c r="AV60" s="43" t="e">
        <f t="shared" si="24"/>
        <v>#REF!</v>
      </c>
      <c r="AW60" s="12"/>
      <c r="AX60" s="44" t="str">
        <f t="shared" ref="AX60:AY60" si="229">IF(COUNTIF($T60,"*"&amp;#REF!&amp;"*")&gt;0,#REF!,"")</f>
        <v/>
      </c>
      <c r="AY60" s="44" t="str">
        <f t="shared" si="229"/>
        <v/>
      </c>
      <c r="AZ60" s="44" t="str">
        <f t="shared" si="26"/>
        <v/>
      </c>
      <c r="BA60" s="44" t="str">
        <f t="shared" ref="BA60:BB60" si="230">IF(COUNTIF($T60,"*"&amp;#REF!&amp;"*")&gt;0,#REF!,"")</f>
        <v/>
      </c>
      <c r="BB60" s="44" t="str">
        <f t="shared" si="230"/>
        <v/>
      </c>
      <c r="BC60" s="44" t="str">
        <f t="shared" si="28"/>
        <v/>
      </c>
      <c r="BD60" s="44" t="str">
        <f t="shared" si="29"/>
        <v/>
      </c>
      <c r="BE60" s="44" t="str">
        <f t="shared" ref="BE60:BF60" si="231">IF(COUNTIF($T60,"*"&amp;#REF!&amp;"*")&gt;0,#REF!,"")</f>
        <v/>
      </c>
      <c r="BF60" s="44" t="str">
        <f t="shared" si="231"/>
        <v/>
      </c>
      <c r="BG60" s="44" t="str">
        <f t="shared" si="31"/>
        <v/>
      </c>
      <c r="BH60" s="44" t="str">
        <f t="shared" si="32"/>
        <v/>
      </c>
      <c r="BI60" s="44" t="str">
        <f t="shared" ref="BI60:BJ60" si="232">IF(COUNTIF($T60,"*"&amp;#REF!&amp;"*")&gt;0,#REF!,"")</f>
        <v/>
      </c>
      <c r="BJ60" s="44" t="str">
        <f t="shared" si="232"/>
        <v/>
      </c>
      <c r="BK60" s="44" t="str">
        <f t="shared" si="40"/>
        <v/>
      </c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</row>
    <row r="61" spans="1:77" ht="27" customHeight="1">
      <c r="A61" s="49">
        <v>51</v>
      </c>
      <c r="B61" s="38" t="str">
        <f t="shared" si="0"/>
        <v/>
      </c>
      <c r="C61" s="116"/>
      <c r="D61" s="117"/>
      <c r="E61" s="235" t="str">
        <f>IF(D61="","",IFERROR(VLOOKUP(D61,講座コード!$C$11:$D$102,2,FALSE),"コードが違います"))</f>
        <v/>
      </c>
      <c r="F61" s="236"/>
      <c r="G61" s="105" t="str">
        <f>IF(D61="","",IFERROR(VLOOKUP(D61,講座コード!$C$4:$E$91,3,FALSE),"コードが違います"))</f>
        <v/>
      </c>
      <c r="H61" s="105" t="str">
        <f t="shared" si="1"/>
        <v/>
      </c>
      <c r="I61" s="105" t="str">
        <f t="shared" si="2"/>
        <v/>
      </c>
      <c r="J61" s="105" t="str">
        <f t="shared" si="34"/>
        <v/>
      </c>
      <c r="K61" s="105" t="str">
        <f t="shared" si="3"/>
        <v/>
      </c>
      <c r="L61" s="105" t="str">
        <f t="shared" si="4"/>
        <v/>
      </c>
      <c r="M61" s="105" t="str">
        <f t="shared" si="5"/>
        <v/>
      </c>
      <c r="N61" s="105" t="str">
        <f t="shared" si="6"/>
        <v/>
      </c>
      <c r="O61" s="168"/>
      <c r="P61" s="169"/>
      <c r="Q61" s="170"/>
      <c r="R61" s="171"/>
      <c r="S61" s="172"/>
      <c r="T61" s="173"/>
      <c r="U61" s="174"/>
      <c r="V61" s="175"/>
      <c r="W61" s="176"/>
      <c r="X61" s="177"/>
      <c r="Y61" s="177"/>
      <c r="Z61" s="178"/>
      <c r="AA61" s="179"/>
      <c r="AB61" s="133"/>
      <c r="AC61" s="12"/>
      <c r="AD61" s="12"/>
      <c r="AE61" s="40">
        <f t="shared" si="8"/>
        <v>200</v>
      </c>
      <c r="AF61" s="41">
        <f>IF($AE61=200,200,
IF(AND(COUNTIF($F$6,"*小学校*")=0,COUNTBLANK($T61:$U61)&gt;0),200,100))</f>
        <v>200</v>
      </c>
      <c r="AG61" s="41" t="e">
        <f t="shared" si="9"/>
        <v>#REF!</v>
      </c>
      <c r="AH61" s="41">
        <f t="shared" si="10"/>
        <v>2</v>
      </c>
      <c r="AI61" s="42" t="e">
        <f t="shared" si="11"/>
        <v>#REF!</v>
      </c>
      <c r="AJ61" s="41">
        <f t="shared" si="12"/>
        <v>200</v>
      </c>
      <c r="AK61" s="41" t="e">
        <f t="shared" si="13"/>
        <v>#REF!</v>
      </c>
      <c r="AL61" s="41">
        <f t="shared" si="14"/>
        <v>2</v>
      </c>
      <c r="AM61" s="42" t="e">
        <f t="shared" si="15"/>
        <v>#REF!</v>
      </c>
      <c r="AN61" s="41">
        <f t="shared" si="16"/>
        <v>200</v>
      </c>
      <c r="AO61" s="41" t="e">
        <f t="shared" si="17"/>
        <v>#REF!</v>
      </c>
      <c r="AP61" s="41">
        <f t="shared" si="18"/>
        <v>2</v>
      </c>
      <c r="AQ61" s="42" t="e">
        <f t="shared" si="19"/>
        <v>#REF!</v>
      </c>
      <c r="AR61" s="41">
        <f t="shared" si="20"/>
        <v>200</v>
      </c>
      <c r="AS61" s="41" t="e">
        <f t="shared" si="21"/>
        <v>#REF!</v>
      </c>
      <c r="AT61" s="41">
        <f t="shared" si="22"/>
        <v>1</v>
      </c>
      <c r="AU61" s="42" t="e">
        <f t="shared" si="23"/>
        <v>#REF!</v>
      </c>
      <c r="AV61" s="43" t="e">
        <f t="shared" si="24"/>
        <v>#REF!</v>
      </c>
      <c r="AW61" s="12"/>
      <c r="AX61" s="44" t="str">
        <f t="shared" ref="AX61:AY61" si="233">IF(COUNTIF($T61,"*"&amp;#REF!&amp;"*")&gt;0,#REF!,"")</f>
        <v/>
      </c>
      <c r="AY61" s="44" t="str">
        <f t="shared" si="233"/>
        <v/>
      </c>
      <c r="AZ61" s="44" t="str">
        <f t="shared" si="26"/>
        <v/>
      </c>
      <c r="BA61" s="44" t="str">
        <f t="shared" ref="BA61:BB61" si="234">IF(COUNTIF($T61,"*"&amp;#REF!&amp;"*")&gt;0,#REF!,"")</f>
        <v/>
      </c>
      <c r="BB61" s="44" t="str">
        <f t="shared" si="234"/>
        <v/>
      </c>
      <c r="BC61" s="44" t="str">
        <f t="shared" si="28"/>
        <v/>
      </c>
      <c r="BD61" s="44" t="str">
        <f t="shared" si="29"/>
        <v/>
      </c>
      <c r="BE61" s="44" t="str">
        <f t="shared" ref="BE61:BF61" si="235">IF(COUNTIF($T61,"*"&amp;#REF!&amp;"*")&gt;0,#REF!,"")</f>
        <v/>
      </c>
      <c r="BF61" s="44" t="str">
        <f t="shared" si="235"/>
        <v/>
      </c>
      <c r="BG61" s="44" t="str">
        <f t="shared" si="31"/>
        <v/>
      </c>
      <c r="BH61" s="44" t="str">
        <f t="shared" si="32"/>
        <v/>
      </c>
      <c r="BI61" s="44" t="str">
        <f t="shared" ref="BI61:BJ61" si="236">IF(COUNTIF($T61,"*"&amp;#REF!&amp;"*")&gt;0,#REF!,"")</f>
        <v/>
      </c>
      <c r="BJ61" s="44" t="str">
        <f t="shared" si="236"/>
        <v/>
      </c>
      <c r="BK61" s="44" t="str">
        <f t="shared" si="40"/>
        <v/>
      </c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</row>
    <row r="62" spans="1:77" ht="27" customHeight="1">
      <c r="A62" s="37">
        <v>52</v>
      </c>
      <c r="B62" s="45" t="str">
        <f t="shared" si="0"/>
        <v/>
      </c>
      <c r="C62" s="112"/>
      <c r="D62" s="113"/>
      <c r="E62" s="231" t="str">
        <f>IF(D62="","",IFERROR(VLOOKUP(D62,講座コード!$C$11:$D$102,2,FALSE),"コードが違います"))</f>
        <v/>
      </c>
      <c r="F62" s="232"/>
      <c r="G62" s="102" t="str">
        <f>IF(D62="","",IFERROR(VLOOKUP(D62,講座コード!$C$4:$E$91,3,FALSE),"コードが違います"))</f>
        <v/>
      </c>
      <c r="H62" s="102" t="str">
        <f t="shared" si="1"/>
        <v/>
      </c>
      <c r="I62" s="102" t="str">
        <f t="shared" si="2"/>
        <v/>
      </c>
      <c r="J62" s="102" t="str">
        <f t="shared" si="34"/>
        <v/>
      </c>
      <c r="K62" s="102" t="str">
        <f t="shared" si="3"/>
        <v/>
      </c>
      <c r="L62" s="102" t="str">
        <f t="shared" si="4"/>
        <v/>
      </c>
      <c r="M62" s="102" t="str">
        <f t="shared" si="5"/>
        <v/>
      </c>
      <c r="N62" s="102" t="str">
        <f t="shared" si="6"/>
        <v/>
      </c>
      <c r="O62" s="180"/>
      <c r="P62" s="119"/>
      <c r="Q62" s="120"/>
      <c r="R62" s="121"/>
      <c r="S62" s="126"/>
      <c r="T62" s="127"/>
      <c r="U62" s="128"/>
      <c r="V62" s="129"/>
      <c r="W62" s="130"/>
      <c r="X62" s="131"/>
      <c r="Y62" s="131"/>
      <c r="Z62" s="106"/>
      <c r="AA62" s="122"/>
      <c r="AB62" s="123"/>
      <c r="AC62" s="12"/>
      <c r="AD62" s="12"/>
      <c r="AE62" s="40">
        <f t="shared" si="8"/>
        <v>200</v>
      </c>
      <c r="AF62" s="41">
        <f t="shared" ref="AF62:AF110" si="237">IF($AE62=200,200,IF(AND(COUNTIF($F$6,"*小学校*")=0,COUNTBLANK($T62:$U62)&gt;0),200,100))</f>
        <v>200</v>
      </c>
      <c r="AG62" s="41" t="e">
        <f t="shared" si="9"/>
        <v>#REF!</v>
      </c>
      <c r="AH62" s="41">
        <f t="shared" si="10"/>
        <v>2</v>
      </c>
      <c r="AI62" s="42" t="e">
        <f t="shared" si="11"/>
        <v>#REF!</v>
      </c>
      <c r="AJ62" s="41">
        <f t="shared" si="12"/>
        <v>200</v>
      </c>
      <c r="AK62" s="41" t="e">
        <f t="shared" si="13"/>
        <v>#REF!</v>
      </c>
      <c r="AL62" s="41">
        <f t="shared" si="14"/>
        <v>2</v>
      </c>
      <c r="AM62" s="42" t="e">
        <f t="shared" si="15"/>
        <v>#REF!</v>
      </c>
      <c r="AN62" s="41">
        <f t="shared" si="16"/>
        <v>200</v>
      </c>
      <c r="AO62" s="41" t="e">
        <f t="shared" si="17"/>
        <v>#REF!</v>
      </c>
      <c r="AP62" s="41">
        <f t="shared" si="18"/>
        <v>2</v>
      </c>
      <c r="AQ62" s="42" t="e">
        <f t="shared" si="19"/>
        <v>#REF!</v>
      </c>
      <c r="AR62" s="41">
        <f t="shared" si="20"/>
        <v>200</v>
      </c>
      <c r="AS62" s="41" t="e">
        <f t="shared" si="21"/>
        <v>#REF!</v>
      </c>
      <c r="AT62" s="41">
        <f t="shared" si="22"/>
        <v>1</v>
      </c>
      <c r="AU62" s="42" t="e">
        <f t="shared" si="23"/>
        <v>#REF!</v>
      </c>
      <c r="AV62" s="43" t="e">
        <f t="shared" si="24"/>
        <v>#REF!</v>
      </c>
      <c r="AW62" s="12"/>
      <c r="AX62" s="44" t="str">
        <f t="shared" ref="AX62:AY62" si="238">IF(COUNTIF($T62,"*"&amp;#REF!&amp;"*")&gt;0,#REF!,"")</f>
        <v/>
      </c>
      <c r="AY62" s="44" t="str">
        <f t="shared" si="238"/>
        <v/>
      </c>
      <c r="AZ62" s="44" t="str">
        <f t="shared" si="26"/>
        <v/>
      </c>
      <c r="BA62" s="44" t="str">
        <f t="shared" ref="BA62:BB62" si="239">IF(COUNTIF($T62,"*"&amp;#REF!&amp;"*")&gt;0,#REF!,"")</f>
        <v/>
      </c>
      <c r="BB62" s="44" t="str">
        <f t="shared" si="239"/>
        <v/>
      </c>
      <c r="BC62" s="44" t="str">
        <f t="shared" si="28"/>
        <v/>
      </c>
      <c r="BD62" s="44" t="str">
        <f t="shared" si="29"/>
        <v/>
      </c>
      <c r="BE62" s="44" t="str">
        <f t="shared" ref="BE62:BF62" si="240">IF(COUNTIF($T62,"*"&amp;#REF!&amp;"*")&gt;0,#REF!,"")</f>
        <v/>
      </c>
      <c r="BF62" s="44" t="str">
        <f t="shared" si="240"/>
        <v/>
      </c>
      <c r="BG62" s="44" t="str">
        <f t="shared" si="31"/>
        <v/>
      </c>
      <c r="BH62" s="44" t="str">
        <f t="shared" si="32"/>
        <v/>
      </c>
      <c r="BI62" s="44" t="str">
        <f t="shared" ref="BI62:BJ62" si="241">IF(COUNTIF($T62,"*"&amp;#REF!&amp;"*")&gt;0,#REF!,"")</f>
        <v/>
      </c>
      <c r="BJ62" s="44" t="str">
        <f t="shared" si="241"/>
        <v/>
      </c>
      <c r="BK62" s="44" t="str">
        <f t="shared" si="40"/>
        <v/>
      </c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</row>
    <row r="63" spans="1:77" ht="27" customHeight="1">
      <c r="A63" s="37">
        <v>53</v>
      </c>
      <c r="B63" s="45" t="str">
        <f t="shared" si="0"/>
        <v/>
      </c>
      <c r="C63" s="112"/>
      <c r="D63" s="113"/>
      <c r="E63" s="231" t="str">
        <f>IF(D63="","",IFERROR(VLOOKUP(D63,講座コード!$C$11:$D$102,2,FALSE),"コードが違います"))</f>
        <v/>
      </c>
      <c r="F63" s="232"/>
      <c r="G63" s="102" t="str">
        <f>IF(D63="","",IFERROR(VLOOKUP(D63,講座コード!$C$4:$E$91,3,FALSE),"コードが違います"))</f>
        <v/>
      </c>
      <c r="H63" s="102" t="str">
        <f t="shared" si="1"/>
        <v/>
      </c>
      <c r="I63" s="102" t="str">
        <f t="shared" si="2"/>
        <v/>
      </c>
      <c r="J63" s="102" t="str">
        <f t="shared" si="34"/>
        <v/>
      </c>
      <c r="K63" s="102" t="str">
        <f t="shared" si="3"/>
        <v/>
      </c>
      <c r="L63" s="102" t="str">
        <f t="shared" si="4"/>
        <v/>
      </c>
      <c r="M63" s="102" t="str">
        <f t="shared" si="5"/>
        <v/>
      </c>
      <c r="N63" s="102" t="str">
        <f t="shared" si="6"/>
        <v/>
      </c>
      <c r="O63" s="180"/>
      <c r="P63" s="119"/>
      <c r="Q63" s="120"/>
      <c r="R63" s="121"/>
      <c r="S63" s="126"/>
      <c r="T63" s="127"/>
      <c r="U63" s="128"/>
      <c r="V63" s="129"/>
      <c r="W63" s="130"/>
      <c r="X63" s="131"/>
      <c r="Y63" s="131"/>
      <c r="Z63" s="106"/>
      <c r="AA63" s="122"/>
      <c r="AB63" s="123"/>
      <c r="AC63" s="46"/>
      <c r="AD63" s="12"/>
      <c r="AE63" s="40">
        <f t="shared" si="8"/>
        <v>200</v>
      </c>
      <c r="AF63" s="41">
        <f t="shared" si="237"/>
        <v>200</v>
      </c>
      <c r="AG63" s="41" t="e">
        <f t="shared" si="9"/>
        <v>#REF!</v>
      </c>
      <c r="AH63" s="41">
        <f t="shared" si="10"/>
        <v>2</v>
      </c>
      <c r="AI63" s="42" t="e">
        <f t="shared" si="11"/>
        <v>#REF!</v>
      </c>
      <c r="AJ63" s="41">
        <f t="shared" si="12"/>
        <v>200</v>
      </c>
      <c r="AK63" s="41" t="e">
        <f t="shared" si="13"/>
        <v>#REF!</v>
      </c>
      <c r="AL63" s="41">
        <f t="shared" si="14"/>
        <v>2</v>
      </c>
      <c r="AM63" s="42" t="e">
        <f t="shared" si="15"/>
        <v>#REF!</v>
      </c>
      <c r="AN63" s="41">
        <f t="shared" si="16"/>
        <v>200</v>
      </c>
      <c r="AO63" s="41" t="e">
        <f t="shared" si="17"/>
        <v>#REF!</v>
      </c>
      <c r="AP63" s="41">
        <f t="shared" si="18"/>
        <v>2</v>
      </c>
      <c r="AQ63" s="42" t="e">
        <f t="shared" si="19"/>
        <v>#REF!</v>
      </c>
      <c r="AR63" s="41">
        <f t="shared" si="20"/>
        <v>200</v>
      </c>
      <c r="AS63" s="41" t="e">
        <f t="shared" si="21"/>
        <v>#REF!</v>
      </c>
      <c r="AT63" s="41">
        <f t="shared" si="22"/>
        <v>1</v>
      </c>
      <c r="AU63" s="42" t="e">
        <f t="shared" si="23"/>
        <v>#REF!</v>
      </c>
      <c r="AV63" s="43" t="e">
        <f t="shared" si="24"/>
        <v>#REF!</v>
      </c>
      <c r="AW63" s="12"/>
      <c r="AX63" s="44" t="str">
        <f t="shared" ref="AX63:AY63" si="242">IF(COUNTIF($T63,"*"&amp;#REF!&amp;"*")&gt;0,#REF!,"")</f>
        <v/>
      </c>
      <c r="AY63" s="44" t="str">
        <f t="shared" si="242"/>
        <v/>
      </c>
      <c r="AZ63" s="44" t="str">
        <f t="shared" si="26"/>
        <v/>
      </c>
      <c r="BA63" s="44" t="str">
        <f t="shared" ref="BA63:BB63" si="243">IF(COUNTIF($T63,"*"&amp;#REF!&amp;"*")&gt;0,#REF!,"")</f>
        <v/>
      </c>
      <c r="BB63" s="44" t="str">
        <f t="shared" si="243"/>
        <v/>
      </c>
      <c r="BC63" s="44" t="str">
        <f t="shared" si="28"/>
        <v/>
      </c>
      <c r="BD63" s="44" t="str">
        <f t="shared" si="29"/>
        <v/>
      </c>
      <c r="BE63" s="44" t="str">
        <f t="shared" ref="BE63:BF63" si="244">IF(COUNTIF($T63,"*"&amp;#REF!&amp;"*")&gt;0,#REF!,"")</f>
        <v/>
      </c>
      <c r="BF63" s="44" t="str">
        <f t="shared" si="244"/>
        <v/>
      </c>
      <c r="BG63" s="44" t="str">
        <f t="shared" si="31"/>
        <v/>
      </c>
      <c r="BH63" s="44" t="str">
        <f t="shared" si="32"/>
        <v/>
      </c>
      <c r="BI63" s="44" t="str">
        <f t="shared" ref="BI63:BJ63" si="245">IF(COUNTIF($T63,"*"&amp;#REF!&amp;"*")&gt;0,#REF!,"")</f>
        <v/>
      </c>
      <c r="BJ63" s="44" t="str">
        <f t="shared" si="245"/>
        <v/>
      </c>
      <c r="BK63" s="44" t="str">
        <f t="shared" si="40"/>
        <v/>
      </c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</row>
    <row r="64" spans="1:77" ht="27" customHeight="1">
      <c r="A64" s="37">
        <v>54</v>
      </c>
      <c r="B64" s="45" t="str">
        <f t="shared" si="0"/>
        <v/>
      </c>
      <c r="C64" s="112"/>
      <c r="D64" s="113"/>
      <c r="E64" s="231" t="str">
        <f>IF(D64="","",IFERROR(VLOOKUP(D64,講座コード!$C$11:$D$102,2,FALSE),"コードが違います"))</f>
        <v/>
      </c>
      <c r="F64" s="232"/>
      <c r="G64" s="103" t="str">
        <f>IF(D64="","",IFERROR(VLOOKUP(D64,講座コード!$C$4:$E$91,3,FALSE),"コードが違います"))</f>
        <v/>
      </c>
      <c r="H64" s="103" t="str">
        <f t="shared" si="1"/>
        <v/>
      </c>
      <c r="I64" s="103" t="str">
        <f t="shared" si="2"/>
        <v/>
      </c>
      <c r="J64" s="103" t="str">
        <f t="shared" si="34"/>
        <v/>
      </c>
      <c r="K64" s="103" t="str">
        <f t="shared" si="3"/>
        <v/>
      </c>
      <c r="L64" s="103" t="str">
        <f t="shared" si="4"/>
        <v/>
      </c>
      <c r="M64" s="103" t="str">
        <f t="shared" si="5"/>
        <v/>
      </c>
      <c r="N64" s="103" t="str">
        <f t="shared" si="6"/>
        <v/>
      </c>
      <c r="O64" s="180"/>
      <c r="P64" s="119"/>
      <c r="Q64" s="120"/>
      <c r="R64" s="121"/>
      <c r="S64" s="126"/>
      <c r="T64" s="127"/>
      <c r="U64" s="128"/>
      <c r="V64" s="129"/>
      <c r="W64" s="130"/>
      <c r="X64" s="131"/>
      <c r="Y64" s="131"/>
      <c r="Z64" s="106"/>
      <c r="AA64" s="122"/>
      <c r="AB64" s="123"/>
      <c r="AC64" s="12"/>
      <c r="AD64" s="12"/>
      <c r="AE64" s="40">
        <f t="shared" si="8"/>
        <v>200</v>
      </c>
      <c r="AF64" s="41">
        <f t="shared" si="237"/>
        <v>200</v>
      </c>
      <c r="AG64" s="41" t="e">
        <f t="shared" si="9"/>
        <v>#REF!</v>
      </c>
      <c r="AH64" s="41">
        <f t="shared" si="10"/>
        <v>2</v>
      </c>
      <c r="AI64" s="42" t="e">
        <f t="shared" si="11"/>
        <v>#REF!</v>
      </c>
      <c r="AJ64" s="41">
        <f t="shared" si="12"/>
        <v>200</v>
      </c>
      <c r="AK64" s="41" t="e">
        <f t="shared" si="13"/>
        <v>#REF!</v>
      </c>
      <c r="AL64" s="41">
        <f t="shared" si="14"/>
        <v>2</v>
      </c>
      <c r="AM64" s="42" t="e">
        <f t="shared" si="15"/>
        <v>#REF!</v>
      </c>
      <c r="AN64" s="41">
        <f t="shared" si="16"/>
        <v>200</v>
      </c>
      <c r="AO64" s="41" t="e">
        <f t="shared" si="17"/>
        <v>#REF!</v>
      </c>
      <c r="AP64" s="41">
        <f t="shared" si="18"/>
        <v>2</v>
      </c>
      <c r="AQ64" s="42" t="e">
        <f t="shared" si="19"/>
        <v>#REF!</v>
      </c>
      <c r="AR64" s="41">
        <f t="shared" si="20"/>
        <v>200</v>
      </c>
      <c r="AS64" s="41" t="e">
        <f t="shared" si="21"/>
        <v>#REF!</v>
      </c>
      <c r="AT64" s="41">
        <f t="shared" si="22"/>
        <v>1</v>
      </c>
      <c r="AU64" s="42" t="e">
        <f t="shared" si="23"/>
        <v>#REF!</v>
      </c>
      <c r="AV64" s="43" t="e">
        <f t="shared" si="24"/>
        <v>#REF!</v>
      </c>
      <c r="AW64" s="12"/>
      <c r="AX64" s="44" t="str">
        <f t="shared" ref="AX64:AY64" si="246">IF(COUNTIF($T64,"*"&amp;#REF!&amp;"*")&gt;0,#REF!,"")</f>
        <v/>
      </c>
      <c r="AY64" s="44" t="str">
        <f t="shared" si="246"/>
        <v/>
      </c>
      <c r="AZ64" s="44" t="str">
        <f t="shared" si="26"/>
        <v/>
      </c>
      <c r="BA64" s="44" t="str">
        <f t="shared" ref="BA64:BB64" si="247">IF(COUNTIF($T64,"*"&amp;#REF!&amp;"*")&gt;0,#REF!,"")</f>
        <v/>
      </c>
      <c r="BB64" s="44" t="str">
        <f t="shared" si="247"/>
        <v/>
      </c>
      <c r="BC64" s="44" t="str">
        <f t="shared" si="28"/>
        <v/>
      </c>
      <c r="BD64" s="44" t="str">
        <f t="shared" si="29"/>
        <v/>
      </c>
      <c r="BE64" s="44" t="str">
        <f t="shared" ref="BE64:BF64" si="248">IF(COUNTIF($T64,"*"&amp;#REF!&amp;"*")&gt;0,#REF!,"")</f>
        <v/>
      </c>
      <c r="BF64" s="44" t="str">
        <f t="shared" si="248"/>
        <v/>
      </c>
      <c r="BG64" s="44" t="str">
        <f t="shared" si="31"/>
        <v/>
      </c>
      <c r="BH64" s="44" t="str">
        <f t="shared" si="32"/>
        <v/>
      </c>
      <c r="BI64" s="44" t="str">
        <f t="shared" ref="BI64:BJ64" si="249">IF(COUNTIF($T64,"*"&amp;#REF!&amp;"*")&gt;0,#REF!,"")</f>
        <v/>
      </c>
      <c r="BJ64" s="44" t="str">
        <f t="shared" si="249"/>
        <v/>
      </c>
      <c r="BK64" s="44" t="str">
        <f t="shared" si="40"/>
        <v/>
      </c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</row>
    <row r="65" spans="1:77" ht="27" customHeight="1" thickBot="1">
      <c r="A65" s="47">
        <v>55</v>
      </c>
      <c r="B65" s="48" t="str">
        <f t="shared" si="0"/>
        <v/>
      </c>
      <c r="C65" s="114"/>
      <c r="D65" s="115"/>
      <c r="E65" s="233" t="str">
        <f>IF(D65="","",IFERROR(VLOOKUP(D65,講座コード!$C$11:$D$102,2,FALSE),"コードが違います"))</f>
        <v/>
      </c>
      <c r="F65" s="234"/>
      <c r="G65" s="107" t="str">
        <f>IF(D65="","",IFERROR(VLOOKUP(D65,講座コード!$C$4:$E$91,3,FALSE),"コードが違います"))</f>
        <v/>
      </c>
      <c r="H65" s="104" t="str">
        <f t="shared" si="1"/>
        <v/>
      </c>
      <c r="I65" s="104" t="str">
        <f t="shared" si="2"/>
        <v/>
      </c>
      <c r="J65" s="104" t="str">
        <f t="shared" si="34"/>
        <v/>
      </c>
      <c r="K65" s="104" t="str">
        <f t="shared" si="3"/>
        <v/>
      </c>
      <c r="L65" s="104" t="str">
        <f t="shared" si="4"/>
        <v/>
      </c>
      <c r="M65" s="104" t="str">
        <f t="shared" si="5"/>
        <v/>
      </c>
      <c r="N65" s="104" t="str">
        <f t="shared" si="6"/>
        <v/>
      </c>
      <c r="O65" s="181"/>
      <c r="P65" s="182"/>
      <c r="Q65" s="134"/>
      <c r="R65" s="183"/>
      <c r="S65" s="184"/>
      <c r="T65" s="185"/>
      <c r="U65" s="186"/>
      <c r="V65" s="187"/>
      <c r="W65" s="188"/>
      <c r="X65" s="189"/>
      <c r="Y65" s="189"/>
      <c r="Z65" s="190"/>
      <c r="AA65" s="124"/>
      <c r="AB65" s="125"/>
      <c r="AC65" s="12"/>
      <c r="AD65" s="12"/>
      <c r="AE65" s="40">
        <f t="shared" si="8"/>
        <v>200</v>
      </c>
      <c r="AF65" s="41">
        <f t="shared" si="237"/>
        <v>200</v>
      </c>
      <c r="AG65" s="41" t="e">
        <f t="shared" si="9"/>
        <v>#REF!</v>
      </c>
      <c r="AH65" s="41">
        <f t="shared" si="10"/>
        <v>2</v>
      </c>
      <c r="AI65" s="42" t="e">
        <f t="shared" si="11"/>
        <v>#REF!</v>
      </c>
      <c r="AJ65" s="41">
        <f t="shared" si="12"/>
        <v>200</v>
      </c>
      <c r="AK65" s="41" t="e">
        <f t="shared" si="13"/>
        <v>#REF!</v>
      </c>
      <c r="AL65" s="41">
        <f t="shared" si="14"/>
        <v>2</v>
      </c>
      <c r="AM65" s="42" t="e">
        <f t="shared" si="15"/>
        <v>#REF!</v>
      </c>
      <c r="AN65" s="41">
        <f t="shared" si="16"/>
        <v>200</v>
      </c>
      <c r="AO65" s="41" t="e">
        <f t="shared" si="17"/>
        <v>#REF!</v>
      </c>
      <c r="AP65" s="41">
        <f t="shared" si="18"/>
        <v>2</v>
      </c>
      <c r="AQ65" s="42" t="e">
        <f t="shared" si="19"/>
        <v>#REF!</v>
      </c>
      <c r="AR65" s="41">
        <f t="shared" si="20"/>
        <v>200</v>
      </c>
      <c r="AS65" s="41" t="e">
        <f t="shared" si="21"/>
        <v>#REF!</v>
      </c>
      <c r="AT65" s="41">
        <f t="shared" si="22"/>
        <v>1</v>
      </c>
      <c r="AU65" s="42" t="e">
        <f t="shared" si="23"/>
        <v>#REF!</v>
      </c>
      <c r="AV65" s="43" t="e">
        <f t="shared" si="24"/>
        <v>#REF!</v>
      </c>
      <c r="AW65" s="12"/>
      <c r="AX65" s="44" t="str">
        <f t="shared" ref="AX65:AY65" si="250">IF(COUNTIF($T65,"*"&amp;#REF!&amp;"*")&gt;0,#REF!,"")</f>
        <v/>
      </c>
      <c r="AY65" s="44" t="str">
        <f t="shared" si="250"/>
        <v/>
      </c>
      <c r="AZ65" s="44" t="str">
        <f t="shared" si="26"/>
        <v/>
      </c>
      <c r="BA65" s="44" t="str">
        <f t="shared" ref="BA65:BB65" si="251">IF(COUNTIF($T65,"*"&amp;#REF!&amp;"*")&gt;0,#REF!,"")</f>
        <v/>
      </c>
      <c r="BB65" s="44" t="str">
        <f t="shared" si="251"/>
        <v/>
      </c>
      <c r="BC65" s="44" t="str">
        <f t="shared" si="28"/>
        <v/>
      </c>
      <c r="BD65" s="44" t="str">
        <f t="shared" si="29"/>
        <v/>
      </c>
      <c r="BE65" s="44" t="str">
        <f t="shared" ref="BE65:BF65" si="252">IF(COUNTIF($T65,"*"&amp;#REF!&amp;"*")&gt;0,#REF!,"")</f>
        <v/>
      </c>
      <c r="BF65" s="44" t="str">
        <f t="shared" si="252"/>
        <v/>
      </c>
      <c r="BG65" s="44" t="str">
        <f t="shared" si="31"/>
        <v/>
      </c>
      <c r="BH65" s="44" t="str">
        <f t="shared" si="32"/>
        <v/>
      </c>
      <c r="BI65" s="44" t="str">
        <f t="shared" ref="BI65:BJ65" si="253">IF(COUNTIF($T65,"*"&amp;#REF!&amp;"*")&gt;0,#REF!,"")</f>
        <v/>
      </c>
      <c r="BJ65" s="44" t="str">
        <f t="shared" si="253"/>
        <v/>
      </c>
      <c r="BK65" s="44" t="str">
        <f t="shared" si="40"/>
        <v/>
      </c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</row>
    <row r="66" spans="1:77" ht="27" customHeight="1">
      <c r="A66" s="51">
        <v>56</v>
      </c>
      <c r="B66" s="52" t="str">
        <f t="shared" si="0"/>
        <v/>
      </c>
      <c r="C66" s="116"/>
      <c r="D66" s="117"/>
      <c r="E66" s="235" t="str">
        <f>IF(D66="","",IFERROR(VLOOKUP(D66,講座コード!$C$11:$D$102,2,FALSE),"コードが違います"))</f>
        <v/>
      </c>
      <c r="F66" s="236"/>
      <c r="G66" s="105" t="str">
        <f>IF(D66="","",IFERROR(VLOOKUP(D66,講座コード!$C$4:$E$91,3,FALSE),"コードが違います"))</f>
        <v/>
      </c>
      <c r="H66" s="105" t="str">
        <f t="shared" si="1"/>
        <v/>
      </c>
      <c r="I66" s="105" t="str">
        <f t="shared" si="2"/>
        <v/>
      </c>
      <c r="J66" s="105" t="str">
        <f t="shared" si="34"/>
        <v/>
      </c>
      <c r="K66" s="105" t="str">
        <f t="shared" si="3"/>
        <v/>
      </c>
      <c r="L66" s="105" t="str">
        <f t="shared" si="4"/>
        <v/>
      </c>
      <c r="M66" s="105" t="str">
        <f t="shared" si="5"/>
        <v/>
      </c>
      <c r="N66" s="105" t="str">
        <f t="shared" si="6"/>
        <v/>
      </c>
      <c r="O66" s="118"/>
      <c r="P66" s="119"/>
      <c r="Q66" s="120"/>
      <c r="R66" s="121"/>
      <c r="S66" s="126"/>
      <c r="T66" s="127"/>
      <c r="U66" s="128"/>
      <c r="V66" s="129"/>
      <c r="W66" s="130"/>
      <c r="X66" s="131"/>
      <c r="Y66" s="131"/>
      <c r="Z66" s="106"/>
      <c r="AA66" s="132"/>
      <c r="AB66" s="133"/>
      <c r="AC66" s="12"/>
      <c r="AD66" s="12"/>
      <c r="AE66" s="40">
        <f t="shared" si="8"/>
        <v>200</v>
      </c>
      <c r="AF66" s="41">
        <f t="shared" si="237"/>
        <v>200</v>
      </c>
      <c r="AG66" s="41" t="e">
        <f t="shared" si="9"/>
        <v>#REF!</v>
      </c>
      <c r="AH66" s="41">
        <f t="shared" si="10"/>
        <v>2</v>
      </c>
      <c r="AI66" s="42" t="e">
        <f t="shared" si="11"/>
        <v>#REF!</v>
      </c>
      <c r="AJ66" s="41">
        <f t="shared" si="12"/>
        <v>200</v>
      </c>
      <c r="AK66" s="41" t="e">
        <f t="shared" si="13"/>
        <v>#REF!</v>
      </c>
      <c r="AL66" s="41">
        <f t="shared" si="14"/>
        <v>2</v>
      </c>
      <c r="AM66" s="42" t="e">
        <f t="shared" si="15"/>
        <v>#REF!</v>
      </c>
      <c r="AN66" s="41">
        <f t="shared" si="16"/>
        <v>200</v>
      </c>
      <c r="AO66" s="41" t="e">
        <f t="shared" si="17"/>
        <v>#REF!</v>
      </c>
      <c r="AP66" s="41">
        <f t="shared" si="18"/>
        <v>2</v>
      </c>
      <c r="AQ66" s="42" t="e">
        <f t="shared" si="19"/>
        <v>#REF!</v>
      </c>
      <c r="AR66" s="41">
        <f t="shared" si="20"/>
        <v>200</v>
      </c>
      <c r="AS66" s="41" t="e">
        <f t="shared" si="21"/>
        <v>#REF!</v>
      </c>
      <c r="AT66" s="41">
        <f t="shared" si="22"/>
        <v>1</v>
      </c>
      <c r="AU66" s="42" t="e">
        <f t="shared" si="23"/>
        <v>#REF!</v>
      </c>
      <c r="AV66" s="43" t="e">
        <f t="shared" si="24"/>
        <v>#REF!</v>
      </c>
      <c r="AW66" s="12"/>
      <c r="AX66" s="44" t="str">
        <f t="shared" ref="AX66:AY66" si="254">IF(COUNTIF($T66,"*"&amp;#REF!&amp;"*")&gt;0,#REF!,"")</f>
        <v/>
      </c>
      <c r="AY66" s="44" t="str">
        <f t="shared" si="254"/>
        <v/>
      </c>
      <c r="AZ66" s="44" t="str">
        <f t="shared" si="26"/>
        <v/>
      </c>
      <c r="BA66" s="44" t="str">
        <f t="shared" ref="BA66:BB66" si="255">IF(COUNTIF($T66,"*"&amp;#REF!&amp;"*")&gt;0,#REF!,"")</f>
        <v/>
      </c>
      <c r="BB66" s="44" t="str">
        <f t="shared" si="255"/>
        <v/>
      </c>
      <c r="BC66" s="44" t="str">
        <f t="shared" si="28"/>
        <v/>
      </c>
      <c r="BD66" s="44" t="str">
        <f t="shared" si="29"/>
        <v/>
      </c>
      <c r="BE66" s="44" t="str">
        <f t="shared" ref="BE66:BF66" si="256">IF(COUNTIF($T66,"*"&amp;#REF!&amp;"*")&gt;0,#REF!,"")</f>
        <v/>
      </c>
      <c r="BF66" s="44" t="str">
        <f t="shared" si="256"/>
        <v/>
      </c>
      <c r="BG66" s="44" t="str">
        <f t="shared" si="31"/>
        <v/>
      </c>
      <c r="BH66" s="44" t="str">
        <f t="shared" si="32"/>
        <v/>
      </c>
      <c r="BI66" s="44" t="str">
        <f t="shared" ref="BI66:BJ66" si="257">IF(COUNTIF($T66,"*"&amp;#REF!&amp;"*")&gt;0,#REF!,"")</f>
        <v/>
      </c>
      <c r="BJ66" s="44" t="str">
        <f t="shared" si="257"/>
        <v/>
      </c>
      <c r="BK66" s="44" t="str">
        <f t="shared" si="40"/>
        <v/>
      </c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</row>
    <row r="67" spans="1:77" ht="27" customHeight="1">
      <c r="A67" s="37">
        <v>57</v>
      </c>
      <c r="B67" s="45" t="str">
        <f t="shared" si="0"/>
        <v/>
      </c>
      <c r="C67" s="112"/>
      <c r="D67" s="113"/>
      <c r="E67" s="231" t="str">
        <f>IF(D67="","",IFERROR(VLOOKUP(D67,講座コード!$C$11:$D$102,2,FALSE),"コードが違います"))</f>
        <v/>
      </c>
      <c r="F67" s="232"/>
      <c r="G67" s="102" t="str">
        <f>IF(D67="","",IFERROR(VLOOKUP(D67,講座コード!$C$4:$E$91,3,FALSE),"コードが違います"))</f>
        <v/>
      </c>
      <c r="H67" s="102" t="str">
        <f t="shared" si="1"/>
        <v/>
      </c>
      <c r="I67" s="102" t="str">
        <f t="shared" si="2"/>
        <v/>
      </c>
      <c r="J67" s="102" t="str">
        <f t="shared" si="34"/>
        <v/>
      </c>
      <c r="K67" s="102" t="str">
        <f t="shared" si="3"/>
        <v/>
      </c>
      <c r="L67" s="102" t="str">
        <f t="shared" si="4"/>
        <v/>
      </c>
      <c r="M67" s="102" t="str">
        <f t="shared" si="5"/>
        <v/>
      </c>
      <c r="N67" s="102" t="str">
        <f t="shared" si="6"/>
        <v/>
      </c>
      <c r="O67" s="118"/>
      <c r="P67" s="119"/>
      <c r="Q67" s="120"/>
      <c r="R67" s="121"/>
      <c r="S67" s="126"/>
      <c r="T67" s="127"/>
      <c r="U67" s="128"/>
      <c r="V67" s="129"/>
      <c r="W67" s="130"/>
      <c r="X67" s="131"/>
      <c r="Y67" s="131"/>
      <c r="Z67" s="106"/>
      <c r="AA67" s="122"/>
      <c r="AB67" s="123"/>
      <c r="AC67" s="46"/>
      <c r="AD67" s="12"/>
      <c r="AE67" s="40">
        <f t="shared" si="8"/>
        <v>200</v>
      </c>
      <c r="AF67" s="41">
        <f t="shared" si="237"/>
        <v>200</v>
      </c>
      <c r="AG67" s="41" t="e">
        <f t="shared" si="9"/>
        <v>#REF!</v>
      </c>
      <c r="AH67" s="41">
        <f t="shared" si="10"/>
        <v>2</v>
      </c>
      <c r="AI67" s="42" t="e">
        <f t="shared" si="11"/>
        <v>#REF!</v>
      </c>
      <c r="AJ67" s="41">
        <f t="shared" si="12"/>
        <v>200</v>
      </c>
      <c r="AK67" s="41" t="e">
        <f t="shared" si="13"/>
        <v>#REF!</v>
      </c>
      <c r="AL67" s="41">
        <f t="shared" si="14"/>
        <v>2</v>
      </c>
      <c r="AM67" s="42" t="e">
        <f t="shared" si="15"/>
        <v>#REF!</v>
      </c>
      <c r="AN67" s="41">
        <f t="shared" si="16"/>
        <v>200</v>
      </c>
      <c r="AO67" s="41" t="e">
        <f t="shared" si="17"/>
        <v>#REF!</v>
      </c>
      <c r="AP67" s="41">
        <f t="shared" si="18"/>
        <v>2</v>
      </c>
      <c r="AQ67" s="42" t="e">
        <f t="shared" si="19"/>
        <v>#REF!</v>
      </c>
      <c r="AR67" s="41">
        <f t="shared" si="20"/>
        <v>200</v>
      </c>
      <c r="AS67" s="41" t="e">
        <f t="shared" si="21"/>
        <v>#REF!</v>
      </c>
      <c r="AT67" s="41">
        <f t="shared" si="22"/>
        <v>1</v>
      </c>
      <c r="AU67" s="42" t="e">
        <f t="shared" si="23"/>
        <v>#REF!</v>
      </c>
      <c r="AV67" s="43" t="e">
        <f t="shared" si="24"/>
        <v>#REF!</v>
      </c>
      <c r="AW67" s="12"/>
      <c r="AX67" s="44" t="str">
        <f t="shared" ref="AX67:AY67" si="258">IF(COUNTIF($T67,"*"&amp;#REF!&amp;"*")&gt;0,#REF!,"")</f>
        <v/>
      </c>
      <c r="AY67" s="44" t="str">
        <f t="shared" si="258"/>
        <v/>
      </c>
      <c r="AZ67" s="44" t="str">
        <f t="shared" si="26"/>
        <v/>
      </c>
      <c r="BA67" s="44" t="str">
        <f t="shared" ref="BA67:BB67" si="259">IF(COUNTIF($T67,"*"&amp;#REF!&amp;"*")&gt;0,#REF!,"")</f>
        <v/>
      </c>
      <c r="BB67" s="44" t="str">
        <f t="shared" si="259"/>
        <v/>
      </c>
      <c r="BC67" s="44" t="str">
        <f t="shared" si="28"/>
        <v/>
      </c>
      <c r="BD67" s="44" t="str">
        <f t="shared" si="29"/>
        <v/>
      </c>
      <c r="BE67" s="44" t="str">
        <f t="shared" ref="BE67:BF67" si="260">IF(COUNTIF($T67,"*"&amp;#REF!&amp;"*")&gt;0,#REF!,"")</f>
        <v/>
      </c>
      <c r="BF67" s="44" t="str">
        <f t="shared" si="260"/>
        <v/>
      </c>
      <c r="BG67" s="44" t="str">
        <f t="shared" si="31"/>
        <v/>
      </c>
      <c r="BH67" s="44" t="str">
        <f t="shared" si="32"/>
        <v/>
      </c>
      <c r="BI67" s="44" t="str">
        <f t="shared" ref="BI67:BJ67" si="261">IF(COUNTIF($T67,"*"&amp;#REF!&amp;"*")&gt;0,#REF!,"")</f>
        <v/>
      </c>
      <c r="BJ67" s="44" t="str">
        <f t="shared" si="261"/>
        <v/>
      </c>
      <c r="BK67" s="44" t="str">
        <f t="shared" si="40"/>
        <v/>
      </c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</row>
    <row r="68" spans="1:77" ht="27" customHeight="1">
      <c r="A68" s="37">
        <v>58</v>
      </c>
      <c r="B68" s="45" t="str">
        <f t="shared" si="0"/>
        <v/>
      </c>
      <c r="C68" s="112"/>
      <c r="D68" s="113"/>
      <c r="E68" s="231" t="str">
        <f>IF(D68="","",IFERROR(VLOOKUP(D68,講座コード!$C$11:$D$102,2,FALSE),"コードが違います"))</f>
        <v/>
      </c>
      <c r="F68" s="232"/>
      <c r="G68" s="102" t="str">
        <f>IF(D68="","",IFERROR(VLOOKUP(D68,講座コード!$C$4:$E$91,3,FALSE),"コードが違います"))</f>
        <v/>
      </c>
      <c r="H68" s="102" t="str">
        <f t="shared" si="1"/>
        <v/>
      </c>
      <c r="I68" s="102" t="str">
        <f t="shared" si="2"/>
        <v/>
      </c>
      <c r="J68" s="102" t="str">
        <f t="shared" si="34"/>
        <v/>
      </c>
      <c r="K68" s="102" t="str">
        <f t="shared" si="3"/>
        <v/>
      </c>
      <c r="L68" s="102" t="str">
        <f t="shared" si="4"/>
        <v/>
      </c>
      <c r="M68" s="102" t="str">
        <f t="shared" si="5"/>
        <v/>
      </c>
      <c r="N68" s="102" t="str">
        <f t="shared" si="6"/>
        <v/>
      </c>
      <c r="O68" s="118"/>
      <c r="P68" s="119"/>
      <c r="Q68" s="120"/>
      <c r="R68" s="121"/>
      <c r="S68" s="126"/>
      <c r="T68" s="127"/>
      <c r="U68" s="128"/>
      <c r="V68" s="129"/>
      <c r="W68" s="130"/>
      <c r="X68" s="131"/>
      <c r="Y68" s="131"/>
      <c r="Z68" s="106"/>
      <c r="AA68" s="122"/>
      <c r="AB68" s="123"/>
      <c r="AC68" s="12"/>
      <c r="AD68" s="12"/>
      <c r="AE68" s="40">
        <f t="shared" si="8"/>
        <v>200</v>
      </c>
      <c r="AF68" s="41">
        <f t="shared" si="237"/>
        <v>200</v>
      </c>
      <c r="AG68" s="41" t="e">
        <f t="shared" si="9"/>
        <v>#REF!</v>
      </c>
      <c r="AH68" s="41">
        <f t="shared" si="10"/>
        <v>2</v>
      </c>
      <c r="AI68" s="42" t="e">
        <f t="shared" si="11"/>
        <v>#REF!</v>
      </c>
      <c r="AJ68" s="41">
        <f t="shared" si="12"/>
        <v>200</v>
      </c>
      <c r="AK68" s="41" t="e">
        <f t="shared" si="13"/>
        <v>#REF!</v>
      </c>
      <c r="AL68" s="41">
        <f t="shared" si="14"/>
        <v>2</v>
      </c>
      <c r="AM68" s="42" t="e">
        <f t="shared" si="15"/>
        <v>#REF!</v>
      </c>
      <c r="AN68" s="41">
        <f t="shared" si="16"/>
        <v>200</v>
      </c>
      <c r="AO68" s="41" t="e">
        <f t="shared" si="17"/>
        <v>#REF!</v>
      </c>
      <c r="AP68" s="41">
        <f t="shared" si="18"/>
        <v>2</v>
      </c>
      <c r="AQ68" s="42" t="e">
        <f t="shared" si="19"/>
        <v>#REF!</v>
      </c>
      <c r="AR68" s="41">
        <f t="shared" si="20"/>
        <v>200</v>
      </c>
      <c r="AS68" s="41" t="e">
        <f t="shared" si="21"/>
        <v>#REF!</v>
      </c>
      <c r="AT68" s="41">
        <f t="shared" si="22"/>
        <v>1</v>
      </c>
      <c r="AU68" s="42" t="e">
        <f t="shared" si="23"/>
        <v>#REF!</v>
      </c>
      <c r="AV68" s="43" t="e">
        <f t="shared" si="24"/>
        <v>#REF!</v>
      </c>
      <c r="AW68" s="12"/>
      <c r="AX68" s="44" t="str">
        <f t="shared" ref="AX68:AY68" si="262">IF(COUNTIF($T68,"*"&amp;#REF!&amp;"*")&gt;0,#REF!,"")</f>
        <v/>
      </c>
      <c r="AY68" s="44" t="str">
        <f t="shared" si="262"/>
        <v/>
      </c>
      <c r="AZ68" s="44" t="str">
        <f t="shared" si="26"/>
        <v/>
      </c>
      <c r="BA68" s="44" t="str">
        <f t="shared" ref="BA68:BB68" si="263">IF(COUNTIF($T68,"*"&amp;#REF!&amp;"*")&gt;0,#REF!,"")</f>
        <v/>
      </c>
      <c r="BB68" s="44" t="str">
        <f t="shared" si="263"/>
        <v/>
      </c>
      <c r="BC68" s="44" t="str">
        <f t="shared" si="28"/>
        <v/>
      </c>
      <c r="BD68" s="44" t="str">
        <f t="shared" si="29"/>
        <v/>
      </c>
      <c r="BE68" s="44" t="str">
        <f t="shared" ref="BE68:BF68" si="264">IF(COUNTIF($T68,"*"&amp;#REF!&amp;"*")&gt;0,#REF!,"")</f>
        <v/>
      </c>
      <c r="BF68" s="44" t="str">
        <f t="shared" si="264"/>
        <v/>
      </c>
      <c r="BG68" s="44" t="str">
        <f t="shared" si="31"/>
        <v/>
      </c>
      <c r="BH68" s="44" t="str">
        <f t="shared" si="32"/>
        <v/>
      </c>
      <c r="BI68" s="44" t="str">
        <f t="shared" ref="BI68:BJ68" si="265">IF(COUNTIF($T68,"*"&amp;#REF!&amp;"*")&gt;0,#REF!,"")</f>
        <v/>
      </c>
      <c r="BJ68" s="44" t="str">
        <f t="shared" si="265"/>
        <v/>
      </c>
      <c r="BK68" s="44" t="str">
        <f t="shared" si="40"/>
        <v/>
      </c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</row>
    <row r="69" spans="1:77" ht="27" customHeight="1">
      <c r="A69" s="37">
        <v>59</v>
      </c>
      <c r="B69" s="45" t="str">
        <f t="shared" si="0"/>
        <v/>
      </c>
      <c r="C69" s="112"/>
      <c r="D69" s="113"/>
      <c r="E69" s="231" t="str">
        <f>IF(D69="","",IFERROR(VLOOKUP(D69,講座コード!$C$11:$D$102,2,FALSE),"コードが違います"))</f>
        <v/>
      </c>
      <c r="F69" s="232"/>
      <c r="G69" s="103" t="str">
        <f>IF(D69="","",IFERROR(VLOOKUP(D69,講座コード!$C$4:$E$91,3,FALSE),"コードが違います"))</f>
        <v/>
      </c>
      <c r="H69" s="103" t="str">
        <f t="shared" si="1"/>
        <v/>
      </c>
      <c r="I69" s="103" t="str">
        <f t="shared" si="2"/>
        <v/>
      </c>
      <c r="J69" s="103" t="str">
        <f t="shared" si="34"/>
        <v/>
      </c>
      <c r="K69" s="103" t="str">
        <f t="shared" si="3"/>
        <v/>
      </c>
      <c r="L69" s="103" t="str">
        <f t="shared" si="4"/>
        <v/>
      </c>
      <c r="M69" s="103" t="str">
        <f t="shared" si="5"/>
        <v/>
      </c>
      <c r="N69" s="103" t="str">
        <f t="shared" si="6"/>
        <v/>
      </c>
      <c r="O69" s="118"/>
      <c r="P69" s="119"/>
      <c r="Q69" s="120"/>
      <c r="R69" s="121"/>
      <c r="S69" s="126"/>
      <c r="T69" s="127"/>
      <c r="U69" s="128"/>
      <c r="V69" s="129"/>
      <c r="W69" s="130"/>
      <c r="X69" s="131"/>
      <c r="Y69" s="131"/>
      <c r="Z69" s="106"/>
      <c r="AA69" s="122"/>
      <c r="AB69" s="123"/>
      <c r="AC69" s="12"/>
      <c r="AD69" s="12"/>
      <c r="AE69" s="40">
        <f t="shared" si="8"/>
        <v>200</v>
      </c>
      <c r="AF69" s="41">
        <f t="shared" si="237"/>
        <v>200</v>
      </c>
      <c r="AG69" s="41" t="e">
        <f t="shared" si="9"/>
        <v>#REF!</v>
      </c>
      <c r="AH69" s="41">
        <f t="shared" si="10"/>
        <v>2</v>
      </c>
      <c r="AI69" s="42" t="e">
        <f t="shared" si="11"/>
        <v>#REF!</v>
      </c>
      <c r="AJ69" s="41">
        <f t="shared" si="12"/>
        <v>200</v>
      </c>
      <c r="AK69" s="41" t="e">
        <f t="shared" si="13"/>
        <v>#REF!</v>
      </c>
      <c r="AL69" s="41">
        <f t="shared" si="14"/>
        <v>2</v>
      </c>
      <c r="AM69" s="42" t="e">
        <f t="shared" si="15"/>
        <v>#REF!</v>
      </c>
      <c r="AN69" s="41">
        <f t="shared" si="16"/>
        <v>200</v>
      </c>
      <c r="AO69" s="41" t="e">
        <f t="shared" si="17"/>
        <v>#REF!</v>
      </c>
      <c r="AP69" s="41">
        <f t="shared" si="18"/>
        <v>2</v>
      </c>
      <c r="AQ69" s="42" t="e">
        <f t="shared" si="19"/>
        <v>#REF!</v>
      </c>
      <c r="AR69" s="41">
        <f t="shared" si="20"/>
        <v>200</v>
      </c>
      <c r="AS69" s="41" t="e">
        <f t="shared" si="21"/>
        <v>#REF!</v>
      </c>
      <c r="AT69" s="41">
        <f t="shared" si="22"/>
        <v>1</v>
      </c>
      <c r="AU69" s="42" t="e">
        <f t="shared" si="23"/>
        <v>#REF!</v>
      </c>
      <c r="AV69" s="43" t="e">
        <f t="shared" si="24"/>
        <v>#REF!</v>
      </c>
      <c r="AW69" s="12"/>
      <c r="AX69" s="44" t="str">
        <f t="shared" ref="AX69:AY69" si="266">IF(COUNTIF($T69,"*"&amp;#REF!&amp;"*")&gt;0,#REF!,"")</f>
        <v/>
      </c>
      <c r="AY69" s="44" t="str">
        <f t="shared" si="266"/>
        <v/>
      </c>
      <c r="AZ69" s="44" t="str">
        <f t="shared" si="26"/>
        <v/>
      </c>
      <c r="BA69" s="44" t="str">
        <f t="shared" ref="BA69:BB69" si="267">IF(COUNTIF($T69,"*"&amp;#REF!&amp;"*")&gt;0,#REF!,"")</f>
        <v/>
      </c>
      <c r="BB69" s="44" t="str">
        <f t="shared" si="267"/>
        <v/>
      </c>
      <c r="BC69" s="44" t="str">
        <f t="shared" si="28"/>
        <v/>
      </c>
      <c r="BD69" s="44" t="str">
        <f t="shared" si="29"/>
        <v/>
      </c>
      <c r="BE69" s="44" t="str">
        <f t="shared" ref="BE69:BF69" si="268">IF(COUNTIF($T69,"*"&amp;#REF!&amp;"*")&gt;0,#REF!,"")</f>
        <v/>
      </c>
      <c r="BF69" s="44" t="str">
        <f t="shared" si="268"/>
        <v/>
      </c>
      <c r="BG69" s="44" t="str">
        <f t="shared" si="31"/>
        <v/>
      </c>
      <c r="BH69" s="44" t="str">
        <f t="shared" si="32"/>
        <v/>
      </c>
      <c r="BI69" s="44" t="str">
        <f t="shared" ref="BI69:BJ69" si="269">IF(COUNTIF($T69,"*"&amp;#REF!&amp;"*")&gt;0,#REF!,"")</f>
        <v/>
      </c>
      <c r="BJ69" s="44" t="str">
        <f t="shared" si="269"/>
        <v/>
      </c>
      <c r="BK69" s="44" t="str">
        <f t="shared" si="40"/>
        <v/>
      </c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</row>
    <row r="70" spans="1:77" ht="27" customHeight="1" thickBot="1">
      <c r="A70" s="53">
        <v>60</v>
      </c>
      <c r="B70" s="54" t="str">
        <f t="shared" si="0"/>
        <v/>
      </c>
      <c r="C70" s="114"/>
      <c r="D70" s="115"/>
      <c r="E70" s="233" t="str">
        <f>IF(D70="","",IFERROR(VLOOKUP(D70,講座コード!$C$11:$D$102,2,FALSE),"コードが違います"))</f>
        <v/>
      </c>
      <c r="F70" s="234"/>
      <c r="G70" s="107" t="str">
        <f>IF(D70="","",IFERROR(VLOOKUP(D70,講座コード!$C$4:$E$91,3,FALSE),"コードが違います"))</f>
        <v/>
      </c>
      <c r="H70" s="104" t="str">
        <f t="shared" si="1"/>
        <v/>
      </c>
      <c r="I70" s="104" t="str">
        <f t="shared" si="2"/>
        <v/>
      </c>
      <c r="J70" s="104" t="str">
        <f t="shared" si="34"/>
        <v/>
      </c>
      <c r="K70" s="104" t="str">
        <f t="shared" si="3"/>
        <v/>
      </c>
      <c r="L70" s="104" t="str">
        <f t="shared" si="4"/>
        <v/>
      </c>
      <c r="M70" s="104" t="str">
        <f t="shared" si="5"/>
        <v/>
      </c>
      <c r="N70" s="104" t="str">
        <f t="shared" si="6"/>
        <v/>
      </c>
      <c r="O70" s="156"/>
      <c r="P70" s="157"/>
      <c r="Q70" s="158"/>
      <c r="R70" s="159"/>
      <c r="S70" s="160"/>
      <c r="T70" s="161"/>
      <c r="U70" s="162"/>
      <c r="V70" s="163"/>
      <c r="W70" s="164"/>
      <c r="X70" s="165"/>
      <c r="Y70" s="165"/>
      <c r="Z70" s="166"/>
      <c r="AA70" s="167"/>
      <c r="AB70" s="125"/>
      <c r="AC70" s="12"/>
      <c r="AD70" s="12"/>
      <c r="AE70" s="40">
        <f t="shared" si="8"/>
        <v>200</v>
      </c>
      <c r="AF70" s="41">
        <f t="shared" si="237"/>
        <v>200</v>
      </c>
      <c r="AG70" s="41" t="e">
        <f t="shared" si="9"/>
        <v>#REF!</v>
      </c>
      <c r="AH70" s="41">
        <f t="shared" si="10"/>
        <v>2</v>
      </c>
      <c r="AI70" s="42" t="e">
        <f t="shared" si="11"/>
        <v>#REF!</v>
      </c>
      <c r="AJ70" s="41">
        <f t="shared" si="12"/>
        <v>200</v>
      </c>
      <c r="AK70" s="41" t="e">
        <f t="shared" si="13"/>
        <v>#REF!</v>
      </c>
      <c r="AL70" s="41">
        <f t="shared" si="14"/>
        <v>2</v>
      </c>
      <c r="AM70" s="42" t="e">
        <f t="shared" si="15"/>
        <v>#REF!</v>
      </c>
      <c r="AN70" s="41">
        <f t="shared" si="16"/>
        <v>200</v>
      </c>
      <c r="AO70" s="41" t="e">
        <f t="shared" si="17"/>
        <v>#REF!</v>
      </c>
      <c r="AP70" s="41">
        <f t="shared" si="18"/>
        <v>2</v>
      </c>
      <c r="AQ70" s="42" t="e">
        <f t="shared" si="19"/>
        <v>#REF!</v>
      </c>
      <c r="AR70" s="41">
        <f t="shared" si="20"/>
        <v>200</v>
      </c>
      <c r="AS70" s="41" t="e">
        <f t="shared" si="21"/>
        <v>#REF!</v>
      </c>
      <c r="AT70" s="41">
        <f t="shared" si="22"/>
        <v>1</v>
      </c>
      <c r="AU70" s="42" t="e">
        <f t="shared" si="23"/>
        <v>#REF!</v>
      </c>
      <c r="AV70" s="43" t="e">
        <f t="shared" si="24"/>
        <v>#REF!</v>
      </c>
      <c r="AW70" s="12"/>
      <c r="AX70" s="44" t="str">
        <f t="shared" ref="AX70:AY70" si="270">IF(COUNTIF($T70,"*"&amp;#REF!&amp;"*")&gt;0,#REF!,"")</f>
        <v/>
      </c>
      <c r="AY70" s="44" t="str">
        <f t="shared" si="270"/>
        <v/>
      </c>
      <c r="AZ70" s="44" t="str">
        <f t="shared" si="26"/>
        <v/>
      </c>
      <c r="BA70" s="44" t="str">
        <f t="shared" ref="BA70:BB70" si="271">IF(COUNTIF($T70,"*"&amp;#REF!&amp;"*")&gt;0,#REF!,"")</f>
        <v/>
      </c>
      <c r="BB70" s="44" t="str">
        <f t="shared" si="271"/>
        <v/>
      </c>
      <c r="BC70" s="44" t="str">
        <f t="shared" si="28"/>
        <v/>
      </c>
      <c r="BD70" s="44" t="str">
        <f t="shared" si="29"/>
        <v/>
      </c>
      <c r="BE70" s="44" t="str">
        <f t="shared" ref="BE70:BF70" si="272">IF(COUNTIF($T70,"*"&amp;#REF!&amp;"*")&gt;0,#REF!,"")</f>
        <v/>
      </c>
      <c r="BF70" s="44" t="str">
        <f t="shared" si="272"/>
        <v/>
      </c>
      <c r="BG70" s="44" t="str">
        <f t="shared" si="31"/>
        <v/>
      </c>
      <c r="BH70" s="44" t="str">
        <f t="shared" si="32"/>
        <v/>
      </c>
      <c r="BI70" s="44" t="str">
        <f t="shared" ref="BI70:BJ70" si="273">IF(COUNTIF($T70,"*"&amp;#REF!&amp;"*")&gt;0,#REF!,"")</f>
        <v/>
      </c>
      <c r="BJ70" s="44" t="str">
        <f t="shared" si="273"/>
        <v/>
      </c>
      <c r="BK70" s="44" t="str">
        <f t="shared" si="40"/>
        <v/>
      </c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</row>
    <row r="71" spans="1:77" ht="27" customHeight="1">
      <c r="A71" s="49">
        <v>61</v>
      </c>
      <c r="B71" s="38" t="str">
        <f t="shared" si="0"/>
        <v/>
      </c>
      <c r="C71" s="116"/>
      <c r="D71" s="117"/>
      <c r="E71" s="235" t="str">
        <f>IF(D71="","",IFERROR(VLOOKUP(D71,講座コード!$C$11:$D$102,2,FALSE),"コードが違います"))</f>
        <v/>
      </c>
      <c r="F71" s="236"/>
      <c r="G71" s="105" t="str">
        <f>IF(D71="","",IFERROR(VLOOKUP(D71,講座コード!$C$4:$E$91,3,FALSE),"コードが違います"))</f>
        <v/>
      </c>
      <c r="H71" s="105" t="str">
        <f t="shared" si="1"/>
        <v/>
      </c>
      <c r="I71" s="105" t="str">
        <f t="shared" si="2"/>
        <v/>
      </c>
      <c r="J71" s="105" t="str">
        <f t="shared" si="34"/>
        <v/>
      </c>
      <c r="K71" s="105" t="str">
        <f t="shared" si="3"/>
        <v/>
      </c>
      <c r="L71" s="105" t="str">
        <f t="shared" si="4"/>
        <v/>
      </c>
      <c r="M71" s="105" t="str">
        <f t="shared" si="5"/>
        <v/>
      </c>
      <c r="N71" s="105" t="str">
        <f t="shared" si="6"/>
        <v/>
      </c>
      <c r="O71" s="168"/>
      <c r="P71" s="169"/>
      <c r="Q71" s="170"/>
      <c r="R71" s="171"/>
      <c r="S71" s="172"/>
      <c r="T71" s="173"/>
      <c r="U71" s="174"/>
      <c r="V71" s="175"/>
      <c r="W71" s="176"/>
      <c r="X71" s="177"/>
      <c r="Y71" s="177"/>
      <c r="Z71" s="178"/>
      <c r="AA71" s="179"/>
      <c r="AB71" s="133"/>
      <c r="AC71" s="12"/>
      <c r="AD71" s="50"/>
      <c r="AE71" s="40">
        <f t="shared" si="8"/>
        <v>200</v>
      </c>
      <c r="AF71" s="41">
        <f t="shared" si="237"/>
        <v>200</v>
      </c>
      <c r="AG71" s="41" t="e">
        <f t="shared" si="9"/>
        <v>#REF!</v>
      </c>
      <c r="AH71" s="41">
        <f t="shared" si="10"/>
        <v>2</v>
      </c>
      <c r="AI71" s="42" t="e">
        <f t="shared" si="11"/>
        <v>#REF!</v>
      </c>
      <c r="AJ71" s="41">
        <f t="shared" si="12"/>
        <v>200</v>
      </c>
      <c r="AK71" s="41" t="e">
        <f t="shared" si="13"/>
        <v>#REF!</v>
      </c>
      <c r="AL71" s="41">
        <f t="shared" si="14"/>
        <v>2</v>
      </c>
      <c r="AM71" s="42" t="e">
        <f t="shared" si="15"/>
        <v>#REF!</v>
      </c>
      <c r="AN71" s="41">
        <f t="shared" si="16"/>
        <v>200</v>
      </c>
      <c r="AO71" s="41" t="e">
        <f t="shared" si="17"/>
        <v>#REF!</v>
      </c>
      <c r="AP71" s="41">
        <f t="shared" si="18"/>
        <v>2</v>
      </c>
      <c r="AQ71" s="42" t="e">
        <f t="shared" si="19"/>
        <v>#REF!</v>
      </c>
      <c r="AR71" s="41">
        <f t="shared" si="20"/>
        <v>200</v>
      </c>
      <c r="AS71" s="41" t="e">
        <f t="shared" si="21"/>
        <v>#REF!</v>
      </c>
      <c r="AT71" s="41">
        <f t="shared" si="22"/>
        <v>1</v>
      </c>
      <c r="AU71" s="42" t="e">
        <f t="shared" si="23"/>
        <v>#REF!</v>
      </c>
      <c r="AV71" s="43" t="e">
        <f t="shared" si="24"/>
        <v>#REF!</v>
      </c>
      <c r="AW71" s="12"/>
      <c r="AX71" s="44" t="str">
        <f t="shared" ref="AX71:AY71" si="274">IF(COUNTIF($T71,"*"&amp;#REF!&amp;"*")&gt;0,#REF!,"")</f>
        <v/>
      </c>
      <c r="AY71" s="44" t="str">
        <f t="shared" si="274"/>
        <v/>
      </c>
      <c r="AZ71" s="44" t="str">
        <f t="shared" si="26"/>
        <v/>
      </c>
      <c r="BA71" s="44" t="str">
        <f t="shared" ref="BA71:BB71" si="275">IF(COUNTIF($T71,"*"&amp;#REF!&amp;"*")&gt;0,#REF!,"")</f>
        <v/>
      </c>
      <c r="BB71" s="44" t="str">
        <f t="shared" si="275"/>
        <v/>
      </c>
      <c r="BC71" s="44" t="str">
        <f t="shared" si="28"/>
        <v/>
      </c>
      <c r="BD71" s="44" t="str">
        <f t="shared" si="29"/>
        <v/>
      </c>
      <c r="BE71" s="44" t="str">
        <f t="shared" ref="BE71:BF71" si="276">IF(COUNTIF($T71,"*"&amp;#REF!&amp;"*")&gt;0,#REF!,"")</f>
        <v/>
      </c>
      <c r="BF71" s="44" t="str">
        <f t="shared" si="276"/>
        <v/>
      </c>
      <c r="BG71" s="44" t="str">
        <f t="shared" si="31"/>
        <v/>
      </c>
      <c r="BH71" s="44" t="str">
        <f t="shared" si="32"/>
        <v/>
      </c>
      <c r="BI71" s="44" t="str">
        <f t="shared" ref="BI71:BJ71" si="277">IF(COUNTIF($T71,"*"&amp;#REF!&amp;"*")&gt;0,#REF!,"")</f>
        <v/>
      </c>
      <c r="BJ71" s="44" t="str">
        <f t="shared" si="277"/>
        <v/>
      </c>
      <c r="BK71" s="44" t="str">
        <f t="shared" si="40"/>
        <v/>
      </c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</row>
    <row r="72" spans="1:77" ht="27" customHeight="1">
      <c r="A72" s="37">
        <v>62</v>
      </c>
      <c r="B72" s="45" t="str">
        <f t="shared" si="0"/>
        <v/>
      </c>
      <c r="C72" s="112"/>
      <c r="D72" s="113"/>
      <c r="E72" s="231" t="str">
        <f>IF(D72="","",IFERROR(VLOOKUP(D72,講座コード!$C$11:$D$102,2,FALSE),"コードが違います"))</f>
        <v/>
      </c>
      <c r="F72" s="232"/>
      <c r="G72" s="102" t="str">
        <f>IF(D72="","",IFERROR(VLOOKUP(D72,講座コード!$C$4:$E$91,3,FALSE),"コードが違います"))</f>
        <v/>
      </c>
      <c r="H72" s="102" t="str">
        <f t="shared" si="1"/>
        <v/>
      </c>
      <c r="I72" s="102" t="str">
        <f t="shared" si="2"/>
        <v/>
      </c>
      <c r="J72" s="102" t="str">
        <f t="shared" si="34"/>
        <v/>
      </c>
      <c r="K72" s="102" t="str">
        <f t="shared" si="3"/>
        <v/>
      </c>
      <c r="L72" s="102" t="str">
        <f t="shared" si="4"/>
        <v/>
      </c>
      <c r="M72" s="102" t="str">
        <f t="shared" si="5"/>
        <v/>
      </c>
      <c r="N72" s="102" t="str">
        <f t="shared" si="6"/>
        <v/>
      </c>
      <c r="O72" s="180"/>
      <c r="P72" s="119"/>
      <c r="Q72" s="120"/>
      <c r="R72" s="121"/>
      <c r="S72" s="126"/>
      <c r="T72" s="127"/>
      <c r="U72" s="128"/>
      <c r="V72" s="129"/>
      <c r="W72" s="130"/>
      <c r="X72" s="131"/>
      <c r="Y72" s="131"/>
      <c r="Z72" s="106"/>
      <c r="AA72" s="122"/>
      <c r="AB72" s="123"/>
      <c r="AC72" s="12"/>
      <c r="AD72" s="50"/>
      <c r="AE72" s="40">
        <f t="shared" si="8"/>
        <v>200</v>
      </c>
      <c r="AF72" s="41">
        <f t="shared" si="237"/>
        <v>200</v>
      </c>
      <c r="AG72" s="41" t="e">
        <f t="shared" si="9"/>
        <v>#REF!</v>
      </c>
      <c r="AH72" s="41">
        <f t="shared" si="10"/>
        <v>2</v>
      </c>
      <c r="AI72" s="42" t="e">
        <f t="shared" si="11"/>
        <v>#REF!</v>
      </c>
      <c r="AJ72" s="41">
        <f t="shared" si="12"/>
        <v>200</v>
      </c>
      <c r="AK72" s="41" t="e">
        <f t="shared" si="13"/>
        <v>#REF!</v>
      </c>
      <c r="AL72" s="41">
        <f t="shared" si="14"/>
        <v>2</v>
      </c>
      <c r="AM72" s="42" t="e">
        <f t="shared" si="15"/>
        <v>#REF!</v>
      </c>
      <c r="AN72" s="41">
        <f t="shared" si="16"/>
        <v>200</v>
      </c>
      <c r="AO72" s="41" t="e">
        <f t="shared" si="17"/>
        <v>#REF!</v>
      </c>
      <c r="AP72" s="41">
        <f t="shared" si="18"/>
        <v>2</v>
      </c>
      <c r="AQ72" s="42" t="e">
        <f t="shared" si="19"/>
        <v>#REF!</v>
      </c>
      <c r="AR72" s="41">
        <f t="shared" si="20"/>
        <v>200</v>
      </c>
      <c r="AS72" s="41" t="e">
        <f t="shared" si="21"/>
        <v>#REF!</v>
      </c>
      <c r="AT72" s="41">
        <f t="shared" si="22"/>
        <v>1</v>
      </c>
      <c r="AU72" s="42" t="e">
        <f t="shared" si="23"/>
        <v>#REF!</v>
      </c>
      <c r="AV72" s="43" t="e">
        <f t="shared" si="24"/>
        <v>#REF!</v>
      </c>
      <c r="AW72" s="12"/>
      <c r="AX72" s="44" t="str">
        <f t="shared" ref="AX72:AY72" si="278">IF(COUNTIF($T72,"*"&amp;#REF!&amp;"*")&gt;0,#REF!,"")</f>
        <v/>
      </c>
      <c r="AY72" s="44" t="str">
        <f t="shared" si="278"/>
        <v/>
      </c>
      <c r="AZ72" s="44" t="str">
        <f t="shared" si="26"/>
        <v/>
      </c>
      <c r="BA72" s="44" t="str">
        <f t="shared" ref="BA72:BB72" si="279">IF(COUNTIF($T72,"*"&amp;#REF!&amp;"*")&gt;0,#REF!,"")</f>
        <v/>
      </c>
      <c r="BB72" s="44" t="str">
        <f t="shared" si="279"/>
        <v/>
      </c>
      <c r="BC72" s="44" t="str">
        <f t="shared" si="28"/>
        <v/>
      </c>
      <c r="BD72" s="44" t="str">
        <f t="shared" si="29"/>
        <v/>
      </c>
      <c r="BE72" s="44" t="str">
        <f t="shared" ref="BE72:BF72" si="280">IF(COUNTIF($T72,"*"&amp;#REF!&amp;"*")&gt;0,#REF!,"")</f>
        <v/>
      </c>
      <c r="BF72" s="44" t="str">
        <f t="shared" si="280"/>
        <v/>
      </c>
      <c r="BG72" s="44" t="str">
        <f t="shared" si="31"/>
        <v/>
      </c>
      <c r="BH72" s="44" t="str">
        <f t="shared" si="32"/>
        <v/>
      </c>
      <c r="BI72" s="44" t="str">
        <f t="shared" ref="BI72:BJ72" si="281">IF(COUNTIF($T72,"*"&amp;#REF!&amp;"*")&gt;0,#REF!,"")</f>
        <v/>
      </c>
      <c r="BJ72" s="44" t="str">
        <f t="shared" si="281"/>
        <v/>
      </c>
      <c r="BK72" s="44" t="str">
        <f t="shared" si="40"/>
        <v/>
      </c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</row>
    <row r="73" spans="1:77" ht="27" customHeight="1">
      <c r="A73" s="37">
        <v>63</v>
      </c>
      <c r="B73" s="45" t="str">
        <f t="shared" si="0"/>
        <v/>
      </c>
      <c r="C73" s="112"/>
      <c r="D73" s="113"/>
      <c r="E73" s="231" t="str">
        <f>IF(D73="","",IFERROR(VLOOKUP(D73,講座コード!$C$11:$D$102,2,FALSE),"コードが違います"))</f>
        <v/>
      </c>
      <c r="F73" s="232"/>
      <c r="G73" s="102" t="str">
        <f>IF(D73="","",IFERROR(VLOOKUP(D73,講座コード!$C$4:$E$91,3,FALSE),"コードが違います"))</f>
        <v/>
      </c>
      <c r="H73" s="102" t="str">
        <f t="shared" si="1"/>
        <v/>
      </c>
      <c r="I73" s="102" t="str">
        <f t="shared" si="2"/>
        <v/>
      </c>
      <c r="J73" s="102" t="str">
        <f t="shared" si="34"/>
        <v/>
      </c>
      <c r="K73" s="102" t="str">
        <f t="shared" si="3"/>
        <v/>
      </c>
      <c r="L73" s="102" t="str">
        <f t="shared" si="4"/>
        <v/>
      </c>
      <c r="M73" s="102" t="str">
        <f t="shared" si="5"/>
        <v/>
      </c>
      <c r="N73" s="102" t="str">
        <f t="shared" si="6"/>
        <v/>
      </c>
      <c r="O73" s="180"/>
      <c r="P73" s="119"/>
      <c r="Q73" s="120"/>
      <c r="R73" s="121"/>
      <c r="S73" s="126"/>
      <c r="T73" s="127"/>
      <c r="U73" s="128"/>
      <c r="V73" s="129"/>
      <c r="W73" s="130"/>
      <c r="X73" s="131"/>
      <c r="Y73" s="131"/>
      <c r="Z73" s="106"/>
      <c r="AA73" s="122"/>
      <c r="AB73" s="123"/>
      <c r="AC73" s="12"/>
      <c r="AD73" s="50"/>
      <c r="AE73" s="40">
        <f t="shared" si="8"/>
        <v>200</v>
      </c>
      <c r="AF73" s="41">
        <f t="shared" si="237"/>
        <v>200</v>
      </c>
      <c r="AG73" s="41" t="e">
        <f t="shared" si="9"/>
        <v>#REF!</v>
      </c>
      <c r="AH73" s="41">
        <f t="shared" si="10"/>
        <v>2</v>
      </c>
      <c r="AI73" s="42" t="e">
        <f t="shared" si="11"/>
        <v>#REF!</v>
      </c>
      <c r="AJ73" s="41">
        <f t="shared" si="12"/>
        <v>200</v>
      </c>
      <c r="AK73" s="41" t="e">
        <f t="shared" si="13"/>
        <v>#REF!</v>
      </c>
      <c r="AL73" s="41">
        <f t="shared" si="14"/>
        <v>2</v>
      </c>
      <c r="AM73" s="42" t="e">
        <f t="shared" si="15"/>
        <v>#REF!</v>
      </c>
      <c r="AN73" s="41">
        <f t="shared" si="16"/>
        <v>200</v>
      </c>
      <c r="AO73" s="41" t="e">
        <f t="shared" si="17"/>
        <v>#REF!</v>
      </c>
      <c r="AP73" s="41">
        <f t="shared" si="18"/>
        <v>2</v>
      </c>
      <c r="AQ73" s="42" t="e">
        <f t="shared" si="19"/>
        <v>#REF!</v>
      </c>
      <c r="AR73" s="41">
        <f t="shared" si="20"/>
        <v>200</v>
      </c>
      <c r="AS73" s="41" t="e">
        <f t="shared" si="21"/>
        <v>#REF!</v>
      </c>
      <c r="AT73" s="41">
        <f t="shared" si="22"/>
        <v>1</v>
      </c>
      <c r="AU73" s="42" t="e">
        <f t="shared" si="23"/>
        <v>#REF!</v>
      </c>
      <c r="AV73" s="43" t="e">
        <f t="shared" si="24"/>
        <v>#REF!</v>
      </c>
      <c r="AW73" s="12"/>
      <c r="AX73" s="44" t="str">
        <f t="shared" ref="AX73:AY73" si="282">IF(COUNTIF($T73,"*"&amp;#REF!&amp;"*")&gt;0,#REF!,"")</f>
        <v/>
      </c>
      <c r="AY73" s="44" t="str">
        <f t="shared" si="282"/>
        <v/>
      </c>
      <c r="AZ73" s="44" t="str">
        <f t="shared" si="26"/>
        <v/>
      </c>
      <c r="BA73" s="44" t="str">
        <f t="shared" ref="BA73:BB73" si="283">IF(COUNTIF($T73,"*"&amp;#REF!&amp;"*")&gt;0,#REF!,"")</f>
        <v/>
      </c>
      <c r="BB73" s="44" t="str">
        <f t="shared" si="283"/>
        <v/>
      </c>
      <c r="BC73" s="44" t="str">
        <f t="shared" si="28"/>
        <v/>
      </c>
      <c r="BD73" s="44" t="str">
        <f t="shared" si="29"/>
        <v/>
      </c>
      <c r="BE73" s="44" t="str">
        <f t="shared" ref="BE73:BF73" si="284">IF(COUNTIF($T73,"*"&amp;#REF!&amp;"*")&gt;0,#REF!,"")</f>
        <v/>
      </c>
      <c r="BF73" s="44" t="str">
        <f t="shared" si="284"/>
        <v/>
      </c>
      <c r="BG73" s="44" t="str">
        <f t="shared" si="31"/>
        <v/>
      </c>
      <c r="BH73" s="44" t="str">
        <f t="shared" si="32"/>
        <v/>
      </c>
      <c r="BI73" s="44" t="str">
        <f t="shared" ref="BI73:BJ73" si="285">IF(COUNTIF($T73,"*"&amp;#REF!&amp;"*")&gt;0,#REF!,"")</f>
        <v/>
      </c>
      <c r="BJ73" s="44" t="str">
        <f t="shared" si="285"/>
        <v/>
      </c>
      <c r="BK73" s="44" t="str">
        <f t="shared" si="40"/>
        <v/>
      </c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</row>
    <row r="74" spans="1:77" ht="27" customHeight="1">
      <c r="A74" s="37">
        <v>64</v>
      </c>
      <c r="B74" s="45" t="str">
        <f t="shared" si="0"/>
        <v/>
      </c>
      <c r="C74" s="112"/>
      <c r="D74" s="113"/>
      <c r="E74" s="231" t="str">
        <f>IF(D74="","",IFERROR(VLOOKUP(D74,講座コード!$C$11:$D$102,2,FALSE),"コードが違います"))</f>
        <v/>
      </c>
      <c r="F74" s="232"/>
      <c r="G74" s="103" t="str">
        <f>IF(D74="","",IFERROR(VLOOKUP(D74,講座コード!$C$4:$E$91,3,FALSE),"コードが違います"))</f>
        <v/>
      </c>
      <c r="H74" s="103" t="str">
        <f t="shared" si="1"/>
        <v/>
      </c>
      <c r="I74" s="103" t="str">
        <f t="shared" si="2"/>
        <v/>
      </c>
      <c r="J74" s="103" t="str">
        <f t="shared" si="34"/>
        <v/>
      </c>
      <c r="K74" s="103" t="str">
        <f t="shared" si="3"/>
        <v/>
      </c>
      <c r="L74" s="103" t="str">
        <f t="shared" si="4"/>
        <v/>
      </c>
      <c r="M74" s="103" t="str">
        <f t="shared" si="5"/>
        <v/>
      </c>
      <c r="N74" s="103" t="str">
        <f t="shared" si="6"/>
        <v/>
      </c>
      <c r="O74" s="180"/>
      <c r="P74" s="119"/>
      <c r="Q74" s="120"/>
      <c r="R74" s="121"/>
      <c r="S74" s="126"/>
      <c r="T74" s="127"/>
      <c r="U74" s="128"/>
      <c r="V74" s="129"/>
      <c r="W74" s="130"/>
      <c r="X74" s="131"/>
      <c r="Y74" s="131"/>
      <c r="Z74" s="106"/>
      <c r="AA74" s="122"/>
      <c r="AB74" s="123"/>
      <c r="AC74" s="12"/>
      <c r="AD74" s="50"/>
      <c r="AE74" s="40">
        <f t="shared" si="8"/>
        <v>200</v>
      </c>
      <c r="AF74" s="41">
        <f t="shared" si="237"/>
        <v>200</v>
      </c>
      <c r="AG74" s="41" t="e">
        <f t="shared" si="9"/>
        <v>#REF!</v>
      </c>
      <c r="AH74" s="41">
        <f t="shared" si="10"/>
        <v>2</v>
      </c>
      <c r="AI74" s="42" t="e">
        <f t="shared" si="11"/>
        <v>#REF!</v>
      </c>
      <c r="AJ74" s="41">
        <f t="shared" si="12"/>
        <v>200</v>
      </c>
      <c r="AK74" s="41" t="e">
        <f t="shared" si="13"/>
        <v>#REF!</v>
      </c>
      <c r="AL74" s="41">
        <f t="shared" si="14"/>
        <v>2</v>
      </c>
      <c r="AM74" s="42" t="e">
        <f t="shared" si="15"/>
        <v>#REF!</v>
      </c>
      <c r="AN74" s="41">
        <f t="shared" si="16"/>
        <v>200</v>
      </c>
      <c r="AO74" s="41" t="e">
        <f t="shared" si="17"/>
        <v>#REF!</v>
      </c>
      <c r="AP74" s="41">
        <f t="shared" si="18"/>
        <v>2</v>
      </c>
      <c r="AQ74" s="42" t="e">
        <f t="shared" si="19"/>
        <v>#REF!</v>
      </c>
      <c r="AR74" s="41">
        <f t="shared" si="20"/>
        <v>200</v>
      </c>
      <c r="AS74" s="41" t="e">
        <f t="shared" si="21"/>
        <v>#REF!</v>
      </c>
      <c r="AT74" s="41">
        <f t="shared" si="22"/>
        <v>1</v>
      </c>
      <c r="AU74" s="42" t="e">
        <f t="shared" si="23"/>
        <v>#REF!</v>
      </c>
      <c r="AV74" s="43" t="e">
        <f t="shared" si="24"/>
        <v>#REF!</v>
      </c>
      <c r="AW74" s="12"/>
      <c r="AX74" s="44" t="str">
        <f t="shared" ref="AX74:AY74" si="286">IF(COUNTIF($T74,"*"&amp;#REF!&amp;"*")&gt;0,#REF!,"")</f>
        <v/>
      </c>
      <c r="AY74" s="44" t="str">
        <f t="shared" si="286"/>
        <v/>
      </c>
      <c r="AZ74" s="44" t="str">
        <f t="shared" si="26"/>
        <v/>
      </c>
      <c r="BA74" s="44" t="str">
        <f t="shared" ref="BA74:BB74" si="287">IF(COUNTIF($T74,"*"&amp;#REF!&amp;"*")&gt;0,#REF!,"")</f>
        <v/>
      </c>
      <c r="BB74" s="44" t="str">
        <f t="shared" si="287"/>
        <v/>
      </c>
      <c r="BC74" s="44" t="str">
        <f t="shared" si="28"/>
        <v/>
      </c>
      <c r="BD74" s="44" t="str">
        <f t="shared" si="29"/>
        <v/>
      </c>
      <c r="BE74" s="44" t="str">
        <f t="shared" ref="BE74:BF74" si="288">IF(COUNTIF($T74,"*"&amp;#REF!&amp;"*")&gt;0,#REF!,"")</f>
        <v/>
      </c>
      <c r="BF74" s="44" t="str">
        <f t="shared" si="288"/>
        <v/>
      </c>
      <c r="BG74" s="44" t="str">
        <f t="shared" si="31"/>
        <v/>
      </c>
      <c r="BH74" s="44" t="str">
        <f t="shared" si="32"/>
        <v/>
      </c>
      <c r="BI74" s="44" t="str">
        <f t="shared" ref="BI74:BJ74" si="289">IF(COUNTIF($T74,"*"&amp;#REF!&amp;"*")&gt;0,#REF!,"")</f>
        <v/>
      </c>
      <c r="BJ74" s="44" t="str">
        <f t="shared" si="289"/>
        <v/>
      </c>
      <c r="BK74" s="44" t="str">
        <f t="shared" si="40"/>
        <v/>
      </c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</row>
    <row r="75" spans="1:77" ht="27" customHeight="1" thickBot="1">
      <c r="A75" s="47">
        <v>65</v>
      </c>
      <c r="B75" s="48" t="str">
        <f t="shared" si="0"/>
        <v/>
      </c>
      <c r="C75" s="114"/>
      <c r="D75" s="115"/>
      <c r="E75" s="233" t="str">
        <f>IF(D75="","",IFERROR(VLOOKUP(D75,講座コード!$C$11:$D$102,2,FALSE),"コードが違います"))</f>
        <v/>
      </c>
      <c r="F75" s="234"/>
      <c r="G75" s="107" t="str">
        <f>IF(D75="","",IFERROR(VLOOKUP(D75,講座コード!$C$4:$E$91,3,FALSE),"コードが違います"))</f>
        <v/>
      </c>
      <c r="H75" s="104" t="str">
        <f t="shared" ref="H75:H110" si="290">IF(ISBLANK(C75),"",$H$5)</f>
        <v/>
      </c>
      <c r="I75" s="104" t="str">
        <f t="shared" ref="I75:I110" si="291">IF(ISBLANK(C75),"",$D$6)</f>
        <v/>
      </c>
      <c r="J75" s="104" t="str">
        <f t="shared" si="34"/>
        <v/>
      </c>
      <c r="K75" s="104" t="str">
        <f t="shared" ref="K75:K110" si="292">IF(ISBLANK(C75),"",$K$6)</f>
        <v/>
      </c>
      <c r="L75" s="104" t="str">
        <f t="shared" ref="L75:L110" si="293">IF(ISBLANK(C75),"",$L$6)</f>
        <v/>
      </c>
      <c r="M75" s="104" t="str">
        <f t="shared" ref="M75:M110" si="294">IF(ISBLANK(C75),"",$M$6)</f>
        <v/>
      </c>
      <c r="N75" s="104" t="str">
        <f t="shared" ref="N75:N110" si="295">IF(ISBLANK(C75),"",$N$6)</f>
        <v/>
      </c>
      <c r="O75" s="181"/>
      <c r="P75" s="182"/>
      <c r="Q75" s="134"/>
      <c r="R75" s="183"/>
      <c r="S75" s="184"/>
      <c r="T75" s="185"/>
      <c r="U75" s="186"/>
      <c r="V75" s="187"/>
      <c r="W75" s="188"/>
      <c r="X75" s="189"/>
      <c r="Y75" s="189"/>
      <c r="Z75" s="190"/>
      <c r="AA75" s="124"/>
      <c r="AB75" s="125"/>
      <c r="AC75" s="12"/>
      <c r="AD75" s="50"/>
      <c r="AE75" s="40">
        <f t="shared" si="8"/>
        <v>200</v>
      </c>
      <c r="AF75" s="41">
        <f t="shared" si="237"/>
        <v>200</v>
      </c>
      <c r="AG75" s="41" t="e">
        <f t="shared" si="9"/>
        <v>#REF!</v>
      </c>
      <c r="AH75" s="41">
        <f t="shared" si="10"/>
        <v>2</v>
      </c>
      <c r="AI75" s="42" t="e">
        <f t="shared" si="11"/>
        <v>#REF!</v>
      </c>
      <c r="AJ75" s="41">
        <f t="shared" si="12"/>
        <v>200</v>
      </c>
      <c r="AK75" s="41" t="e">
        <f t="shared" si="13"/>
        <v>#REF!</v>
      </c>
      <c r="AL75" s="41">
        <f t="shared" si="14"/>
        <v>2</v>
      </c>
      <c r="AM75" s="42" t="e">
        <f t="shared" si="15"/>
        <v>#REF!</v>
      </c>
      <c r="AN75" s="41">
        <f t="shared" si="16"/>
        <v>200</v>
      </c>
      <c r="AO75" s="41" t="e">
        <f t="shared" si="17"/>
        <v>#REF!</v>
      </c>
      <c r="AP75" s="41">
        <f t="shared" si="18"/>
        <v>2</v>
      </c>
      <c r="AQ75" s="42" t="e">
        <f t="shared" si="19"/>
        <v>#REF!</v>
      </c>
      <c r="AR75" s="41">
        <f t="shared" si="20"/>
        <v>200</v>
      </c>
      <c r="AS75" s="41" t="e">
        <f t="shared" si="21"/>
        <v>#REF!</v>
      </c>
      <c r="AT75" s="41">
        <f t="shared" si="22"/>
        <v>1</v>
      </c>
      <c r="AU75" s="42" t="e">
        <f t="shared" si="23"/>
        <v>#REF!</v>
      </c>
      <c r="AV75" s="43" t="e">
        <f t="shared" si="24"/>
        <v>#REF!</v>
      </c>
      <c r="AW75" s="12"/>
      <c r="AX75" s="44" t="str">
        <f t="shared" ref="AX75:AY75" si="296">IF(COUNTIF($T75,"*"&amp;#REF!&amp;"*")&gt;0,#REF!,"")</f>
        <v/>
      </c>
      <c r="AY75" s="44" t="str">
        <f t="shared" si="296"/>
        <v/>
      </c>
      <c r="AZ75" s="44" t="str">
        <f t="shared" si="26"/>
        <v/>
      </c>
      <c r="BA75" s="44" t="str">
        <f t="shared" ref="BA75:BB75" si="297">IF(COUNTIF($T75,"*"&amp;#REF!&amp;"*")&gt;0,#REF!,"")</f>
        <v/>
      </c>
      <c r="BB75" s="44" t="str">
        <f t="shared" si="297"/>
        <v/>
      </c>
      <c r="BC75" s="44" t="str">
        <f t="shared" si="28"/>
        <v/>
      </c>
      <c r="BD75" s="44" t="str">
        <f t="shared" si="29"/>
        <v/>
      </c>
      <c r="BE75" s="44" t="str">
        <f t="shared" ref="BE75:BF75" si="298">IF(COUNTIF($T75,"*"&amp;#REF!&amp;"*")&gt;0,#REF!,"")</f>
        <v/>
      </c>
      <c r="BF75" s="44" t="str">
        <f t="shared" si="298"/>
        <v/>
      </c>
      <c r="BG75" s="44" t="str">
        <f t="shared" si="31"/>
        <v/>
      </c>
      <c r="BH75" s="44" t="str">
        <f t="shared" si="32"/>
        <v/>
      </c>
      <c r="BI75" s="44" t="str">
        <f t="shared" ref="BI75:BJ75" si="299">IF(COUNTIF($T75,"*"&amp;#REF!&amp;"*")&gt;0,#REF!,"")</f>
        <v/>
      </c>
      <c r="BJ75" s="44" t="str">
        <f t="shared" si="299"/>
        <v/>
      </c>
      <c r="BK75" s="44" t="str">
        <f t="shared" si="40"/>
        <v/>
      </c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</row>
    <row r="76" spans="1:77" ht="27" customHeight="1">
      <c r="A76" s="51">
        <v>66</v>
      </c>
      <c r="B76" s="52" t="str">
        <f t="shared" si="0"/>
        <v/>
      </c>
      <c r="C76" s="116"/>
      <c r="D76" s="117"/>
      <c r="E76" s="235" t="str">
        <f>IF(D76="","",IFERROR(VLOOKUP(D76,講座コード!$C$11:$D$102,2,FALSE),"コードが違います"))</f>
        <v/>
      </c>
      <c r="F76" s="236"/>
      <c r="G76" s="105" t="str">
        <f>IF(D76="","",IFERROR(VLOOKUP(D76,講座コード!$C$4:$E$91,3,FALSE),"コードが違います"))</f>
        <v/>
      </c>
      <c r="H76" s="105" t="str">
        <f t="shared" si="290"/>
        <v/>
      </c>
      <c r="I76" s="105" t="str">
        <f t="shared" si="291"/>
        <v/>
      </c>
      <c r="J76" s="105" t="str">
        <f t="shared" ref="J76:J110" si="300">IF(ISBLANK(C76),"",$J$6)</f>
        <v/>
      </c>
      <c r="K76" s="105" t="str">
        <f t="shared" si="292"/>
        <v/>
      </c>
      <c r="L76" s="105" t="str">
        <f t="shared" si="293"/>
        <v/>
      </c>
      <c r="M76" s="105" t="str">
        <f t="shared" si="294"/>
        <v/>
      </c>
      <c r="N76" s="105" t="str">
        <f t="shared" si="295"/>
        <v/>
      </c>
      <c r="O76" s="118"/>
      <c r="P76" s="119"/>
      <c r="Q76" s="120"/>
      <c r="R76" s="121"/>
      <c r="S76" s="126"/>
      <c r="T76" s="127"/>
      <c r="U76" s="128"/>
      <c r="V76" s="129"/>
      <c r="W76" s="130"/>
      <c r="X76" s="131"/>
      <c r="Y76" s="131"/>
      <c r="Z76" s="106"/>
      <c r="AA76" s="132"/>
      <c r="AB76" s="133"/>
      <c r="AC76" s="12"/>
      <c r="AD76" s="50"/>
      <c r="AE76" s="40">
        <f t="shared" si="8"/>
        <v>200</v>
      </c>
      <c r="AF76" s="41">
        <f t="shared" si="237"/>
        <v>200</v>
      </c>
      <c r="AG76" s="41" t="e">
        <f t="shared" si="9"/>
        <v>#REF!</v>
      </c>
      <c r="AH76" s="41">
        <f t="shared" si="10"/>
        <v>2</v>
      </c>
      <c r="AI76" s="42" t="e">
        <f t="shared" si="11"/>
        <v>#REF!</v>
      </c>
      <c r="AJ76" s="41">
        <f t="shared" si="12"/>
        <v>200</v>
      </c>
      <c r="AK76" s="41" t="e">
        <f t="shared" si="13"/>
        <v>#REF!</v>
      </c>
      <c r="AL76" s="41">
        <f t="shared" si="14"/>
        <v>2</v>
      </c>
      <c r="AM76" s="42" t="e">
        <f t="shared" si="15"/>
        <v>#REF!</v>
      </c>
      <c r="AN76" s="41">
        <f t="shared" si="16"/>
        <v>200</v>
      </c>
      <c r="AO76" s="41" t="e">
        <f t="shared" si="17"/>
        <v>#REF!</v>
      </c>
      <c r="AP76" s="41">
        <f t="shared" si="18"/>
        <v>2</v>
      </c>
      <c r="AQ76" s="42" t="e">
        <f t="shared" si="19"/>
        <v>#REF!</v>
      </c>
      <c r="AR76" s="41">
        <f t="shared" si="20"/>
        <v>200</v>
      </c>
      <c r="AS76" s="41" t="e">
        <f t="shared" si="21"/>
        <v>#REF!</v>
      </c>
      <c r="AT76" s="41">
        <f t="shared" si="22"/>
        <v>1</v>
      </c>
      <c r="AU76" s="42" t="e">
        <f t="shared" si="23"/>
        <v>#REF!</v>
      </c>
      <c r="AV76" s="43" t="e">
        <f t="shared" si="24"/>
        <v>#REF!</v>
      </c>
      <c r="AW76" s="12"/>
      <c r="AX76" s="44" t="str">
        <f t="shared" ref="AX76:AY76" si="301">IF(COUNTIF($T76,"*"&amp;#REF!&amp;"*")&gt;0,#REF!,"")</f>
        <v/>
      </c>
      <c r="AY76" s="44" t="str">
        <f t="shared" si="301"/>
        <v/>
      </c>
      <c r="AZ76" s="44" t="str">
        <f t="shared" si="26"/>
        <v/>
      </c>
      <c r="BA76" s="44" t="str">
        <f t="shared" ref="BA76:BB76" si="302">IF(COUNTIF($T76,"*"&amp;#REF!&amp;"*")&gt;0,#REF!,"")</f>
        <v/>
      </c>
      <c r="BB76" s="44" t="str">
        <f t="shared" si="302"/>
        <v/>
      </c>
      <c r="BC76" s="44" t="str">
        <f t="shared" si="28"/>
        <v/>
      </c>
      <c r="BD76" s="44" t="str">
        <f t="shared" si="29"/>
        <v/>
      </c>
      <c r="BE76" s="44" t="str">
        <f t="shared" ref="BE76:BF76" si="303">IF(COUNTIF($T76,"*"&amp;#REF!&amp;"*")&gt;0,#REF!,"")</f>
        <v/>
      </c>
      <c r="BF76" s="44" t="str">
        <f t="shared" si="303"/>
        <v/>
      </c>
      <c r="BG76" s="44" t="str">
        <f t="shared" si="31"/>
        <v/>
      </c>
      <c r="BH76" s="44" t="str">
        <f t="shared" si="32"/>
        <v/>
      </c>
      <c r="BI76" s="44" t="str">
        <f t="shared" ref="BI76:BJ76" si="304">IF(COUNTIF($T76,"*"&amp;#REF!&amp;"*")&gt;0,#REF!,"")</f>
        <v/>
      </c>
      <c r="BJ76" s="44" t="str">
        <f t="shared" si="304"/>
        <v/>
      </c>
      <c r="BK76" s="44" t="str">
        <f t="shared" si="40"/>
        <v/>
      </c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</row>
    <row r="77" spans="1:77" ht="27" customHeight="1">
      <c r="A77" s="37">
        <v>67</v>
      </c>
      <c r="B77" s="45" t="str">
        <f t="shared" si="0"/>
        <v/>
      </c>
      <c r="C77" s="112"/>
      <c r="D77" s="113"/>
      <c r="E77" s="231" t="str">
        <f>IF(D77="","",IFERROR(VLOOKUP(D77,講座コード!$C$11:$D$102,2,FALSE),"コードが違います"))</f>
        <v/>
      </c>
      <c r="F77" s="232"/>
      <c r="G77" s="102" t="str">
        <f>IF(D77="","",IFERROR(VLOOKUP(D77,講座コード!$C$4:$E$91,3,FALSE),"コードが違います"))</f>
        <v/>
      </c>
      <c r="H77" s="102" t="str">
        <f t="shared" si="290"/>
        <v/>
      </c>
      <c r="I77" s="102" t="str">
        <f t="shared" si="291"/>
        <v/>
      </c>
      <c r="J77" s="102" t="str">
        <f t="shared" si="300"/>
        <v/>
      </c>
      <c r="K77" s="102" t="str">
        <f t="shared" si="292"/>
        <v/>
      </c>
      <c r="L77" s="102" t="str">
        <f t="shared" si="293"/>
        <v/>
      </c>
      <c r="M77" s="102" t="str">
        <f t="shared" si="294"/>
        <v/>
      </c>
      <c r="N77" s="102" t="str">
        <f t="shared" si="295"/>
        <v/>
      </c>
      <c r="O77" s="118"/>
      <c r="P77" s="119"/>
      <c r="Q77" s="120"/>
      <c r="R77" s="121"/>
      <c r="S77" s="126"/>
      <c r="T77" s="127"/>
      <c r="U77" s="128"/>
      <c r="V77" s="129"/>
      <c r="W77" s="130"/>
      <c r="X77" s="131"/>
      <c r="Y77" s="131"/>
      <c r="Z77" s="106"/>
      <c r="AA77" s="122"/>
      <c r="AB77" s="123"/>
      <c r="AC77" s="12"/>
      <c r="AD77" s="50"/>
      <c r="AE77" s="40">
        <f t="shared" si="8"/>
        <v>200</v>
      </c>
      <c r="AF77" s="41">
        <f t="shared" si="237"/>
        <v>200</v>
      </c>
      <c r="AG77" s="41" t="e">
        <f t="shared" si="9"/>
        <v>#REF!</v>
      </c>
      <c r="AH77" s="41">
        <f t="shared" si="10"/>
        <v>2</v>
      </c>
      <c r="AI77" s="42" t="e">
        <f t="shared" si="11"/>
        <v>#REF!</v>
      </c>
      <c r="AJ77" s="41">
        <f t="shared" si="12"/>
        <v>200</v>
      </c>
      <c r="AK77" s="41" t="e">
        <f t="shared" si="13"/>
        <v>#REF!</v>
      </c>
      <c r="AL77" s="41">
        <f t="shared" si="14"/>
        <v>2</v>
      </c>
      <c r="AM77" s="42" t="e">
        <f t="shared" si="15"/>
        <v>#REF!</v>
      </c>
      <c r="AN77" s="41">
        <f t="shared" si="16"/>
        <v>200</v>
      </c>
      <c r="AO77" s="41" t="e">
        <f t="shared" si="17"/>
        <v>#REF!</v>
      </c>
      <c r="AP77" s="41">
        <f t="shared" si="18"/>
        <v>2</v>
      </c>
      <c r="AQ77" s="42" t="e">
        <f t="shared" si="19"/>
        <v>#REF!</v>
      </c>
      <c r="AR77" s="41">
        <f t="shared" si="20"/>
        <v>200</v>
      </c>
      <c r="AS77" s="41" t="e">
        <f t="shared" si="21"/>
        <v>#REF!</v>
      </c>
      <c r="AT77" s="41">
        <f t="shared" si="22"/>
        <v>1</v>
      </c>
      <c r="AU77" s="42" t="e">
        <f t="shared" si="23"/>
        <v>#REF!</v>
      </c>
      <c r="AV77" s="43" t="e">
        <f t="shared" si="24"/>
        <v>#REF!</v>
      </c>
      <c r="AW77" s="12"/>
      <c r="AX77" s="44" t="str">
        <f t="shared" ref="AX77:AY77" si="305">IF(COUNTIF($T77,"*"&amp;#REF!&amp;"*")&gt;0,#REF!,"")</f>
        <v/>
      </c>
      <c r="AY77" s="44" t="str">
        <f t="shared" si="305"/>
        <v/>
      </c>
      <c r="AZ77" s="44" t="str">
        <f t="shared" si="26"/>
        <v/>
      </c>
      <c r="BA77" s="44" t="str">
        <f t="shared" ref="BA77:BB77" si="306">IF(COUNTIF($T77,"*"&amp;#REF!&amp;"*")&gt;0,#REF!,"")</f>
        <v/>
      </c>
      <c r="BB77" s="44" t="str">
        <f t="shared" si="306"/>
        <v/>
      </c>
      <c r="BC77" s="44" t="str">
        <f t="shared" si="28"/>
        <v/>
      </c>
      <c r="BD77" s="44" t="str">
        <f t="shared" si="29"/>
        <v/>
      </c>
      <c r="BE77" s="44" t="str">
        <f t="shared" ref="BE77:BF77" si="307">IF(COUNTIF($T77,"*"&amp;#REF!&amp;"*")&gt;0,#REF!,"")</f>
        <v/>
      </c>
      <c r="BF77" s="44" t="str">
        <f t="shared" si="307"/>
        <v/>
      </c>
      <c r="BG77" s="44" t="str">
        <f t="shared" si="31"/>
        <v/>
      </c>
      <c r="BH77" s="44" t="str">
        <f t="shared" si="32"/>
        <v/>
      </c>
      <c r="BI77" s="44" t="str">
        <f t="shared" ref="BI77:BJ77" si="308">IF(COUNTIF($T77,"*"&amp;#REF!&amp;"*")&gt;0,#REF!,"")</f>
        <v/>
      </c>
      <c r="BJ77" s="44" t="str">
        <f t="shared" si="308"/>
        <v/>
      </c>
      <c r="BK77" s="44" t="str">
        <f t="shared" si="40"/>
        <v/>
      </c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</row>
    <row r="78" spans="1:77" ht="27" customHeight="1">
      <c r="A78" s="37">
        <v>68</v>
      </c>
      <c r="B78" s="45" t="str">
        <f t="shared" si="0"/>
        <v/>
      </c>
      <c r="C78" s="112"/>
      <c r="D78" s="113"/>
      <c r="E78" s="231" t="str">
        <f>IF(D78="","",IFERROR(VLOOKUP(D78,講座コード!$C$11:$D$102,2,FALSE),"コードが違います"))</f>
        <v/>
      </c>
      <c r="F78" s="232"/>
      <c r="G78" s="102" t="str">
        <f>IF(D78="","",IFERROR(VLOOKUP(D78,講座コード!$C$4:$E$91,3,FALSE),"コードが違います"))</f>
        <v/>
      </c>
      <c r="H78" s="102" t="str">
        <f t="shared" si="290"/>
        <v/>
      </c>
      <c r="I78" s="102" t="str">
        <f t="shared" si="291"/>
        <v/>
      </c>
      <c r="J78" s="102" t="str">
        <f t="shared" si="300"/>
        <v/>
      </c>
      <c r="K78" s="102" t="str">
        <f t="shared" si="292"/>
        <v/>
      </c>
      <c r="L78" s="102" t="str">
        <f t="shared" si="293"/>
        <v/>
      </c>
      <c r="M78" s="102" t="str">
        <f t="shared" si="294"/>
        <v/>
      </c>
      <c r="N78" s="102" t="str">
        <f t="shared" si="295"/>
        <v/>
      </c>
      <c r="O78" s="118"/>
      <c r="P78" s="119"/>
      <c r="Q78" s="120"/>
      <c r="R78" s="121"/>
      <c r="S78" s="126"/>
      <c r="T78" s="127"/>
      <c r="U78" s="128"/>
      <c r="V78" s="129"/>
      <c r="W78" s="130"/>
      <c r="X78" s="131"/>
      <c r="Y78" s="131"/>
      <c r="Z78" s="106"/>
      <c r="AA78" s="122"/>
      <c r="AB78" s="123"/>
      <c r="AC78" s="12"/>
      <c r="AD78" s="50"/>
      <c r="AE78" s="40">
        <f t="shared" si="8"/>
        <v>200</v>
      </c>
      <c r="AF78" s="41">
        <f t="shared" si="237"/>
        <v>200</v>
      </c>
      <c r="AG78" s="41" t="e">
        <f t="shared" si="9"/>
        <v>#REF!</v>
      </c>
      <c r="AH78" s="41">
        <f t="shared" si="10"/>
        <v>2</v>
      </c>
      <c r="AI78" s="42" t="e">
        <f t="shared" si="11"/>
        <v>#REF!</v>
      </c>
      <c r="AJ78" s="41">
        <f t="shared" si="12"/>
        <v>200</v>
      </c>
      <c r="AK78" s="41" t="e">
        <f t="shared" si="13"/>
        <v>#REF!</v>
      </c>
      <c r="AL78" s="41">
        <f t="shared" si="14"/>
        <v>2</v>
      </c>
      <c r="AM78" s="42" t="e">
        <f t="shared" si="15"/>
        <v>#REF!</v>
      </c>
      <c r="AN78" s="41">
        <f t="shared" si="16"/>
        <v>200</v>
      </c>
      <c r="AO78" s="41" t="e">
        <f t="shared" si="17"/>
        <v>#REF!</v>
      </c>
      <c r="AP78" s="41">
        <f t="shared" si="18"/>
        <v>2</v>
      </c>
      <c r="AQ78" s="42" t="e">
        <f t="shared" si="19"/>
        <v>#REF!</v>
      </c>
      <c r="AR78" s="41">
        <f t="shared" si="20"/>
        <v>200</v>
      </c>
      <c r="AS78" s="41" t="e">
        <f t="shared" si="21"/>
        <v>#REF!</v>
      </c>
      <c r="AT78" s="41">
        <f t="shared" si="22"/>
        <v>1</v>
      </c>
      <c r="AU78" s="42" t="e">
        <f t="shared" si="23"/>
        <v>#REF!</v>
      </c>
      <c r="AV78" s="43" t="e">
        <f t="shared" si="24"/>
        <v>#REF!</v>
      </c>
      <c r="AW78" s="12"/>
      <c r="AX78" s="44" t="str">
        <f t="shared" ref="AX78:AY78" si="309">IF(COUNTIF($T78,"*"&amp;#REF!&amp;"*")&gt;0,#REF!,"")</f>
        <v/>
      </c>
      <c r="AY78" s="44" t="str">
        <f t="shared" si="309"/>
        <v/>
      </c>
      <c r="AZ78" s="44" t="str">
        <f t="shared" si="26"/>
        <v/>
      </c>
      <c r="BA78" s="44" t="str">
        <f t="shared" ref="BA78:BB78" si="310">IF(COUNTIF($T78,"*"&amp;#REF!&amp;"*")&gt;0,#REF!,"")</f>
        <v/>
      </c>
      <c r="BB78" s="44" t="str">
        <f t="shared" si="310"/>
        <v/>
      </c>
      <c r="BC78" s="44" t="str">
        <f t="shared" si="28"/>
        <v/>
      </c>
      <c r="BD78" s="44" t="str">
        <f t="shared" si="29"/>
        <v/>
      </c>
      <c r="BE78" s="44" t="str">
        <f t="shared" ref="BE78:BF78" si="311">IF(COUNTIF($T78,"*"&amp;#REF!&amp;"*")&gt;0,#REF!,"")</f>
        <v/>
      </c>
      <c r="BF78" s="44" t="str">
        <f t="shared" si="311"/>
        <v/>
      </c>
      <c r="BG78" s="44" t="str">
        <f t="shared" si="31"/>
        <v/>
      </c>
      <c r="BH78" s="44" t="str">
        <f t="shared" si="32"/>
        <v/>
      </c>
      <c r="BI78" s="44" t="str">
        <f t="shared" ref="BI78:BJ78" si="312">IF(COUNTIF($T78,"*"&amp;#REF!&amp;"*")&gt;0,#REF!,"")</f>
        <v/>
      </c>
      <c r="BJ78" s="44" t="str">
        <f t="shared" si="312"/>
        <v/>
      </c>
      <c r="BK78" s="44" t="str">
        <f t="shared" si="40"/>
        <v/>
      </c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</row>
    <row r="79" spans="1:77" ht="27" customHeight="1">
      <c r="A79" s="37">
        <v>69</v>
      </c>
      <c r="B79" s="45" t="str">
        <f t="shared" si="0"/>
        <v/>
      </c>
      <c r="C79" s="112"/>
      <c r="D79" s="113"/>
      <c r="E79" s="231" t="str">
        <f>IF(D79="","",IFERROR(VLOOKUP(D79,講座コード!$C$11:$D$102,2,FALSE),"コードが違います"))</f>
        <v/>
      </c>
      <c r="F79" s="232"/>
      <c r="G79" s="103" t="str">
        <f>IF(D79="","",IFERROR(VLOOKUP(D79,講座コード!$C$4:$E$91,3,FALSE),"コードが違います"))</f>
        <v/>
      </c>
      <c r="H79" s="103" t="str">
        <f t="shared" si="290"/>
        <v/>
      </c>
      <c r="I79" s="103" t="str">
        <f t="shared" si="291"/>
        <v/>
      </c>
      <c r="J79" s="103" t="str">
        <f t="shared" si="300"/>
        <v/>
      </c>
      <c r="K79" s="103" t="str">
        <f t="shared" si="292"/>
        <v/>
      </c>
      <c r="L79" s="103" t="str">
        <f t="shared" si="293"/>
        <v/>
      </c>
      <c r="M79" s="103" t="str">
        <f t="shared" si="294"/>
        <v/>
      </c>
      <c r="N79" s="103" t="str">
        <f t="shared" si="295"/>
        <v/>
      </c>
      <c r="O79" s="118"/>
      <c r="P79" s="119"/>
      <c r="Q79" s="120"/>
      <c r="R79" s="121"/>
      <c r="S79" s="126"/>
      <c r="T79" s="127"/>
      <c r="U79" s="128"/>
      <c r="V79" s="129"/>
      <c r="W79" s="130"/>
      <c r="X79" s="131"/>
      <c r="Y79" s="131"/>
      <c r="Z79" s="106"/>
      <c r="AA79" s="122"/>
      <c r="AB79" s="123"/>
      <c r="AC79" s="12"/>
      <c r="AD79" s="50"/>
      <c r="AE79" s="40">
        <f t="shared" si="8"/>
        <v>200</v>
      </c>
      <c r="AF79" s="41">
        <f t="shared" si="237"/>
        <v>200</v>
      </c>
      <c r="AG79" s="41" t="e">
        <f t="shared" si="9"/>
        <v>#REF!</v>
      </c>
      <c r="AH79" s="41">
        <f t="shared" si="10"/>
        <v>2</v>
      </c>
      <c r="AI79" s="42" t="e">
        <f t="shared" si="11"/>
        <v>#REF!</v>
      </c>
      <c r="AJ79" s="41">
        <f t="shared" si="12"/>
        <v>200</v>
      </c>
      <c r="AK79" s="41" t="e">
        <f t="shared" si="13"/>
        <v>#REF!</v>
      </c>
      <c r="AL79" s="41">
        <f t="shared" si="14"/>
        <v>2</v>
      </c>
      <c r="AM79" s="42" t="e">
        <f t="shared" si="15"/>
        <v>#REF!</v>
      </c>
      <c r="AN79" s="41">
        <f t="shared" si="16"/>
        <v>200</v>
      </c>
      <c r="AO79" s="41" t="e">
        <f t="shared" si="17"/>
        <v>#REF!</v>
      </c>
      <c r="AP79" s="41">
        <f t="shared" si="18"/>
        <v>2</v>
      </c>
      <c r="AQ79" s="42" t="e">
        <f t="shared" si="19"/>
        <v>#REF!</v>
      </c>
      <c r="AR79" s="41">
        <f t="shared" si="20"/>
        <v>200</v>
      </c>
      <c r="AS79" s="41" t="e">
        <f t="shared" si="21"/>
        <v>#REF!</v>
      </c>
      <c r="AT79" s="41">
        <f t="shared" si="22"/>
        <v>1</v>
      </c>
      <c r="AU79" s="42" t="e">
        <f t="shared" si="23"/>
        <v>#REF!</v>
      </c>
      <c r="AV79" s="43" t="e">
        <f t="shared" si="24"/>
        <v>#REF!</v>
      </c>
      <c r="AW79" s="12"/>
      <c r="AX79" s="44" t="str">
        <f t="shared" ref="AX79:AY79" si="313">IF(COUNTIF($T79,"*"&amp;#REF!&amp;"*")&gt;0,#REF!,"")</f>
        <v/>
      </c>
      <c r="AY79" s="44" t="str">
        <f t="shared" si="313"/>
        <v/>
      </c>
      <c r="AZ79" s="44" t="str">
        <f t="shared" si="26"/>
        <v/>
      </c>
      <c r="BA79" s="44" t="str">
        <f t="shared" ref="BA79:BB79" si="314">IF(COUNTIF($T79,"*"&amp;#REF!&amp;"*")&gt;0,#REF!,"")</f>
        <v/>
      </c>
      <c r="BB79" s="44" t="str">
        <f t="shared" si="314"/>
        <v/>
      </c>
      <c r="BC79" s="44" t="str">
        <f t="shared" si="28"/>
        <v/>
      </c>
      <c r="BD79" s="44" t="str">
        <f t="shared" si="29"/>
        <v/>
      </c>
      <c r="BE79" s="44" t="str">
        <f t="shared" ref="BE79:BF79" si="315">IF(COUNTIF($T79,"*"&amp;#REF!&amp;"*")&gt;0,#REF!,"")</f>
        <v/>
      </c>
      <c r="BF79" s="44" t="str">
        <f t="shared" si="315"/>
        <v/>
      </c>
      <c r="BG79" s="44" t="str">
        <f t="shared" si="31"/>
        <v/>
      </c>
      <c r="BH79" s="44" t="str">
        <f t="shared" si="32"/>
        <v/>
      </c>
      <c r="BI79" s="44" t="str">
        <f t="shared" ref="BI79:BJ79" si="316">IF(COUNTIF($T79,"*"&amp;#REF!&amp;"*")&gt;0,#REF!,"")</f>
        <v/>
      </c>
      <c r="BJ79" s="44" t="str">
        <f t="shared" si="316"/>
        <v/>
      </c>
      <c r="BK79" s="44" t="str">
        <f t="shared" si="40"/>
        <v/>
      </c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</row>
    <row r="80" spans="1:77" ht="27" customHeight="1" thickBot="1">
      <c r="A80" s="53">
        <v>70</v>
      </c>
      <c r="B80" s="54" t="str">
        <f t="shared" si="0"/>
        <v/>
      </c>
      <c r="C80" s="114"/>
      <c r="D80" s="115"/>
      <c r="E80" s="233" t="str">
        <f>IF(D80="","",IFERROR(VLOOKUP(D80,講座コード!$C$11:$D$102,2,FALSE),"コードが違います"))</f>
        <v/>
      </c>
      <c r="F80" s="234"/>
      <c r="G80" s="107" t="str">
        <f>IF(D80="","",IFERROR(VLOOKUP(D80,講座コード!$C$4:$E$91,3,FALSE),"コードが違います"))</f>
        <v/>
      </c>
      <c r="H80" s="104" t="str">
        <f t="shared" si="290"/>
        <v/>
      </c>
      <c r="I80" s="104" t="str">
        <f t="shared" si="291"/>
        <v/>
      </c>
      <c r="J80" s="104" t="str">
        <f t="shared" si="300"/>
        <v/>
      </c>
      <c r="K80" s="104" t="str">
        <f t="shared" si="292"/>
        <v/>
      </c>
      <c r="L80" s="104" t="str">
        <f t="shared" si="293"/>
        <v/>
      </c>
      <c r="M80" s="104" t="str">
        <f t="shared" si="294"/>
        <v/>
      </c>
      <c r="N80" s="104" t="str">
        <f t="shared" si="295"/>
        <v/>
      </c>
      <c r="O80" s="156"/>
      <c r="P80" s="157"/>
      <c r="Q80" s="158"/>
      <c r="R80" s="159"/>
      <c r="S80" s="160"/>
      <c r="T80" s="161"/>
      <c r="U80" s="162"/>
      <c r="V80" s="163"/>
      <c r="W80" s="164"/>
      <c r="X80" s="165"/>
      <c r="Y80" s="165"/>
      <c r="Z80" s="166"/>
      <c r="AA80" s="167"/>
      <c r="AB80" s="125"/>
      <c r="AC80" s="12"/>
      <c r="AD80" s="50"/>
      <c r="AE80" s="40">
        <f t="shared" si="8"/>
        <v>200</v>
      </c>
      <c r="AF80" s="41">
        <f t="shared" si="237"/>
        <v>200</v>
      </c>
      <c r="AG80" s="41" t="e">
        <f t="shared" si="9"/>
        <v>#REF!</v>
      </c>
      <c r="AH80" s="41">
        <f t="shared" si="10"/>
        <v>2</v>
      </c>
      <c r="AI80" s="42" t="e">
        <f t="shared" si="11"/>
        <v>#REF!</v>
      </c>
      <c r="AJ80" s="41">
        <f t="shared" si="12"/>
        <v>200</v>
      </c>
      <c r="AK80" s="41" t="e">
        <f t="shared" si="13"/>
        <v>#REF!</v>
      </c>
      <c r="AL80" s="41">
        <f t="shared" si="14"/>
        <v>2</v>
      </c>
      <c r="AM80" s="42" t="e">
        <f t="shared" si="15"/>
        <v>#REF!</v>
      </c>
      <c r="AN80" s="41">
        <f t="shared" si="16"/>
        <v>200</v>
      </c>
      <c r="AO80" s="41" t="e">
        <f t="shared" si="17"/>
        <v>#REF!</v>
      </c>
      <c r="AP80" s="41">
        <f t="shared" si="18"/>
        <v>2</v>
      </c>
      <c r="AQ80" s="42" t="e">
        <f t="shared" si="19"/>
        <v>#REF!</v>
      </c>
      <c r="AR80" s="41">
        <f t="shared" si="20"/>
        <v>200</v>
      </c>
      <c r="AS80" s="41" t="e">
        <f t="shared" si="21"/>
        <v>#REF!</v>
      </c>
      <c r="AT80" s="41">
        <f t="shared" si="22"/>
        <v>1</v>
      </c>
      <c r="AU80" s="42" t="e">
        <f t="shared" si="23"/>
        <v>#REF!</v>
      </c>
      <c r="AV80" s="43" t="e">
        <f t="shared" si="24"/>
        <v>#REF!</v>
      </c>
      <c r="AW80" s="12"/>
      <c r="AX80" s="44" t="str">
        <f t="shared" ref="AX80:AY80" si="317">IF(COUNTIF($T80,"*"&amp;#REF!&amp;"*")&gt;0,#REF!,"")</f>
        <v/>
      </c>
      <c r="AY80" s="44" t="str">
        <f t="shared" si="317"/>
        <v/>
      </c>
      <c r="AZ80" s="44" t="str">
        <f t="shared" si="26"/>
        <v/>
      </c>
      <c r="BA80" s="44" t="str">
        <f t="shared" ref="BA80:BB80" si="318">IF(COUNTIF($T80,"*"&amp;#REF!&amp;"*")&gt;0,#REF!,"")</f>
        <v/>
      </c>
      <c r="BB80" s="44" t="str">
        <f t="shared" si="318"/>
        <v/>
      </c>
      <c r="BC80" s="44" t="str">
        <f t="shared" si="28"/>
        <v/>
      </c>
      <c r="BD80" s="44" t="str">
        <f t="shared" si="29"/>
        <v/>
      </c>
      <c r="BE80" s="44" t="str">
        <f t="shared" ref="BE80:BF80" si="319">IF(COUNTIF($T80,"*"&amp;#REF!&amp;"*")&gt;0,#REF!,"")</f>
        <v/>
      </c>
      <c r="BF80" s="44" t="str">
        <f t="shared" si="319"/>
        <v/>
      </c>
      <c r="BG80" s="44" t="str">
        <f t="shared" si="31"/>
        <v/>
      </c>
      <c r="BH80" s="44" t="str">
        <f t="shared" si="32"/>
        <v/>
      </c>
      <c r="BI80" s="44" t="str">
        <f t="shared" ref="BI80:BJ80" si="320">IF(COUNTIF($T80,"*"&amp;#REF!&amp;"*")&gt;0,#REF!,"")</f>
        <v/>
      </c>
      <c r="BJ80" s="44" t="str">
        <f t="shared" si="320"/>
        <v/>
      </c>
      <c r="BK80" s="44" t="str">
        <f t="shared" si="40"/>
        <v/>
      </c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</row>
    <row r="81" spans="1:77" ht="27" customHeight="1">
      <c r="A81" s="49">
        <v>71</v>
      </c>
      <c r="B81" s="38" t="str">
        <f t="shared" si="0"/>
        <v/>
      </c>
      <c r="C81" s="116"/>
      <c r="D81" s="117"/>
      <c r="E81" s="235" t="str">
        <f>IF(D81="","",IFERROR(VLOOKUP(D81,講座コード!$C$11:$D$102,2,FALSE),"コードが違います"))</f>
        <v/>
      </c>
      <c r="F81" s="236"/>
      <c r="G81" s="105" t="str">
        <f>IF(D81="","",IFERROR(VLOOKUP(D81,講座コード!$C$4:$E$91,3,FALSE),"コードが違います"))</f>
        <v/>
      </c>
      <c r="H81" s="105" t="str">
        <f t="shared" si="290"/>
        <v/>
      </c>
      <c r="I81" s="105" t="str">
        <f t="shared" si="291"/>
        <v/>
      </c>
      <c r="J81" s="105" t="str">
        <f t="shared" si="300"/>
        <v/>
      </c>
      <c r="K81" s="105" t="str">
        <f t="shared" si="292"/>
        <v/>
      </c>
      <c r="L81" s="105" t="str">
        <f t="shared" si="293"/>
        <v/>
      </c>
      <c r="M81" s="105" t="str">
        <f t="shared" si="294"/>
        <v/>
      </c>
      <c r="N81" s="105" t="str">
        <f t="shared" si="295"/>
        <v/>
      </c>
      <c r="O81" s="168"/>
      <c r="P81" s="169"/>
      <c r="Q81" s="170"/>
      <c r="R81" s="171"/>
      <c r="S81" s="172"/>
      <c r="T81" s="173"/>
      <c r="U81" s="174"/>
      <c r="V81" s="175"/>
      <c r="W81" s="176"/>
      <c r="X81" s="177"/>
      <c r="Y81" s="177"/>
      <c r="Z81" s="178"/>
      <c r="AA81" s="179"/>
      <c r="AB81" s="133"/>
      <c r="AC81" s="12"/>
      <c r="AD81" s="50"/>
      <c r="AE81" s="40">
        <f t="shared" si="8"/>
        <v>200</v>
      </c>
      <c r="AF81" s="41">
        <f t="shared" si="237"/>
        <v>200</v>
      </c>
      <c r="AG81" s="41" t="e">
        <f t="shared" si="9"/>
        <v>#REF!</v>
      </c>
      <c r="AH81" s="41">
        <f t="shared" si="10"/>
        <v>2</v>
      </c>
      <c r="AI81" s="42" t="e">
        <f t="shared" si="11"/>
        <v>#REF!</v>
      </c>
      <c r="AJ81" s="41">
        <f t="shared" si="12"/>
        <v>200</v>
      </c>
      <c r="AK81" s="41" t="e">
        <f t="shared" si="13"/>
        <v>#REF!</v>
      </c>
      <c r="AL81" s="41">
        <f t="shared" si="14"/>
        <v>2</v>
      </c>
      <c r="AM81" s="42" t="e">
        <f t="shared" si="15"/>
        <v>#REF!</v>
      </c>
      <c r="AN81" s="41">
        <f t="shared" si="16"/>
        <v>200</v>
      </c>
      <c r="AO81" s="41" t="e">
        <f t="shared" si="17"/>
        <v>#REF!</v>
      </c>
      <c r="AP81" s="41">
        <f t="shared" si="18"/>
        <v>2</v>
      </c>
      <c r="AQ81" s="42" t="e">
        <f t="shared" si="19"/>
        <v>#REF!</v>
      </c>
      <c r="AR81" s="41">
        <f t="shared" si="20"/>
        <v>200</v>
      </c>
      <c r="AS81" s="41" t="e">
        <f t="shared" si="21"/>
        <v>#REF!</v>
      </c>
      <c r="AT81" s="41">
        <f t="shared" si="22"/>
        <v>1</v>
      </c>
      <c r="AU81" s="42" t="e">
        <f t="shared" si="23"/>
        <v>#REF!</v>
      </c>
      <c r="AV81" s="43" t="e">
        <f t="shared" si="24"/>
        <v>#REF!</v>
      </c>
      <c r="AW81" s="12"/>
      <c r="AX81" s="44" t="str">
        <f t="shared" ref="AX81:AY81" si="321">IF(COUNTIF($T81,"*"&amp;#REF!&amp;"*")&gt;0,#REF!,"")</f>
        <v/>
      </c>
      <c r="AY81" s="44" t="str">
        <f t="shared" si="321"/>
        <v/>
      </c>
      <c r="AZ81" s="44" t="str">
        <f t="shared" si="26"/>
        <v/>
      </c>
      <c r="BA81" s="44" t="str">
        <f t="shared" ref="BA81:BB81" si="322">IF(COUNTIF($T81,"*"&amp;#REF!&amp;"*")&gt;0,#REF!,"")</f>
        <v/>
      </c>
      <c r="BB81" s="44" t="str">
        <f t="shared" si="322"/>
        <v/>
      </c>
      <c r="BC81" s="44" t="str">
        <f t="shared" si="28"/>
        <v/>
      </c>
      <c r="BD81" s="44" t="str">
        <f t="shared" si="29"/>
        <v/>
      </c>
      <c r="BE81" s="44" t="str">
        <f t="shared" ref="BE81:BF81" si="323">IF(COUNTIF($T81,"*"&amp;#REF!&amp;"*")&gt;0,#REF!,"")</f>
        <v/>
      </c>
      <c r="BF81" s="44" t="str">
        <f t="shared" si="323"/>
        <v/>
      </c>
      <c r="BG81" s="44" t="str">
        <f t="shared" si="31"/>
        <v/>
      </c>
      <c r="BH81" s="44" t="str">
        <f t="shared" si="32"/>
        <v/>
      </c>
      <c r="BI81" s="44" t="str">
        <f t="shared" ref="BI81:BJ81" si="324">IF(COUNTIF($T81,"*"&amp;#REF!&amp;"*")&gt;0,#REF!,"")</f>
        <v/>
      </c>
      <c r="BJ81" s="44" t="str">
        <f t="shared" si="324"/>
        <v/>
      </c>
      <c r="BK81" s="44" t="str">
        <f t="shared" si="40"/>
        <v/>
      </c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</row>
    <row r="82" spans="1:77" ht="27" customHeight="1">
      <c r="A82" s="37">
        <v>72</v>
      </c>
      <c r="B82" s="45" t="str">
        <f t="shared" si="0"/>
        <v/>
      </c>
      <c r="C82" s="112"/>
      <c r="D82" s="113"/>
      <c r="E82" s="231" t="str">
        <f>IF(D82="","",IFERROR(VLOOKUP(D82,講座コード!$C$11:$D$102,2,FALSE),"コードが違います"))</f>
        <v/>
      </c>
      <c r="F82" s="232"/>
      <c r="G82" s="102" t="str">
        <f>IF(D82="","",IFERROR(VLOOKUP(D82,講座コード!$C$4:$E$91,3,FALSE),"コードが違います"))</f>
        <v/>
      </c>
      <c r="H82" s="102" t="str">
        <f t="shared" si="290"/>
        <v/>
      </c>
      <c r="I82" s="102" t="str">
        <f t="shared" si="291"/>
        <v/>
      </c>
      <c r="J82" s="102" t="str">
        <f t="shared" si="300"/>
        <v/>
      </c>
      <c r="K82" s="102" t="str">
        <f t="shared" si="292"/>
        <v/>
      </c>
      <c r="L82" s="102" t="str">
        <f t="shared" si="293"/>
        <v/>
      </c>
      <c r="M82" s="102" t="str">
        <f t="shared" si="294"/>
        <v/>
      </c>
      <c r="N82" s="102" t="str">
        <f t="shared" si="295"/>
        <v/>
      </c>
      <c r="O82" s="180"/>
      <c r="P82" s="119"/>
      <c r="Q82" s="120"/>
      <c r="R82" s="121"/>
      <c r="S82" s="126"/>
      <c r="T82" s="127"/>
      <c r="U82" s="128"/>
      <c r="V82" s="129"/>
      <c r="W82" s="130"/>
      <c r="X82" s="131"/>
      <c r="Y82" s="131"/>
      <c r="Z82" s="106"/>
      <c r="AA82" s="122"/>
      <c r="AB82" s="123"/>
      <c r="AC82" s="12"/>
      <c r="AD82" s="50"/>
      <c r="AE82" s="40">
        <f t="shared" si="8"/>
        <v>200</v>
      </c>
      <c r="AF82" s="41">
        <f t="shared" si="237"/>
        <v>200</v>
      </c>
      <c r="AG82" s="41" t="e">
        <f t="shared" si="9"/>
        <v>#REF!</v>
      </c>
      <c r="AH82" s="41">
        <f t="shared" si="10"/>
        <v>2</v>
      </c>
      <c r="AI82" s="42" t="e">
        <f t="shared" si="11"/>
        <v>#REF!</v>
      </c>
      <c r="AJ82" s="41">
        <f t="shared" si="12"/>
        <v>200</v>
      </c>
      <c r="AK82" s="41" t="e">
        <f t="shared" si="13"/>
        <v>#REF!</v>
      </c>
      <c r="AL82" s="41">
        <f t="shared" si="14"/>
        <v>2</v>
      </c>
      <c r="AM82" s="42" t="e">
        <f t="shared" si="15"/>
        <v>#REF!</v>
      </c>
      <c r="AN82" s="41">
        <f t="shared" si="16"/>
        <v>200</v>
      </c>
      <c r="AO82" s="41" t="e">
        <f t="shared" si="17"/>
        <v>#REF!</v>
      </c>
      <c r="AP82" s="41">
        <f t="shared" si="18"/>
        <v>2</v>
      </c>
      <c r="AQ82" s="42" t="e">
        <f t="shared" si="19"/>
        <v>#REF!</v>
      </c>
      <c r="AR82" s="41">
        <f t="shared" si="20"/>
        <v>200</v>
      </c>
      <c r="AS82" s="41" t="e">
        <f t="shared" si="21"/>
        <v>#REF!</v>
      </c>
      <c r="AT82" s="41">
        <f t="shared" si="22"/>
        <v>1</v>
      </c>
      <c r="AU82" s="42" t="e">
        <f t="shared" si="23"/>
        <v>#REF!</v>
      </c>
      <c r="AV82" s="43" t="e">
        <f t="shared" si="24"/>
        <v>#REF!</v>
      </c>
      <c r="AW82" s="12"/>
      <c r="AX82" s="44" t="str">
        <f t="shared" ref="AX82:AY82" si="325">IF(COUNTIF($T82,"*"&amp;#REF!&amp;"*")&gt;0,#REF!,"")</f>
        <v/>
      </c>
      <c r="AY82" s="44" t="str">
        <f t="shared" si="325"/>
        <v/>
      </c>
      <c r="AZ82" s="44" t="str">
        <f t="shared" si="26"/>
        <v/>
      </c>
      <c r="BA82" s="44" t="str">
        <f t="shared" ref="BA82:BB82" si="326">IF(COUNTIF($T82,"*"&amp;#REF!&amp;"*")&gt;0,#REF!,"")</f>
        <v/>
      </c>
      <c r="BB82" s="44" t="str">
        <f t="shared" si="326"/>
        <v/>
      </c>
      <c r="BC82" s="44" t="str">
        <f t="shared" si="28"/>
        <v/>
      </c>
      <c r="BD82" s="44" t="str">
        <f t="shared" si="29"/>
        <v/>
      </c>
      <c r="BE82" s="44" t="str">
        <f t="shared" ref="BE82:BF82" si="327">IF(COUNTIF($T82,"*"&amp;#REF!&amp;"*")&gt;0,#REF!,"")</f>
        <v/>
      </c>
      <c r="BF82" s="44" t="str">
        <f t="shared" si="327"/>
        <v/>
      </c>
      <c r="BG82" s="44" t="str">
        <f t="shared" si="31"/>
        <v/>
      </c>
      <c r="BH82" s="44" t="str">
        <f t="shared" si="32"/>
        <v/>
      </c>
      <c r="BI82" s="44" t="str">
        <f t="shared" ref="BI82:BJ82" si="328">IF(COUNTIF($T82,"*"&amp;#REF!&amp;"*")&gt;0,#REF!,"")</f>
        <v/>
      </c>
      <c r="BJ82" s="44" t="str">
        <f t="shared" si="328"/>
        <v/>
      </c>
      <c r="BK82" s="44" t="str">
        <f t="shared" si="40"/>
        <v/>
      </c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</row>
    <row r="83" spans="1:77" ht="27" customHeight="1">
      <c r="A83" s="37">
        <v>73</v>
      </c>
      <c r="B83" s="45" t="str">
        <f t="shared" si="0"/>
        <v/>
      </c>
      <c r="C83" s="112"/>
      <c r="D83" s="113"/>
      <c r="E83" s="231" t="str">
        <f>IF(D83="","",IFERROR(VLOOKUP(D83,講座コード!$C$11:$D$102,2,FALSE),"コードが違います"))</f>
        <v/>
      </c>
      <c r="F83" s="232"/>
      <c r="G83" s="102" t="str">
        <f>IF(D83="","",IFERROR(VLOOKUP(D83,講座コード!$C$4:$E$91,3,FALSE),"コードが違います"))</f>
        <v/>
      </c>
      <c r="H83" s="102" t="str">
        <f t="shared" si="290"/>
        <v/>
      </c>
      <c r="I83" s="102" t="str">
        <f t="shared" si="291"/>
        <v/>
      </c>
      <c r="J83" s="102" t="str">
        <f t="shared" si="300"/>
        <v/>
      </c>
      <c r="K83" s="102" t="str">
        <f t="shared" si="292"/>
        <v/>
      </c>
      <c r="L83" s="102" t="str">
        <f t="shared" si="293"/>
        <v/>
      </c>
      <c r="M83" s="102" t="str">
        <f t="shared" si="294"/>
        <v/>
      </c>
      <c r="N83" s="102" t="str">
        <f t="shared" si="295"/>
        <v/>
      </c>
      <c r="O83" s="180"/>
      <c r="P83" s="119"/>
      <c r="Q83" s="120"/>
      <c r="R83" s="121"/>
      <c r="S83" s="126"/>
      <c r="T83" s="127"/>
      <c r="U83" s="128"/>
      <c r="V83" s="129"/>
      <c r="W83" s="130"/>
      <c r="X83" s="131"/>
      <c r="Y83" s="131"/>
      <c r="Z83" s="106"/>
      <c r="AA83" s="122"/>
      <c r="AB83" s="123"/>
      <c r="AC83" s="12"/>
      <c r="AD83" s="50"/>
      <c r="AE83" s="40">
        <f t="shared" si="8"/>
        <v>200</v>
      </c>
      <c r="AF83" s="41">
        <f t="shared" si="237"/>
        <v>200</v>
      </c>
      <c r="AG83" s="41" t="e">
        <f t="shared" si="9"/>
        <v>#REF!</v>
      </c>
      <c r="AH83" s="41">
        <f t="shared" si="10"/>
        <v>2</v>
      </c>
      <c r="AI83" s="42" t="e">
        <f t="shared" si="11"/>
        <v>#REF!</v>
      </c>
      <c r="AJ83" s="41">
        <f t="shared" si="12"/>
        <v>200</v>
      </c>
      <c r="AK83" s="41" t="e">
        <f t="shared" si="13"/>
        <v>#REF!</v>
      </c>
      <c r="AL83" s="41">
        <f t="shared" si="14"/>
        <v>2</v>
      </c>
      <c r="AM83" s="42" t="e">
        <f t="shared" si="15"/>
        <v>#REF!</v>
      </c>
      <c r="AN83" s="41">
        <f t="shared" si="16"/>
        <v>200</v>
      </c>
      <c r="AO83" s="41" t="e">
        <f t="shared" si="17"/>
        <v>#REF!</v>
      </c>
      <c r="AP83" s="41">
        <f t="shared" si="18"/>
        <v>2</v>
      </c>
      <c r="AQ83" s="42" t="e">
        <f t="shared" si="19"/>
        <v>#REF!</v>
      </c>
      <c r="AR83" s="41">
        <f t="shared" si="20"/>
        <v>200</v>
      </c>
      <c r="AS83" s="41" t="e">
        <f t="shared" si="21"/>
        <v>#REF!</v>
      </c>
      <c r="AT83" s="41">
        <f t="shared" si="22"/>
        <v>1</v>
      </c>
      <c r="AU83" s="42" t="e">
        <f t="shared" si="23"/>
        <v>#REF!</v>
      </c>
      <c r="AV83" s="43" t="e">
        <f t="shared" si="24"/>
        <v>#REF!</v>
      </c>
      <c r="AW83" s="12"/>
      <c r="AX83" s="44" t="str">
        <f t="shared" ref="AX83:AY83" si="329">IF(COUNTIF($T83,"*"&amp;#REF!&amp;"*")&gt;0,#REF!,"")</f>
        <v/>
      </c>
      <c r="AY83" s="44" t="str">
        <f t="shared" si="329"/>
        <v/>
      </c>
      <c r="AZ83" s="44" t="str">
        <f t="shared" si="26"/>
        <v/>
      </c>
      <c r="BA83" s="44" t="str">
        <f t="shared" ref="BA83:BB83" si="330">IF(COUNTIF($T83,"*"&amp;#REF!&amp;"*")&gt;0,#REF!,"")</f>
        <v/>
      </c>
      <c r="BB83" s="44" t="str">
        <f t="shared" si="330"/>
        <v/>
      </c>
      <c r="BC83" s="44" t="str">
        <f t="shared" si="28"/>
        <v/>
      </c>
      <c r="BD83" s="44" t="str">
        <f t="shared" si="29"/>
        <v/>
      </c>
      <c r="BE83" s="44" t="str">
        <f t="shared" ref="BE83:BF83" si="331">IF(COUNTIF($T83,"*"&amp;#REF!&amp;"*")&gt;0,#REF!,"")</f>
        <v/>
      </c>
      <c r="BF83" s="44" t="str">
        <f t="shared" si="331"/>
        <v/>
      </c>
      <c r="BG83" s="44" t="str">
        <f t="shared" si="31"/>
        <v/>
      </c>
      <c r="BH83" s="44" t="str">
        <f t="shared" si="32"/>
        <v/>
      </c>
      <c r="BI83" s="44" t="str">
        <f t="shared" ref="BI83:BJ83" si="332">IF(COUNTIF($T83,"*"&amp;#REF!&amp;"*")&gt;0,#REF!,"")</f>
        <v/>
      </c>
      <c r="BJ83" s="44" t="str">
        <f t="shared" si="332"/>
        <v/>
      </c>
      <c r="BK83" s="44" t="str">
        <f t="shared" si="40"/>
        <v/>
      </c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</row>
    <row r="84" spans="1:77" ht="27" customHeight="1">
      <c r="A84" s="37">
        <v>74</v>
      </c>
      <c r="B84" s="45" t="str">
        <f t="shared" si="0"/>
        <v/>
      </c>
      <c r="C84" s="112"/>
      <c r="D84" s="113"/>
      <c r="E84" s="231" t="str">
        <f>IF(D84="","",IFERROR(VLOOKUP(D84,講座コード!$C$11:$D$102,2,FALSE),"コードが違います"))</f>
        <v/>
      </c>
      <c r="F84" s="232"/>
      <c r="G84" s="103" t="str">
        <f>IF(D84="","",IFERROR(VLOOKUP(D84,講座コード!$C$4:$E$91,3,FALSE),"コードが違います"))</f>
        <v/>
      </c>
      <c r="H84" s="103" t="str">
        <f t="shared" si="290"/>
        <v/>
      </c>
      <c r="I84" s="103" t="str">
        <f t="shared" si="291"/>
        <v/>
      </c>
      <c r="J84" s="103" t="str">
        <f t="shared" si="300"/>
        <v/>
      </c>
      <c r="K84" s="103" t="str">
        <f t="shared" si="292"/>
        <v/>
      </c>
      <c r="L84" s="103" t="str">
        <f t="shared" si="293"/>
        <v/>
      </c>
      <c r="M84" s="103" t="str">
        <f t="shared" si="294"/>
        <v/>
      </c>
      <c r="N84" s="103" t="str">
        <f t="shared" si="295"/>
        <v/>
      </c>
      <c r="O84" s="180"/>
      <c r="P84" s="119"/>
      <c r="Q84" s="120"/>
      <c r="R84" s="121"/>
      <c r="S84" s="126"/>
      <c r="T84" s="127"/>
      <c r="U84" s="128"/>
      <c r="V84" s="129"/>
      <c r="W84" s="130"/>
      <c r="X84" s="131"/>
      <c r="Y84" s="131"/>
      <c r="Z84" s="106"/>
      <c r="AA84" s="122"/>
      <c r="AB84" s="123"/>
      <c r="AC84" s="12"/>
      <c r="AD84" s="50"/>
      <c r="AE84" s="40">
        <f t="shared" si="8"/>
        <v>200</v>
      </c>
      <c r="AF84" s="41">
        <f t="shared" si="237"/>
        <v>200</v>
      </c>
      <c r="AG84" s="41" t="e">
        <f t="shared" si="9"/>
        <v>#REF!</v>
      </c>
      <c r="AH84" s="41">
        <f t="shared" si="10"/>
        <v>2</v>
      </c>
      <c r="AI84" s="42" t="e">
        <f t="shared" si="11"/>
        <v>#REF!</v>
      </c>
      <c r="AJ84" s="41">
        <f t="shared" si="12"/>
        <v>200</v>
      </c>
      <c r="AK84" s="41" t="e">
        <f t="shared" si="13"/>
        <v>#REF!</v>
      </c>
      <c r="AL84" s="41">
        <f t="shared" si="14"/>
        <v>2</v>
      </c>
      <c r="AM84" s="42" t="e">
        <f t="shared" si="15"/>
        <v>#REF!</v>
      </c>
      <c r="AN84" s="41">
        <f t="shared" si="16"/>
        <v>200</v>
      </c>
      <c r="AO84" s="41" t="e">
        <f t="shared" si="17"/>
        <v>#REF!</v>
      </c>
      <c r="AP84" s="41">
        <f t="shared" si="18"/>
        <v>2</v>
      </c>
      <c r="AQ84" s="42" t="e">
        <f t="shared" si="19"/>
        <v>#REF!</v>
      </c>
      <c r="AR84" s="41">
        <f t="shared" si="20"/>
        <v>200</v>
      </c>
      <c r="AS84" s="41" t="e">
        <f t="shared" si="21"/>
        <v>#REF!</v>
      </c>
      <c r="AT84" s="41">
        <f t="shared" si="22"/>
        <v>1</v>
      </c>
      <c r="AU84" s="42" t="e">
        <f t="shared" si="23"/>
        <v>#REF!</v>
      </c>
      <c r="AV84" s="43" t="e">
        <f t="shared" si="24"/>
        <v>#REF!</v>
      </c>
      <c r="AW84" s="12"/>
      <c r="AX84" s="44" t="str">
        <f t="shared" ref="AX84:AY84" si="333">IF(COUNTIF($T84,"*"&amp;#REF!&amp;"*")&gt;0,#REF!,"")</f>
        <v/>
      </c>
      <c r="AY84" s="44" t="str">
        <f t="shared" si="333"/>
        <v/>
      </c>
      <c r="AZ84" s="44" t="str">
        <f t="shared" si="26"/>
        <v/>
      </c>
      <c r="BA84" s="44" t="str">
        <f t="shared" ref="BA84:BB84" si="334">IF(COUNTIF($T84,"*"&amp;#REF!&amp;"*")&gt;0,#REF!,"")</f>
        <v/>
      </c>
      <c r="BB84" s="44" t="str">
        <f t="shared" si="334"/>
        <v/>
      </c>
      <c r="BC84" s="44" t="str">
        <f t="shared" si="28"/>
        <v/>
      </c>
      <c r="BD84" s="44" t="str">
        <f t="shared" si="29"/>
        <v/>
      </c>
      <c r="BE84" s="44" t="str">
        <f t="shared" ref="BE84:BF84" si="335">IF(COUNTIF($T84,"*"&amp;#REF!&amp;"*")&gt;0,#REF!,"")</f>
        <v/>
      </c>
      <c r="BF84" s="44" t="str">
        <f t="shared" si="335"/>
        <v/>
      </c>
      <c r="BG84" s="44" t="str">
        <f t="shared" si="31"/>
        <v/>
      </c>
      <c r="BH84" s="44" t="str">
        <f t="shared" si="32"/>
        <v/>
      </c>
      <c r="BI84" s="44" t="str">
        <f t="shared" ref="BI84:BJ84" si="336">IF(COUNTIF($T84,"*"&amp;#REF!&amp;"*")&gt;0,#REF!,"")</f>
        <v/>
      </c>
      <c r="BJ84" s="44" t="str">
        <f t="shared" si="336"/>
        <v/>
      </c>
      <c r="BK84" s="44" t="str">
        <f t="shared" si="40"/>
        <v/>
      </c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</row>
    <row r="85" spans="1:77" ht="27" customHeight="1" thickBot="1">
      <c r="A85" s="47">
        <v>75</v>
      </c>
      <c r="B85" s="48" t="str">
        <f t="shared" si="0"/>
        <v/>
      </c>
      <c r="C85" s="114"/>
      <c r="D85" s="115"/>
      <c r="E85" s="233" t="str">
        <f>IF(D85="","",IFERROR(VLOOKUP(D85,講座コード!$C$11:$D$102,2,FALSE),"コードが違います"))</f>
        <v/>
      </c>
      <c r="F85" s="234"/>
      <c r="G85" s="107" t="str">
        <f>IF(D85="","",IFERROR(VLOOKUP(D85,講座コード!$C$4:$E$91,3,FALSE),"コードが違います"))</f>
        <v/>
      </c>
      <c r="H85" s="104" t="str">
        <f t="shared" si="290"/>
        <v/>
      </c>
      <c r="I85" s="104" t="str">
        <f t="shared" si="291"/>
        <v/>
      </c>
      <c r="J85" s="104" t="str">
        <f t="shared" si="300"/>
        <v/>
      </c>
      <c r="K85" s="104" t="str">
        <f t="shared" si="292"/>
        <v/>
      </c>
      <c r="L85" s="104" t="str">
        <f t="shared" si="293"/>
        <v/>
      </c>
      <c r="M85" s="104" t="str">
        <f t="shared" si="294"/>
        <v/>
      </c>
      <c r="N85" s="104" t="str">
        <f t="shared" si="295"/>
        <v/>
      </c>
      <c r="O85" s="181"/>
      <c r="P85" s="182"/>
      <c r="Q85" s="134"/>
      <c r="R85" s="183"/>
      <c r="S85" s="184"/>
      <c r="T85" s="185"/>
      <c r="U85" s="186"/>
      <c r="V85" s="187"/>
      <c r="W85" s="188"/>
      <c r="X85" s="189"/>
      <c r="Y85" s="189"/>
      <c r="Z85" s="190"/>
      <c r="AA85" s="124"/>
      <c r="AB85" s="125"/>
      <c r="AC85" s="12"/>
      <c r="AD85" s="12"/>
      <c r="AE85" s="40">
        <f t="shared" si="8"/>
        <v>200</v>
      </c>
      <c r="AF85" s="41">
        <f t="shared" si="237"/>
        <v>200</v>
      </c>
      <c r="AG85" s="41" t="e">
        <f t="shared" si="9"/>
        <v>#REF!</v>
      </c>
      <c r="AH85" s="41">
        <f t="shared" si="10"/>
        <v>2</v>
      </c>
      <c r="AI85" s="42" t="e">
        <f t="shared" si="11"/>
        <v>#REF!</v>
      </c>
      <c r="AJ85" s="41">
        <f t="shared" si="12"/>
        <v>200</v>
      </c>
      <c r="AK85" s="41" t="e">
        <f t="shared" si="13"/>
        <v>#REF!</v>
      </c>
      <c r="AL85" s="41">
        <f t="shared" si="14"/>
        <v>2</v>
      </c>
      <c r="AM85" s="42" t="e">
        <f t="shared" si="15"/>
        <v>#REF!</v>
      </c>
      <c r="AN85" s="41">
        <f t="shared" si="16"/>
        <v>200</v>
      </c>
      <c r="AO85" s="41" t="e">
        <f t="shared" si="17"/>
        <v>#REF!</v>
      </c>
      <c r="AP85" s="41">
        <f t="shared" si="18"/>
        <v>2</v>
      </c>
      <c r="AQ85" s="42" t="e">
        <f t="shared" si="19"/>
        <v>#REF!</v>
      </c>
      <c r="AR85" s="41">
        <f t="shared" si="20"/>
        <v>200</v>
      </c>
      <c r="AS85" s="41" t="e">
        <f t="shared" si="21"/>
        <v>#REF!</v>
      </c>
      <c r="AT85" s="41">
        <f t="shared" si="22"/>
        <v>1</v>
      </c>
      <c r="AU85" s="42" t="e">
        <f t="shared" si="23"/>
        <v>#REF!</v>
      </c>
      <c r="AV85" s="43" t="e">
        <f t="shared" si="24"/>
        <v>#REF!</v>
      </c>
      <c r="AW85" s="12"/>
      <c r="AX85" s="44" t="str">
        <f t="shared" ref="AX85:AY85" si="337">IF(COUNTIF($T85,"*"&amp;#REF!&amp;"*")&gt;0,#REF!,"")</f>
        <v/>
      </c>
      <c r="AY85" s="44" t="str">
        <f t="shared" si="337"/>
        <v/>
      </c>
      <c r="AZ85" s="44" t="str">
        <f t="shared" si="26"/>
        <v/>
      </c>
      <c r="BA85" s="44" t="str">
        <f t="shared" ref="BA85:BB85" si="338">IF(COUNTIF($T85,"*"&amp;#REF!&amp;"*")&gt;0,#REF!,"")</f>
        <v/>
      </c>
      <c r="BB85" s="44" t="str">
        <f t="shared" si="338"/>
        <v/>
      </c>
      <c r="BC85" s="44" t="str">
        <f t="shared" si="28"/>
        <v/>
      </c>
      <c r="BD85" s="44" t="str">
        <f t="shared" si="29"/>
        <v/>
      </c>
      <c r="BE85" s="44" t="str">
        <f t="shared" ref="BE85:BF85" si="339">IF(COUNTIF($T85,"*"&amp;#REF!&amp;"*")&gt;0,#REF!,"")</f>
        <v/>
      </c>
      <c r="BF85" s="44" t="str">
        <f t="shared" si="339"/>
        <v/>
      </c>
      <c r="BG85" s="44" t="str">
        <f t="shared" si="31"/>
        <v/>
      </c>
      <c r="BH85" s="44" t="str">
        <f t="shared" si="32"/>
        <v/>
      </c>
      <c r="BI85" s="44" t="str">
        <f t="shared" ref="BI85:BJ85" si="340">IF(COUNTIF($T85,"*"&amp;#REF!&amp;"*")&gt;0,#REF!,"")</f>
        <v/>
      </c>
      <c r="BJ85" s="44" t="str">
        <f t="shared" si="340"/>
        <v/>
      </c>
      <c r="BK85" s="44" t="str">
        <f t="shared" si="40"/>
        <v/>
      </c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</row>
    <row r="86" spans="1:77" ht="27" customHeight="1">
      <c r="A86" s="51">
        <v>76</v>
      </c>
      <c r="B86" s="52" t="str">
        <f t="shared" si="0"/>
        <v/>
      </c>
      <c r="C86" s="116"/>
      <c r="D86" s="117"/>
      <c r="E86" s="235" t="str">
        <f>IF(D86="","",IFERROR(VLOOKUP(D86,講座コード!$C$11:$D$102,2,FALSE),"コードが違います"))</f>
        <v/>
      </c>
      <c r="F86" s="236"/>
      <c r="G86" s="105" t="str">
        <f>IF(D86="","",IFERROR(VLOOKUP(D86,講座コード!$C$4:$E$91,3,FALSE),"コードが違います"))</f>
        <v/>
      </c>
      <c r="H86" s="105" t="str">
        <f t="shared" si="290"/>
        <v/>
      </c>
      <c r="I86" s="105" t="str">
        <f t="shared" si="291"/>
        <v/>
      </c>
      <c r="J86" s="105" t="str">
        <f t="shared" si="300"/>
        <v/>
      </c>
      <c r="K86" s="105" t="str">
        <f t="shared" si="292"/>
        <v/>
      </c>
      <c r="L86" s="105" t="str">
        <f t="shared" si="293"/>
        <v/>
      </c>
      <c r="M86" s="105" t="str">
        <f t="shared" si="294"/>
        <v/>
      </c>
      <c r="N86" s="105" t="str">
        <f t="shared" si="295"/>
        <v/>
      </c>
      <c r="O86" s="118"/>
      <c r="P86" s="119"/>
      <c r="Q86" s="120"/>
      <c r="R86" s="121"/>
      <c r="S86" s="126"/>
      <c r="T86" s="127"/>
      <c r="U86" s="128"/>
      <c r="V86" s="129"/>
      <c r="W86" s="130"/>
      <c r="X86" s="131"/>
      <c r="Y86" s="131"/>
      <c r="Z86" s="106"/>
      <c r="AA86" s="132"/>
      <c r="AB86" s="133"/>
      <c r="AC86" s="12"/>
      <c r="AD86" s="12"/>
      <c r="AE86" s="40">
        <f t="shared" si="8"/>
        <v>200</v>
      </c>
      <c r="AF86" s="41">
        <f t="shared" si="237"/>
        <v>200</v>
      </c>
      <c r="AG86" s="41" t="e">
        <f t="shared" si="9"/>
        <v>#REF!</v>
      </c>
      <c r="AH86" s="41">
        <f t="shared" si="10"/>
        <v>2</v>
      </c>
      <c r="AI86" s="42" t="e">
        <f t="shared" si="11"/>
        <v>#REF!</v>
      </c>
      <c r="AJ86" s="41">
        <f t="shared" si="12"/>
        <v>200</v>
      </c>
      <c r="AK86" s="41" t="e">
        <f t="shared" si="13"/>
        <v>#REF!</v>
      </c>
      <c r="AL86" s="41">
        <f t="shared" si="14"/>
        <v>2</v>
      </c>
      <c r="AM86" s="42" t="e">
        <f t="shared" si="15"/>
        <v>#REF!</v>
      </c>
      <c r="AN86" s="41">
        <f t="shared" si="16"/>
        <v>200</v>
      </c>
      <c r="AO86" s="41" t="e">
        <f t="shared" si="17"/>
        <v>#REF!</v>
      </c>
      <c r="AP86" s="41">
        <f t="shared" si="18"/>
        <v>2</v>
      </c>
      <c r="AQ86" s="42" t="e">
        <f t="shared" si="19"/>
        <v>#REF!</v>
      </c>
      <c r="AR86" s="41">
        <f t="shared" si="20"/>
        <v>200</v>
      </c>
      <c r="AS86" s="41" t="e">
        <f t="shared" si="21"/>
        <v>#REF!</v>
      </c>
      <c r="AT86" s="41">
        <f t="shared" si="22"/>
        <v>1</v>
      </c>
      <c r="AU86" s="42" t="e">
        <f t="shared" si="23"/>
        <v>#REF!</v>
      </c>
      <c r="AV86" s="43" t="e">
        <f t="shared" si="24"/>
        <v>#REF!</v>
      </c>
      <c r="AW86" s="12"/>
      <c r="AX86" s="44" t="str">
        <f t="shared" ref="AX86:AY86" si="341">IF(COUNTIF($T86,"*"&amp;#REF!&amp;"*")&gt;0,#REF!,"")</f>
        <v/>
      </c>
      <c r="AY86" s="44" t="str">
        <f t="shared" si="341"/>
        <v/>
      </c>
      <c r="AZ86" s="44" t="str">
        <f t="shared" si="26"/>
        <v/>
      </c>
      <c r="BA86" s="44" t="str">
        <f t="shared" ref="BA86:BB86" si="342">IF(COUNTIF($T86,"*"&amp;#REF!&amp;"*")&gt;0,#REF!,"")</f>
        <v/>
      </c>
      <c r="BB86" s="44" t="str">
        <f t="shared" si="342"/>
        <v/>
      </c>
      <c r="BC86" s="44" t="str">
        <f t="shared" si="28"/>
        <v/>
      </c>
      <c r="BD86" s="44" t="str">
        <f t="shared" si="29"/>
        <v/>
      </c>
      <c r="BE86" s="44" t="str">
        <f t="shared" ref="BE86:BF86" si="343">IF(COUNTIF($T86,"*"&amp;#REF!&amp;"*")&gt;0,#REF!,"")</f>
        <v/>
      </c>
      <c r="BF86" s="44" t="str">
        <f t="shared" si="343"/>
        <v/>
      </c>
      <c r="BG86" s="44" t="str">
        <f t="shared" si="31"/>
        <v/>
      </c>
      <c r="BH86" s="44" t="str">
        <f t="shared" si="32"/>
        <v/>
      </c>
      <c r="BI86" s="44" t="str">
        <f t="shared" ref="BI86:BJ86" si="344">IF(COUNTIF($T86,"*"&amp;#REF!&amp;"*")&gt;0,#REF!,"")</f>
        <v/>
      </c>
      <c r="BJ86" s="44" t="str">
        <f t="shared" si="344"/>
        <v/>
      </c>
      <c r="BK86" s="44" t="str">
        <f t="shared" si="40"/>
        <v/>
      </c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</row>
    <row r="87" spans="1:77" ht="27" customHeight="1">
      <c r="A87" s="51">
        <v>77</v>
      </c>
      <c r="B87" s="52" t="str">
        <f t="shared" si="0"/>
        <v/>
      </c>
      <c r="C87" s="112"/>
      <c r="D87" s="113"/>
      <c r="E87" s="231" t="str">
        <f>IF(D87="","",IFERROR(VLOOKUP(D87,講座コード!$C$11:$D$102,2,FALSE),"コードが違います"))</f>
        <v/>
      </c>
      <c r="F87" s="232"/>
      <c r="G87" s="102" t="str">
        <f>IF(D87="","",IFERROR(VLOOKUP(D87,講座コード!$C$4:$E$91,3,FALSE),"コードが違います"))</f>
        <v/>
      </c>
      <c r="H87" s="102" t="str">
        <f t="shared" si="290"/>
        <v/>
      </c>
      <c r="I87" s="102" t="str">
        <f t="shared" si="291"/>
        <v/>
      </c>
      <c r="J87" s="102" t="str">
        <f t="shared" si="300"/>
        <v/>
      </c>
      <c r="K87" s="102" t="str">
        <f t="shared" si="292"/>
        <v/>
      </c>
      <c r="L87" s="102" t="str">
        <f t="shared" si="293"/>
        <v/>
      </c>
      <c r="M87" s="102" t="str">
        <f t="shared" si="294"/>
        <v/>
      </c>
      <c r="N87" s="102" t="str">
        <f t="shared" si="295"/>
        <v/>
      </c>
      <c r="O87" s="118"/>
      <c r="P87" s="119"/>
      <c r="Q87" s="120"/>
      <c r="R87" s="121"/>
      <c r="S87" s="126"/>
      <c r="T87" s="127"/>
      <c r="U87" s="128"/>
      <c r="V87" s="129"/>
      <c r="W87" s="130"/>
      <c r="X87" s="131"/>
      <c r="Y87" s="131"/>
      <c r="Z87" s="106"/>
      <c r="AA87" s="122"/>
      <c r="AB87" s="123"/>
      <c r="AC87" s="12"/>
      <c r="AD87" s="12"/>
      <c r="AE87" s="40">
        <f t="shared" si="8"/>
        <v>200</v>
      </c>
      <c r="AF87" s="41">
        <f t="shared" si="237"/>
        <v>200</v>
      </c>
      <c r="AG87" s="41" t="e">
        <f t="shared" si="9"/>
        <v>#REF!</v>
      </c>
      <c r="AH87" s="41">
        <f t="shared" si="10"/>
        <v>2</v>
      </c>
      <c r="AI87" s="42" t="e">
        <f t="shared" si="11"/>
        <v>#REF!</v>
      </c>
      <c r="AJ87" s="41">
        <f t="shared" si="12"/>
        <v>200</v>
      </c>
      <c r="AK87" s="41" t="e">
        <f t="shared" si="13"/>
        <v>#REF!</v>
      </c>
      <c r="AL87" s="41">
        <f t="shared" si="14"/>
        <v>2</v>
      </c>
      <c r="AM87" s="42" t="e">
        <f t="shared" si="15"/>
        <v>#REF!</v>
      </c>
      <c r="AN87" s="41">
        <f t="shared" si="16"/>
        <v>200</v>
      </c>
      <c r="AO87" s="41" t="e">
        <f t="shared" si="17"/>
        <v>#REF!</v>
      </c>
      <c r="AP87" s="41">
        <f t="shared" si="18"/>
        <v>2</v>
      </c>
      <c r="AQ87" s="42" t="e">
        <f t="shared" si="19"/>
        <v>#REF!</v>
      </c>
      <c r="AR87" s="41">
        <f t="shared" si="20"/>
        <v>200</v>
      </c>
      <c r="AS87" s="41" t="e">
        <f t="shared" si="21"/>
        <v>#REF!</v>
      </c>
      <c r="AT87" s="41">
        <f t="shared" si="22"/>
        <v>1</v>
      </c>
      <c r="AU87" s="42" t="e">
        <f t="shared" si="23"/>
        <v>#REF!</v>
      </c>
      <c r="AV87" s="43" t="e">
        <f t="shared" si="24"/>
        <v>#REF!</v>
      </c>
      <c r="AW87" s="12"/>
      <c r="AX87" s="44" t="str">
        <f t="shared" ref="AX87:AY87" si="345">IF(COUNTIF($T87,"*"&amp;#REF!&amp;"*")&gt;0,#REF!,"")</f>
        <v/>
      </c>
      <c r="AY87" s="44" t="str">
        <f t="shared" si="345"/>
        <v/>
      </c>
      <c r="AZ87" s="44" t="str">
        <f t="shared" si="26"/>
        <v/>
      </c>
      <c r="BA87" s="44" t="str">
        <f t="shared" ref="BA87:BB87" si="346">IF(COUNTIF($T87,"*"&amp;#REF!&amp;"*")&gt;0,#REF!,"")</f>
        <v/>
      </c>
      <c r="BB87" s="44" t="str">
        <f t="shared" si="346"/>
        <v/>
      </c>
      <c r="BC87" s="44" t="str">
        <f t="shared" si="28"/>
        <v/>
      </c>
      <c r="BD87" s="44" t="str">
        <f t="shared" si="29"/>
        <v/>
      </c>
      <c r="BE87" s="44" t="str">
        <f t="shared" ref="BE87:BF87" si="347">IF(COUNTIF($T87,"*"&amp;#REF!&amp;"*")&gt;0,#REF!,"")</f>
        <v/>
      </c>
      <c r="BF87" s="44" t="str">
        <f t="shared" si="347"/>
        <v/>
      </c>
      <c r="BG87" s="44" t="str">
        <f t="shared" si="31"/>
        <v/>
      </c>
      <c r="BH87" s="44" t="str">
        <f t="shared" si="32"/>
        <v/>
      </c>
      <c r="BI87" s="44" t="str">
        <f t="shared" ref="BI87:BJ87" si="348">IF(COUNTIF($T87,"*"&amp;#REF!&amp;"*")&gt;0,#REF!,"")</f>
        <v/>
      </c>
      <c r="BJ87" s="44" t="str">
        <f t="shared" si="348"/>
        <v/>
      </c>
      <c r="BK87" s="44" t="str">
        <f t="shared" si="40"/>
        <v/>
      </c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</row>
    <row r="88" spans="1:77" ht="27" customHeight="1">
      <c r="A88" s="37">
        <v>78</v>
      </c>
      <c r="B88" s="45" t="str">
        <f t="shared" si="0"/>
        <v/>
      </c>
      <c r="C88" s="112"/>
      <c r="D88" s="113"/>
      <c r="E88" s="231" t="str">
        <f>IF(D88="","",IFERROR(VLOOKUP(D88,講座コード!$C$11:$D$102,2,FALSE),"コードが違います"))</f>
        <v/>
      </c>
      <c r="F88" s="232"/>
      <c r="G88" s="102" t="str">
        <f>IF(D88="","",IFERROR(VLOOKUP(D88,講座コード!$C$4:$E$91,3,FALSE),"コードが違います"))</f>
        <v/>
      </c>
      <c r="H88" s="102" t="str">
        <f t="shared" si="290"/>
        <v/>
      </c>
      <c r="I88" s="102" t="str">
        <f t="shared" si="291"/>
        <v/>
      </c>
      <c r="J88" s="102" t="str">
        <f t="shared" si="300"/>
        <v/>
      </c>
      <c r="K88" s="102" t="str">
        <f t="shared" si="292"/>
        <v/>
      </c>
      <c r="L88" s="102" t="str">
        <f t="shared" si="293"/>
        <v/>
      </c>
      <c r="M88" s="102" t="str">
        <f t="shared" si="294"/>
        <v/>
      </c>
      <c r="N88" s="102" t="str">
        <f t="shared" si="295"/>
        <v/>
      </c>
      <c r="O88" s="118"/>
      <c r="P88" s="119"/>
      <c r="Q88" s="120"/>
      <c r="R88" s="121"/>
      <c r="S88" s="126"/>
      <c r="T88" s="127"/>
      <c r="U88" s="128"/>
      <c r="V88" s="129"/>
      <c r="W88" s="130"/>
      <c r="X88" s="131"/>
      <c r="Y88" s="131"/>
      <c r="Z88" s="106"/>
      <c r="AA88" s="122"/>
      <c r="AB88" s="123"/>
      <c r="AC88" s="12"/>
      <c r="AD88" s="12"/>
      <c r="AE88" s="40">
        <f t="shared" si="8"/>
        <v>200</v>
      </c>
      <c r="AF88" s="41">
        <f t="shared" si="237"/>
        <v>200</v>
      </c>
      <c r="AG88" s="41" t="e">
        <f t="shared" si="9"/>
        <v>#REF!</v>
      </c>
      <c r="AH88" s="41">
        <f t="shared" si="10"/>
        <v>2</v>
      </c>
      <c r="AI88" s="42" t="e">
        <f t="shared" si="11"/>
        <v>#REF!</v>
      </c>
      <c r="AJ88" s="41">
        <f t="shared" si="12"/>
        <v>200</v>
      </c>
      <c r="AK88" s="41" t="e">
        <f t="shared" si="13"/>
        <v>#REF!</v>
      </c>
      <c r="AL88" s="41">
        <f t="shared" si="14"/>
        <v>2</v>
      </c>
      <c r="AM88" s="42" t="e">
        <f t="shared" si="15"/>
        <v>#REF!</v>
      </c>
      <c r="AN88" s="41">
        <f t="shared" si="16"/>
        <v>200</v>
      </c>
      <c r="AO88" s="41" t="e">
        <f t="shared" si="17"/>
        <v>#REF!</v>
      </c>
      <c r="AP88" s="41">
        <f t="shared" si="18"/>
        <v>2</v>
      </c>
      <c r="AQ88" s="42" t="e">
        <f t="shared" si="19"/>
        <v>#REF!</v>
      </c>
      <c r="AR88" s="41">
        <f t="shared" si="20"/>
        <v>200</v>
      </c>
      <c r="AS88" s="41" t="e">
        <f t="shared" si="21"/>
        <v>#REF!</v>
      </c>
      <c r="AT88" s="41">
        <f t="shared" si="22"/>
        <v>1</v>
      </c>
      <c r="AU88" s="42" t="e">
        <f t="shared" si="23"/>
        <v>#REF!</v>
      </c>
      <c r="AV88" s="43" t="e">
        <f t="shared" si="24"/>
        <v>#REF!</v>
      </c>
      <c r="AW88" s="12"/>
      <c r="AX88" s="44" t="str">
        <f t="shared" ref="AX88:AY88" si="349">IF(COUNTIF($T88,"*"&amp;#REF!&amp;"*")&gt;0,#REF!,"")</f>
        <v/>
      </c>
      <c r="AY88" s="44" t="str">
        <f t="shared" si="349"/>
        <v/>
      </c>
      <c r="AZ88" s="44" t="str">
        <f t="shared" si="26"/>
        <v/>
      </c>
      <c r="BA88" s="44" t="str">
        <f t="shared" ref="BA88:BB88" si="350">IF(COUNTIF($T88,"*"&amp;#REF!&amp;"*")&gt;0,#REF!,"")</f>
        <v/>
      </c>
      <c r="BB88" s="44" t="str">
        <f t="shared" si="350"/>
        <v/>
      </c>
      <c r="BC88" s="44" t="str">
        <f t="shared" si="28"/>
        <v/>
      </c>
      <c r="BD88" s="44" t="str">
        <f t="shared" si="29"/>
        <v/>
      </c>
      <c r="BE88" s="44" t="str">
        <f t="shared" ref="BE88:BF88" si="351">IF(COUNTIF($T88,"*"&amp;#REF!&amp;"*")&gt;0,#REF!,"")</f>
        <v/>
      </c>
      <c r="BF88" s="44" t="str">
        <f t="shared" si="351"/>
        <v/>
      </c>
      <c r="BG88" s="44" t="str">
        <f t="shared" si="31"/>
        <v/>
      </c>
      <c r="BH88" s="44" t="str">
        <f t="shared" si="32"/>
        <v/>
      </c>
      <c r="BI88" s="44" t="str">
        <f t="shared" ref="BI88:BJ88" si="352">IF(COUNTIF($T88,"*"&amp;#REF!&amp;"*")&gt;0,#REF!,"")</f>
        <v/>
      </c>
      <c r="BJ88" s="44" t="str">
        <f t="shared" si="352"/>
        <v/>
      </c>
      <c r="BK88" s="44" t="str">
        <f t="shared" si="40"/>
        <v/>
      </c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</row>
    <row r="89" spans="1:77" ht="27" customHeight="1">
      <c r="A89" s="37">
        <v>79</v>
      </c>
      <c r="B89" s="45" t="str">
        <f t="shared" si="0"/>
        <v/>
      </c>
      <c r="C89" s="112"/>
      <c r="D89" s="113"/>
      <c r="E89" s="231" t="str">
        <f>IF(D89="","",IFERROR(VLOOKUP(D89,講座コード!$C$11:$D$102,2,FALSE),"コードが違います"))</f>
        <v/>
      </c>
      <c r="F89" s="232"/>
      <c r="G89" s="103" t="str">
        <f>IF(D89="","",IFERROR(VLOOKUP(D89,講座コード!$C$4:$E$91,3,FALSE),"コードが違います"))</f>
        <v/>
      </c>
      <c r="H89" s="103" t="str">
        <f t="shared" si="290"/>
        <v/>
      </c>
      <c r="I89" s="103" t="str">
        <f t="shared" si="291"/>
        <v/>
      </c>
      <c r="J89" s="103" t="str">
        <f t="shared" si="300"/>
        <v/>
      </c>
      <c r="K89" s="103" t="str">
        <f t="shared" si="292"/>
        <v/>
      </c>
      <c r="L89" s="103" t="str">
        <f t="shared" si="293"/>
        <v/>
      </c>
      <c r="M89" s="103" t="str">
        <f t="shared" si="294"/>
        <v/>
      </c>
      <c r="N89" s="103" t="str">
        <f t="shared" si="295"/>
        <v/>
      </c>
      <c r="O89" s="118"/>
      <c r="P89" s="119"/>
      <c r="Q89" s="120"/>
      <c r="R89" s="121"/>
      <c r="S89" s="126"/>
      <c r="T89" s="127"/>
      <c r="U89" s="128"/>
      <c r="V89" s="129"/>
      <c r="W89" s="130"/>
      <c r="X89" s="131"/>
      <c r="Y89" s="131"/>
      <c r="Z89" s="106"/>
      <c r="AA89" s="122"/>
      <c r="AB89" s="123"/>
      <c r="AC89" s="12"/>
      <c r="AD89" s="12"/>
      <c r="AE89" s="40">
        <f t="shared" si="8"/>
        <v>200</v>
      </c>
      <c r="AF89" s="41">
        <f t="shared" si="237"/>
        <v>200</v>
      </c>
      <c r="AG89" s="41" t="e">
        <f t="shared" si="9"/>
        <v>#REF!</v>
      </c>
      <c r="AH89" s="41">
        <f t="shared" si="10"/>
        <v>2</v>
      </c>
      <c r="AI89" s="42" t="e">
        <f t="shared" si="11"/>
        <v>#REF!</v>
      </c>
      <c r="AJ89" s="41">
        <f t="shared" si="12"/>
        <v>200</v>
      </c>
      <c r="AK89" s="41" t="e">
        <f t="shared" si="13"/>
        <v>#REF!</v>
      </c>
      <c r="AL89" s="41">
        <f t="shared" si="14"/>
        <v>2</v>
      </c>
      <c r="AM89" s="42" t="e">
        <f t="shared" si="15"/>
        <v>#REF!</v>
      </c>
      <c r="AN89" s="41">
        <f t="shared" si="16"/>
        <v>200</v>
      </c>
      <c r="AO89" s="41" t="e">
        <f t="shared" si="17"/>
        <v>#REF!</v>
      </c>
      <c r="AP89" s="41">
        <f t="shared" si="18"/>
        <v>2</v>
      </c>
      <c r="AQ89" s="42" t="e">
        <f t="shared" si="19"/>
        <v>#REF!</v>
      </c>
      <c r="AR89" s="41">
        <f t="shared" si="20"/>
        <v>200</v>
      </c>
      <c r="AS89" s="41" t="e">
        <f t="shared" si="21"/>
        <v>#REF!</v>
      </c>
      <c r="AT89" s="41">
        <f t="shared" si="22"/>
        <v>1</v>
      </c>
      <c r="AU89" s="42" t="e">
        <f t="shared" si="23"/>
        <v>#REF!</v>
      </c>
      <c r="AV89" s="43" t="e">
        <f t="shared" si="24"/>
        <v>#REF!</v>
      </c>
      <c r="AW89" s="12"/>
      <c r="AX89" s="44" t="str">
        <f t="shared" ref="AX89:AY89" si="353">IF(COUNTIF($T89,"*"&amp;#REF!&amp;"*")&gt;0,#REF!,"")</f>
        <v/>
      </c>
      <c r="AY89" s="44" t="str">
        <f t="shared" si="353"/>
        <v/>
      </c>
      <c r="AZ89" s="44" t="str">
        <f t="shared" si="26"/>
        <v/>
      </c>
      <c r="BA89" s="44" t="str">
        <f t="shared" ref="BA89:BB89" si="354">IF(COUNTIF($T89,"*"&amp;#REF!&amp;"*")&gt;0,#REF!,"")</f>
        <v/>
      </c>
      <c r="BB89" s="44" t="str">
        <f t="shared" si="354"/>
        <v/>
      </c>
      <c r="BC89" s="44" t="str">
        <f t="shared" si="28"/>
        <v/>
      </c>
      <c r="BD89" s="44" t="str">
        <f t="shared" si="29"/>
        <v/>
      </c>
      <c r="BE89" s="44" t="str">
        <f t="shared" ref="BE89:BF89" si="355">IF(COUNTIF($T89,"*"&amp;#REF!&amp;"*")&gt;0,#REF!,"")</f>
        <v/>
      </c>
      <c r="BF89" s="44" t="str">
        <f t="shared" si="355"/>
        <v/>
      </c>
      <c r="BG89" s="44" t="str">
        <f t="shared" si="31"/>
        <v/>
      </c>
      <c r="BH89" s="44" t="str">
        <f t="shared" si="32"/>
        <v/>
      </c>
      <c r="BI89" s="44" t="str">
        <f t="shared" ref="BI89:BJ89" si="356">IF(COUNTIF($T89,"*"&amp;#REF!&amp;"*")&gt;0,#REF!,"")</f>
        <v/>
      </c>
      <c r="BJ89" s="44" t="str">
        <f t="shared" si="356"/>
        <v/>
      </c>
      <c r="BK89" s="44" t="str">
        <f t="shared" si="40"/>
        <v/>
      </c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</row>
    <row r="90" spans="1:77" ht="27" customHeight="1" thickBot="1">
      <c r="A90" s="53">
        <v>80</v>
      </c>
      <c r="B90" s="54" t="str">
        <f t="shared" si="0"/>
        <v/>
      </c>
      <c r="C90" s="114"/>
      <c r="D90" s="115"/>
      <c r="E90" s="233" t="str">
        <f>IF(D90="","",IFERROR(VLOOKUP(D90,講座コード!$C$11:$D$102,2,FALSE),"コードが違います"))</f>
        <v/>
      </c>
      <c r="F90" s="234"/>
      <c r="G90" s="107" t="str">
        <f>IF(D90="","",IFERROR(VLOOKUP(D90,講座コード!$C$4:$E$91,3,FALSE),"コードが違います"))</f>
        <v/>
      </c>
      <c r="H90" s="104" t="str">
        <f t="shared" si="290"/>
        <v/>
      </c>
      <c r="I90" s="104" t="str">
        <f t="shared" si="291"/>
        <v/>
      </c>
      <c r="J90" s="104" t="str">
        <f t="shared" si="300"/>
        <v/>
      </c>
      <c r="K90" s="104" t="str">
        <f t="shared" si="292"/>
        <v/>
      </c>
      <c r="L90" s="104" t="str">
        <f t="shared" si="293"/>
        <v/>
      </c>
      <c r="M90" s="104" t="str">
        <f t="shared" si="294"/>
        <v/>
      </c>
      <c r="N90" s="104" t="str">
        <f t="shared" si="295"/>
        <v/>
      </c>
      <c r="O90" s="156"/>
      <c r="P90" s="157"/>
      <c r="Q90" s="158"/>
      <c r="R90" s="159"/>
      <c r="S90" s="160"/>
      <c r="T90" s="161"/>
      <c r="U90" s="162"/>
      <c r="V90" s="163"/>
      <c r="W90" s="164"/>
      <c r="X90" s="165"/>
      <c r="Y90" s="165"/>
      <c r="Z90" s="166"/>
      <c r="AA90" s="167"/>
      <c r="AB90" s="125"/>
      <c r="AC90" s="12"/>
      <c r="AD90" s="12"/>
      <c r="AE90" s="40">
        <f t="shared" si="8"/>
        <v>200</v>
      </c>
      <c r="AF90" s="41">
        <f t="shared" si="237"/>
        <v>200</v>
      </c>
      <c r="AG90" s="41" t="e">
        <f t="shared" si="9"/>
        <v>#REF!</v>
      </c>
      <c r="AH90" s="41">
        <f t="shared" si="10"/>
        <v>2</v>
      </c>
      <c r="AI90" s="42" t="e">
        <f t="shared" si="11"/>
        <v>#REF!</v>
      </c>
      <c r="AJ90" s="41">
        <f t="shared" si="12"/>
        <v>200</v>
      </c>
      <c r="AK90" s="41" t="e">
        <f t="shared" si="13"/>
        <v>#REF!</v>
      </c>
      <c r="AL90" s="41">
        <f t="shared" si="14"/>
        <v>2</v>
      </c>
      <c r="AM90" s="42" t="e">
        <f t="shared" si="15"/>
        <v>#REF!</v>
      </c>
      <c r="AN90" s="41">
        <f t="shared" si="16"/>
        <v>200</v>
      </c>
      <c r="AO90" s="41" t="e">
        <f t="shared" si="17"/>
        <v>#REF!</v>
      </c>
      <c r="AP90" s="41">
        <f t="shared" si="18"/>
        <v>2</v>
      </c>
      <c r="AQ90" s="42" t="e">
        <f t="shared" si="19"/>
        <v>#REF!</v>
      </c>
      <c r="AR90" s="41">
        <f t="shared" si="20"/>
        <v>200</v>
      </c>
      <c r="AS90" s="41" t="e">
        <f t="shared" si="21"/>
        <v>#REF!</v>
      </c>
      <c r="AT90" s="41">
        <f t="shared" si="22"/>
        <v>1</v>
      </c>
      <c r="AU90" s="42" t="e">
        <f t="shared" si="23"/>
        <v>#REF!</v>
      </c>
      <c r="AV90" s="43" t="e">
        <f t="shared" si="24"/>
        <v>#REF!</v>
      </c>
      <c r="AW90" s="12"/>
      <c r="AX90" s="44" t="str">
        <f t="shared" ref="AX90:AY90" si="357">IF(COUNTIF($T90,"*"&amp;#REF!&amp;"*")&gt;0,#REF!,"")</f>
        <v/>
      </c>
      <c r="AY90" s="44" t="str">
        <f t="shared" si="357"/>
        <v/>
      </c>
      <c r="AZ90" s="44" t="str">
        <f t="shared" si="26"/>
        <v/>
      </c>
      <c r="BA90" s="44" t="str">
        <f t="shared" ref="BA90:BB90" si="358">IF(COUNTIF($T90,"*"&amp;#REF!&amp;"*")&gt;0,#REF!,"")</f>
        <v/>
      </c>
      <c r="BB90" s="44" t="str">
        <f t="shared" si="358"/>
        <v/>
      </c>
      <c r="BC90" s="44" t="str">
        <f t="shared" si="28"/>
        <v/>
      </c>
      <c r="BD90" s="44" t="str">
        <f t="shared" si="29"/>
        <v/>
      </c>
      <c r="BE90" s="44" t="str">
        <f t="shared" ref="BE90:BF90" si="359">IF(COUNTIF($T90,"*"&amp;#REF!&amp;"*")&gt;0,#REF!,"")</f>
        <v/>
      </c>
      <c r="BF90" s="44" t="str">
        <f t="shared" si="359"/>
        <v/>
      </c>
      <c r="BG90" s="44" t="str">
        <f t="shared" si="31"/>
        <v/>
      </c>
      <c r="BH90" s="44" t="str">
        <f t="shared" si="32"/>
        <v/>
      </c>
      <c r="BI90" s="44" t="str">
        <f t="shared" ref="BI90:BJ90" si="360">IF(COUNTIF($T90,"*"&amp;#REF!&amp;"*")&gt;0,#REF!,"")</f>
        <v/>
      </c>
      <c r="BJ90" s="44" t="str">
        <f t="shared" si="360"/>
        <v/>
      </c>
      <c r="BK90" s="44" t="str">
        <f t="shared" si="40"/>
        <v/>
      </c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</row>
    <row r="91" spans="1:77" ht="27" customHeight="1">
      <c r="A91" s="49">
        <v>81</v>
      </c>
      <c r="B91" s="38" t="str">
        <f t="shared" si="0"/>
        <v/>
      </c>
      <c r="C91" s="116"/>
      <c r="D91" s="117"/>
      <c r="E91" s="235" t="str">
        <f>IF(D91="","",IFERROR(VLOOKUP(D91,講座コード!$C$11:$D$102,2,FALSE),"コードが違います"))</f>
        <v/>
      </c>
      <c r="F91" s="236"/>
      <c r="G91" s="105" t="str">
        <f>IF(D91="","",IFERROR(VLOOKUP(D91,講座コード!$C$4:$E$91,3,FALSE),"コードが違います"))</f>
        <v/>
      </c>
      <c r="H91" s="105" t="str">
        <f t="shared" si="290"/>
        <v/>
      </c>
      <c r="I91" s="105" t="str">
        <f t="shared" si="291"/>
        <v/>
      </c>
      <c r="J91" s="105" t="str">
        <f t="shared" si="300"/>
        <v/>
      </c>
      <c r="K91" s="105" t="str">
        <f t="shared" si="292"/>
        <v/>
      </c>
      <c r="L91" s="105" t="str">
        <f t="shared" si="293"/>
        <v/>
      </c>
      <c r="M91" s="105" t="str">
        <f t="shared" si="294"/>
        <v/>
      </c>
      <c r="N91" s="105" t="str">
        <f t="shared" si="295"/>
        <v/>
      </c>
      <c r="O91" s="168"/>
      <c r="P91" s="169"/>
      <c r="Q91" s="170"/>
      <c r="R91" s="171"/>
      <c r="S91" s="172"/>
      <c r="T91" s="173"/>
      <c r="U91" s="174"/>
      <c r="V91" s="175"/>
      <c r="W91" s="176"/>
      <c r="X91" s="177"/>
      <c r="Y91" s="177"/>
      <c r="Z91" s="178"/>
      <c r="AA91" s="179"/>
      <c r="AB91" s="133"/>
      <c r="AC91" s="12"/>
      <c r="AD91" s="12"/>
      <c r="AE91" s="40">
        <f t="shared" si="8"/>
        <v>200</v>
      </c>
      <c r="AF91" s="41">
        <f t="shared" si="237"/>
        <v>200</v>
      </c>
      <c r="AG91" s="41" t="e">
        <f t="shared" si="9"/>
        <v>#REF!</v>
      </c>
      <c r="AH91" s="41">
        <f t="shared" si="10"/>
        <v>2</v>
      </c>
      <c r="AI91" s="42" t="e">
        <f t="shared" si="11"/>
        <v>#REF!</v>
      </c>
      <c r="AJ91" s="41">
        <f t="shared" si="12"/>
        <v>200</v>
      </c>
      <c r="AK91" s="41" t="e">
        <f t="shared" si="13"/>
        <v>#REF!</v>
      </c>
      <c r="AL91" s="41">
        <f t="shared" si="14"/>
        <v>2</v>
      </c>
      <c r="AM91" s="42" t="e">
        <f t="shared" si="15"/>
        <v>#REF!</v>
      </c>
      <c r="AN91" s="41">
        <f t="shared" si="16"/>
        <v>200</v>
      </c>
      <c r="AO91" s="41" t="e">
        <f t="shared" si="17"/>
        <v>#REF!</v>
      </c>
      <c r="AP91" s="41">
        <f t="shared" si="18"/>
        <v>2</v>
      </c>
      <c r="AQ91" s="42" t="e">
        <f t="shared" si="19"/>
        <v>#REF!</v>
      </c>
      <c r="AR91" s="41">
        <f t="shared" si="20"/>
        <v>200</v>
      </c>
      <c r="AS91" s="41" t="e">
        <f t="shared" si="21"/>
        <v>#REF!</v>
      </c>
      <c r="AT91" s="41">
        <f t="shared" si="22"/>
        <v>1</v>
      </c>
      <c r="AU91" s="42" t="e">
        <f t="shared" si="23"/>
        <v>#REF!</v>
      </c>
      <c r="AV91" s="43" t="e">
        <f t="shared" si="24"/>
        <v>#REF!</v>
      </c>
      <c r="AW91" s="12"/>
      <c r="AX91" s="44" t="str">
        <f t="shared" ref="AX91:AY91" si="361">IF(COUNTIF($T91,"*"&amp;#REF!&amp;"*")&gt;0,#REF!,"")</f>
        <v/>
      </c>
      <c r="AY91" s="44" t="str">
        <f t="shared" si="361"/>
        <v/>
      </c>
      <c r="AZ91" s="44" t="str">
        <f t="shared" si="26"/>
        <v/>
      </c>
      <c r="BA91" s="44" t="str">
        <f t="shared" ref="BA91:BB91" si="362">IF(COUNTIF($T91,"*"&amp;#REF!&amp;"*")&gt;0,#REF!,"")</f>
        <v/>
      </c>
      <c r="BB91" s="44" t="str">
        <f t="shared" si="362"/>
        <v/>
      </c>
      <c r="BC91" s="44" t="str">
        <f t="shared" si="28"/>
        <v/>
      </c>
      <c r="BD91" s="44" t="str">
        <f t="shared" si="29"/>
        <v/>
      </c>
      <c r="BE91" s="44" t="str">
        <f t="shared" ref="BE91:BF91" si="363">IF(COUNTIF($T91,"*"&amp;#REF!&amp;"*")&gt;0,#REF!,"")</f>
        <v/>
      </c>
      <c r="BF91" s="44" t="str">
        <f t="shared" si="363"/>
        <v/>
      </c>
      <c r="BG91" s="44" t="str">
        <f t="shared" si="31"/>
        <v/>
      </c>
      <c r="BH91" s="44" t="str">
        <f t="shared" si="32"/>
        <v/>
      </c>
      <c r="BI91" s="44" t="str">
        <f t="shared" ref="BI91:BJ91" si="364">IF(COUNTIF($T91,"*"&amp;#REF!&amp;"*")&gt;0,#REF!,"")</f>
        <v/>
      </c>
      <c r="BJ91" s="44" t="str">
        <f t="shared" si="364"/>
        <v/>
      </c>
      <c r="BK91" s="44" t="str">
        <f t="shared" si="40"/>
        <v/>
      </c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</row>
    <row r="92" spans="1:77" ht="27" customHeight="1">
      <c r="A92" s="37">
        <v>82</v>
      </c>
      <c r="B92" s="45" t="str">
        <f t="shared" si="0"/>
        <v/>
      </c>
      <c r="C92" s="112"/>
      <c r="D92" s="113"/>
      <c r="E92" s="231" t="str">
        <f>IF(D92="","",IFERROR(VLOOKUP(D92,講座コード!$C$11:$D$102,2,FALSE),"コードが違います"))</f>
        <v/>
      </c>
      <c r="F92" s="232"/>
      <c r="G92" s="102" t="str">
        <f>IF(D92="","",IFERROR(VLOOKUP(D92,講座コード!$C$4:$E$91,3,FALSE),"コードが違います"))</f>
        <v/>
      </c>
      <c r="H92" s="102" t="str">
        <f t="shared" si="290"/>
        <v/>
      </c>
      <c r="I92" s="102" t="str">
        <f t="shared" si="291"/>
        <v/>
      </c>
      <c r="J92" s="102" t="str">
        <f t="shared" si="300"/>
        <v/>
      </c>
      <c r="K92" s="102" t="str">
        <f t="shared" si="292"/>
        <v/>
      </c>
      <c r="L92" s="102" t="str">
        <f t="shared" si="293"/>
        <v/>
      </c>
      <c r="M92" s="102" t="str">
        <f t="shared" si="294"/>
        <v/>
      </c>
      <c r="N92" s="102" t="str">
        <f t="shared" si="295"/>
        <v/>
      </c>
      <c r="O92" s="180"/>
      <c r="P92" s="119"/>
      <c r="Q92" s="120"/>
      <c r="R92" s="121"/>
      <c r="S92" s="126"/>
      <c r="T92" s="127"/>
      <c r="U92" s="128"/>
      <c r="V92" s="129"/>
      <c r="W92" s="130"/>
      <c r="X92" s="131"/>
      <c r="Y92" s="131"/>
      <c r="Z92" s="106"/>
      <c r="AA92" s="122"/>
      <c r="AB92" s="123"/>
      <c r="AC92" s="12"/>
      <c r="AD92" s="12"/>
      <c r="AE92" s="40">
        <f t="shared" si="8"/>
        <v>200</v>
      </c>
      <c r="AF92" s="41">
        <f t="shared" si="237"/>
        <v>200</v>
      </c>
      <c r="AG92" s="41" t="e">
        <f t="shared" si="9"/>
        <v>#REF!</v>
      </c>
      <c r="AH92" s="41">
        <f t="shared" si="10"/>
        <v>2</v>
      </c>
      <c r="AI92" s="42" t="e">
        <f t="shared" si="11"/>
        <v>#REF!</v>
      </c>
      <c r="AJ92" s="41">
        <f t="shared" si="12"/>
        <v>200</v>
      </c>
      <c r="AK92" s="41" t="e">
        <f t="shared" si="13"/>
        <v>#REF!</v>
      </c>
      <c r="AL92" s="41">
        <f t="shared" si="14"/>
        <v>2</v>
      </c>
      <c r="AM92" s="42" t="e">
        <f t="shared" si="15"/>
        <v>#REF!</v>
      </c>
      <c r="AN92" s="41">
        <f t="shared" si="16"/>
        <v>200</v>
      </c>
      <c r="AO92" s="41" t="e">
        <f t="shared" si="17"/>
        <v>#REF!</v>
      </c>
      <c r="AP92" s="41">
        <f t="shared" si="18"/>
        <v>2</v>
      </c>
      <c r="AQ92" s="42" t="e">
        <f t="shared" si="19"/>
        <v>#REF!</v>
      </c>
      <c r="AR92" s="41">
        <f t="shared" si="20"/>
        <v>200</v>
      </c>
      <c r="AS92" s="41" t="e">
        <f t="shared" si="21"/>
        <v>#REF!</v>
      </c>
      <c r="AT92" s="41">
        <f t="shared" si="22"/>
        <v>1</v>
      </c>
      <c r="AU92" s="42" t="e">
        <f t="shared" si="23"/>
        <v>#REF!</v>
      </c>
      <c r="AV92" s="43" t="e">
        <f t="shared" si="24"/>
        <v>#REF!</v>
      </c>
      <c r="AW92" s="12"/>
      <c r="AX92" s="44" t="str">
        <f t="shared" ref="AX92:AY92" si="365">IF(COUNTIF($T92,"*"&amp;#REF!&amp;"*")&gt;0,#REF!,"")</f>
        <v/>
      </c>
      <c r="AY92" s="44" t="str">
        <f t="shared" si="365"/>
        <v/>
      </c>
      <c r="AZ92" s="44" t="str">
        <f t="shared" si="26"/>
        <v/>
      </c>
      <c r="BA92" s="44" t="str">
        <f t="shared" ref="BA92:BB92" si="366">IF(COUNTIF($T92,"*"&amp;#REF!&amp;"*")&gt;0,#REF!,"")</f>
        <v/>
      </c>
      <c r="BB92" s="44" t="str">
        <f t="shared" si="366"/>
        <v/>
      </c>
      <c r="BC92" s="44" t="str">
        <f t="shared" si="28"/>
        <v/>
      </c>
      <c r="BD92" s="44" t="str">
        <f t="shared" si="29"/>
        <v/>
      </c>
      <c r="BE92" s="44" t="str">
        <f t="shared" ref="BE92:BF92" si="367">IF(COUNTIF($T92,"*"&amp;#REF!&amp;"*")&gt;0,#REF!,"")</f>
        <v/>
      </c>
      <c r="BF92" s="44" t="str">
        <f t="shared" si="367"/>
        <v/>
      </c>
      <c r="BG92" s="44" t="str">
        <f t="shared" si="31"/>
        <v/>
      </c>
      <c r="BH92" s="44" t="str">
        <f t="shared" si="32"/>
        <v/>
      </c>
      <c r="BI92" s="44" t="str">
        <f t="shared" ref="BI92:BJ92" si="368">IF(COUNTIF($T92,"*"&amp;#REF!&amp;"*")&gt;0,#REF!,"")</f>
        <v/>
      </c>
      <c r="BJ92" s="44" t="str">
        <f t="shared" si="368"/>
        <v/>
      </c>
      <c r="BK92" s="44" t="str">
        <f t="shared" si="40"/>
        <v/>
      </c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</row>
    <row r="93" spans="1:77" ht="27" customHeight="1">
      <c r="A93" s="37">
        <v>83</v>
      </c>
      <c r="B93" s="45" t="str">
        <f t="shared" si="0"/>
        <v/>
      </c>
      <c r="C93" s="112"/>
      <c r="D93" s="113"/>
      <c r="E93" s="231" t="str">
        <f>IF(D93="","",IFERROR(VLOOKUP(D93,講座コード!$C$11:$D$102,2,FALSE),"コードが違います"))</f>
        <v/>
      </c>
      <c r="F93" s="232"/>
      <c r="G93" s="102" t="str">
        <f>IF(D93="","",IFERROR(VLOOKUP(D93,講座コード!$C$4:$E$91,3,FALSE),"コードが違います"))</f>
        <v/>
      </c>
      <c r="H93" s="102" t="str">
        <f t="shared" si="290"/>
        <v/>
      </c>
      <c r="I93" s="102" t="str">
        <f t="shared" si="291"/>
        <v/>
      </c>
      <c r="J93" s="102" t="str">
        <f t="shared" si="300"/>
        <v/>
      </c>
      <c r="K93" s="102" t="str">
        <f t="shared" si="292"/>
        <v/>
      </c>
      <c r="L93" s="102" t="str">
        <f t="shared" si="293"/>
        <v/>
      </c>
      <c r="M93" s="102" t="str">
        <f t="shared" si="294"/>
        <v/>
      </c>
      <c r="N93" s="102" t="str">
        <f t="shared" si="295"/>
        <v/>
      </c>
      <c r="O93" s="180"/>
      <c r="P93" s="119"/>
      <c r="Q93" s="120"/>
      <c r="R93" s="121"/>
      <c r="S93" s="126"/>
      <c r="T93" s="127"/>
      <c r="U93" s="128"/>
      <c r="V93" s="129"/>
      <c r="W93" s="130"/>
      <c r="X93" s="131"/>
      <c r="Y93" s="131"/>
      <c r="Z93" s="106"/>
      <c r="AA93" s="122"/>
      <c r="AB93" s="123"/>
      <c r="AC93" s="12"/>
      <c r="AD93" s="12"/>
      <c r="AE93" s="40">
        <f t="shared" si="8"/>
        <v>200</v>
      </c>
      <c r="AF93" s="41">
        <f t="shared" si="237"/>
        <v>200</v>
      </c>
      <c r="AG93" s="41" t="e">
        <f t="shared" si="9"/>
        <v>#REF!</v>
      </c>
      <c r="AH93" s="41">
        <f t="shared" si="10"/>
        <v>2</v>
      </c>
      <c r="AI93" s="42" t="e">
        <f t="shared" si="11"/>
        <v>#REF!</v>
      </c>
      <c r="AJ93" s="41">
        <f t="shared" si="12"/>
        <v>200</v>
      </c>
      <c r="AK93" s="41" t="e">
        <f t="shared" si="13"/>
        <v>#REF!</v>
      </c>
      <c r="AL93" s="41">
        <f t="shared" si="14"/>
        <v>2</v>
      </c>
      <c r="AM93" s="42" t="e">
        <f t="shared" si="15"/>
        <v>#REF!</v>
      </c>
      <c r="AN93" s="41">
        <f t="shared" si="16"/>
        <v>200</v>
      </c>
      <c r="AO93" s="41" t="e">
        <f t="shared" si="17"/>
        <v>#REF!</v>
      </c>
      <c r="AP93" s="41">
        <f t="shared" si="18"/>
        <v>2</v>
      </c>
      <c r="AQ93" s="42" t="e">
        <f t="shared" si="19"/>
        <v>#REF!</v>
      </c>
      <c r="AR93" s="41">
        <f t="shared" si="20"/>
        <v>200</v>
      </c>
      <c r="AS93" s="41" t="e">
        <f t="shared" si="21"/>
        <v>#REF!</v>
      </c>
      <c r="AT93" s="41">
        <f t="shared" si="22"/>
        <v>1</v>
      </c>
      <c r="AU93" s="42" t="e">
        <f t="shared" si="23"/>
        <v>#REF!</v>
      </c>
      <c r="AV93" s="43" t="e">
        <f t="shared" si="24"/>
        <v>#REF!</v>
      </c>
      <c r="AW93" s="12"/>
      <c r="AX93" s="44" t="str">
        <f t="shared" ref="AX93:AY93" si="369">IF(COUNTIF($T93,"*"&amp;#REF!&amp;"*")&gt;0,#REF!,"")</f>
        <v/>
      </c>
      <c r="AY93" s="44" t="str">
        <f t="shared" si="369"/>
        <v/>
      </c>
      <c r="AZ93" s="44" t="str">
        <f t="shared" si="26"/>
        <v/>
      </c>
      <c r="BA93" s="44" t="str">
        <f t="shared" ref="BA93:BB93" si="370">IF(COUNTIF($T93,"*"&amp;#REF!&amp;"*")&gt;0,#REF!,"")</f>
        <v/>
      </c>
      <c r="BB93" s="44" t="str">
        <f t="shared" si="370"/>
        <v/>
      </c>
      <c r="BC93" s="44" t="str">
        <f t="shared" si="28"/>
        <v/>
      </c>
      <c r="BD93" s="44" t="str">
        <f t="shared" si="29"/>
        <v/>
      </c>
      <c r="BE93" s="44" t="str">
        <f t="shared" ref="BE93:BF93" si="371">IF(COUNTIF($T93,"*"&amp;#REF!&amp;"*")&gt;0,#REF!,"")</f>
        <v/>
      </c>
      <c r="BF93" s="44" t="str">
        <f t="shared" si="371"/>
        <v/>
      </c>
      <c r="BG93" s="44" t="str">
        <f t="shared" si="31"/>
        <v/>
      </c>
      <c r="BH93" s="44" t="str">
        <f t="shared" si="32"/>
        <v/>
      </c>
      <c r="BI93" s="44" t="str">
        <f t="shared" ref="BI93:BJ93" si="372">IF(COUNTIF($T93,"*"&amp;#REF!&amp;"*")&gt;0,#REF!,"")</f>
        <v/>
      </c>
      <c r="BJ93" s="44" t="str">
        <f t="shared" si="372"/>
        <v/>
      </c>
      <c r="BK93" s="44" t="str">
        <f t="shared" si="40"/>
        <v/>
      </c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</row>
    <row r="94" spans="1:77" ht="27" customHeight="1">
      <c r="A94" s="37">
        <v>84</v>
      </c>
      <c r="B94" s="45" t="str">
        <f t="shared" si="0"/>
        <v/>
      </c>
      <c r="C94" s="112"/>
      <c r="D94" s="113"/>
      <c r="E94" s="231" t="str">
        <f>IF(D94="","",IFERROR(VLOOKUP(D94,講座コード!$C$11:$D$102,2,FALSE),"コードが違います"))</f>
        <v/>
      </c>
      <c r="F94" s="232"/>
      <c r="G94" s="103" t="str">
        <f>IF(D94="","",IFERROR(VLOOKUP(D94,講座コード!$C$4:$E$91,3,FALSE),"コードが違います"))</f>
        <v/>
      </c>
      <c r="H94" s="103" t="str">
        <f t="shared" si="290"/>
        <v/>
      </c>
      <c r="I94" s="103" t="str">
        <f t="shared" si="291"/>
        <v/>
      </c>
      <c r="J94" s="103" t="str">
        <f t="shared" si="300"/>
        <v/>
      </c>
      <c r="K94" s="103" t="str">
        <f t="shared" si="292"/>
        <v/>
      </c>
      <c r="L94" s="103" t="str">
        <f t="shared" si="293"/>
        <v/>
      </c>
      <c r="M94" s="103" t="str">
        <f t="shared" si="294"/>
        <v/>
      </c>
      <c r="N94" s="103" t="str">
        <f t="shared" si="295"/>
        <v/>
      </c>
      <c r="O94" s="180"/>
      <c r="P94" s="119"/>
      <c r="Q94" s="120"/>
      <c r="R94" s="121"/>
      <c r="S94" s="126"/>
      <c r="T94" s="127"/>
      <c r="U94" s="128"/>
      <c r="V94" s="129"/>
      <c r="W94" s="130"/>
      <c r="X94" s="131"/>
      <c r="Y94" s="131"/>
      <c r="Z94" s="106"/>
      <c r="AA94" s="122"/>
      <c r="AB94" s="123"/>
      <c r="AC94" s="12"/>
      <c r="AD94" s="12"/>
      <c r="AE94" s="40">
        <f t="shared" si="8"/>
        <v>200</v>
      </c>
      <c r="AF94" s="41">
        <f t="shared" si="237"/>
        <v>200</v>
      </c>
      <c r="AG94" s="41" t="e">
        <f t="shared" si="9"/>
        <v>#REF!</v>
      </c>
      <c r="AH94" s="41">
        <f t="shared" si="10"/>
        <v>2</v>
      </c>
      <c r="AI94" s="42" t="e">
        <f t="shared" si="11"/>
        <v>#REF!</v>
      </c>
      <c r="AJ94" s="41">
        <f t="shared" si="12"/>
        <v>200</v>
      </c>
      <c r="AK94" s="41" t="e">
        <f t="shared" si="13"/>
        <v>#REF!</v>
      </c>
      <c r="AL94" s="41">
        <f t="shared" si="14"/>
        <v>2</v>
      </c>
      <c r="AM94" s="42" t="e">
        <f t="shared" si="15"/>
        <v>#REF!</v>
      </c>
      <c r="AN94" s="41">
        <f t="shared" si="16"/>
        <v>200</v>
      </c>
      <c r="AO94" s="41" t="e">
        <f t="shared" si="17"/>
        <v>#REF!</v>
      </c>
      <c r="AP94" s="41">
        <f t="shared" si="18"/>
        <v>2</v>
      </c>
      <c r="AQ94" s="42" t="e">
        <f t="shared" si="19"/>
        <v>#REF!</v>
      </c>
      <c r="AR94" s="41">
        <f t="shared" si="20"/>
        <v>200</v>
      </c>
      <c r="AS94" s="41" t="e">
        <f t="shared" si="21"/>
        <v>#REF!</v>
      </c>
      <c r="AT94" s="41">
        <f t="shared" si="22"/>
        <v>1</v>
      </c>
      <c r="AU94" s="42" t="e">
        <f t="shared" si="23"/>
        <v>#REF!</v>
      </c>
      <c r="AV94" s="43" t="e">
        <f t="shared" si="24"/>
        <v>#REF!</v>
      </c>
      <c r="AW94" s="12"/>
      <c r="AX94" s="44" t="str">
        <f t="shared" ref="AX94:AY94" si="373">IF(COUNTIF($T94,"*"&amp;#REF!&amp;"*")&gt;0,#REF!,"")</f>
        <v/>
      </c>
      <c r="AY94" s="44" t="str">
        <f t="shared" si="373"/>
        <v/>
      </c>
      <c r="AZ94" s="44" t="str">
        <f t="shared" si="26"/>
        <v/>
      </c>
      <c r="BA94" s="44" t="str">
        <f t="shared" ref="BA94:BB94" si="374">IF(COUNTIF($T94,"*"&amp;#REF!&amp;"*")&gt;0,#REF!,"")</f>
        <v/>
      </c>
      <c r="BB94" s="44" t="str">
        <f t="shared" si="374"/>
        <v/>
      </c>
      <c r="BC94" s="44" t="str">
        <f t="shared" si="28"/>
        <v/>
      </c>
      <c r="BD94" s="44" t="str">
        <f t="shared" si="29"/>
        <v/>
      </c>
      <c r="BE94" s="44" t="str">
        <f t="shared" ref="BE94:BF94" si="375">IF(COUNTIF($T94,"*"&amp;#REF!&amp;"*")&gt;0,#REF!,"")</f>
        <v/>
      </c>
      <c r="BF94" s="44" t="str">
        <f t="shared" si="375"/>
        <v/>
      </c>
      <c r="BG94" s="44" t="str">
        <f t="shared" si="31"/>
        <v/>
      </c>
      <c r="BH94" s="44" t="str">
        <f t="shared" si="32"/>
        <v/>
      </c>
      <c r="BI94" s="44" t="str">
        <f t="shared" ref="BI94:BJ94" si="376">IF(COUNTIF($T94,"*"&amp;#REF!&amp;"*")&gt;0,#REF!,"")</f>
        <v/>
      </c>
      <c r="BJ94" s="44" t="str">
        <f t="shared" si="376"/>
        <v/>
      </c>
      <c r="BK94" s="44" t="str">
        <f t="shared" si="40"/>
        <v/>
      </c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</row>
    <row r="95" spans="1:77" ht="27" customHeight="1" thickBot="1">
      <c r="A95" s="47">
        <v>85</v>
      </c>
      <c r="B95" s="48" t="str">
        <f t="shared" si="0"/>
        <v/>
      </c>
      <c r="C95" s="114"/>
      <c r="D95" s="115"/>
      <c r="E95" s="233" t="str">
        <f>IF(D95="","",IFERROR(VLOOKUP(D95,講座コード!$C$11:$D$102,2,FALSE),"コードが違います"))</f>
        <v/>
      </c>
      <c r="F95" s="234"/>
      <c r="G95" s="107" t="str">
        <f>IF(D95="","",IFERROR(VLOOKUP(D95,講座コード!$C$4:$E$91,3,FALSE),"コードが違います"))</f>
        <v/>
      </c>
      <c r="H95" s="104" t="str">
        <f t="shared" si="290"/>
        <v/>
      </c>
      <c r="I95" s="104" t="str">
        <f t="shared" si="291"/>
        <v/>
      </c>
      <c r="J95" s="104" t="str">
        <f t="shared" si="300"/>
        <v/>
      </c>
      <c r="K95" s="104" t="str">
        <f t="shared" si="292"/>
        <v/>
      </c>
      <c r="L95" s="104" t="str">
        <f t="shared" si="293"/>
        <v/>
      </c>
      <c r="M95" s="104" t="str">
        <f t="shared" si="294"/>
        <v/>
      </c>
      <c r="N95" s="104" t="str">
        <f t="shared" si="295"/>
        <v/>
      </c>
      <c r="O95" s="181"/>
      <c r="P95" s="182"/>
      <c r="Q95" s="134"/>
      <c r="R95" s="183"/>
      <c r="S95" s="184"/>
      <c r="T95" s="185"/>
      <c r="U95" s="186"/>
      <c r="V95" s="187"/>
      <c r="W95" s="188"/>
      <c r="X95" s="189"/>
      <c r="Y95" s="189"/>
      <c r="Z95" s="190"/>
      <c r="AA95" s="124"/>
      <c r="AB95" s="125"/>
      <c r="AC95" s="12"/>
      <c r="AD95" s="12"/>
      <c r="AE95" s="40">
        <f t="shared" si="8"/>
        <v>200</v>
      </c>
      <c r="AF95" s="41">
        <f t="shared" si="237"/>
        <v>200</v>
      </c>
      <c r="AG95" s="41" t="e">
        <f t="shared" si="9"/>
        <v>#REF!</v>
      </c>
      <c r="AH95" s="41">
        <f t="shared" si="10"/>
        <v>2</v>
      </c>
      <c r="AI95" s="42" t="e">
        <f t="shared" si="11"/>
        <v>#REF!</v>
      </c>
      <c r="AJ95" s="41">
        <f t="shared" si="12"/>
        <v>200</v>
      </c>
      <c r="AK95" s="41" t="e">
        <f t="shared" si="13"/>
        <v>#REF!</v>
      </c>
      <c r="AL95" s="41">
        <f t="shared" si="14"/>
        <v>2</v>
      </c>
      <c r="AM95" s="42" t="e">
        <f t="shared" si="15"/>
        <v>#REF!</v>
      </c>
      <c r="AN95" s="41">
        <f t="shared" si="16"/>
        <v>200</v>
      </c>
      <c r="AO95" s="41" t="e">
        <f t="shared" si="17"/>
        <v>#REF!</v>
      </c>
      <c r="AP95" s="41">
        <f t="shared" si="18"/>
        <v>2</v>
      </c>
      <c r="AQ95" s="42" t="e">
        <f t="shared" si="19"/>
        <v>#REF!</v>
      </c>
      <c r="AR95" s="41">
        <f t="shared" si="20"/>
        <v>200</v>
      </c>
      <c r="AS95" s="41" t="e">
        <f t="shared" si="21"/>
        <v>#REF!</v>
      </c>
      <c r="AT95" s="41">
        <f t="shared" si="22"/>
        <v>1</v>
      </c>
      <c r="AU95" s="42" t="e">
        <f t="shared" si="23"/>
        <v>#REF!</v>
      </c>
      <c r="AV95" s="43" t="e">
        <f t="shared" si="24"/>
        <v>#REF!</v>
      </c>
      <c r="AW95" s="12"/>
      <c r="AX95" s="44" t="str">
        <f t="shared" ref="AX95:AY95" si="377">IF(COUNTIF($T95,"*"&amp;#REF!&amp;"*")&gt;0,#REF!,"")</f>
        <v/>
      </c>
      <c r="AY95" s="44" t="str">
        <f t="shared" si="377"/>
        <v/>
      </c>
      <c r="AZ95" s="44" t="str">
        <f t="shared" si="26"/>
        <v/>
      </c>
      <c r="BA95" s="44" t="str">
        <f t="shared" ref="BA95:BB95" si="378">IF(COUNTIF($T95,"*"&amp;#REF!&amp;"*")&gt;0,#REF!,"")</f>
        <v/>
      </c>
      <c r="BB95" s="44" t="str">
        <f t="shared" si="378"/>
        <v/>
      </c>
      <c r="BC95" s="44" t="str">
        <f t="shared" si="28"/>
        <v/>
      </c>
      <c r="BD95" s="44" t="str">
        <f t="shared" si="29"/>
        <v/>
      </c>
      <c r="BE95" s="44" t="str">
        <f t="shared" ref="BE95:BF95" si="379">IF(COUNTIF($T95,"*"&amp;#REF!&amp;"*")&gt;0,#REF!,"")</f>
        <v/>
      </c>
      <c r="BF95" s="44" t="str">
        <f t="shared" si="379"/>
        <v/>
      </c>
      <c r="BG95" s="44" t="str">
        <f t="shared" si="31"/>
        <v/>
      </c>
      <c r="BH95" s="44" t="str">
        <f t="shared" si="32"/>
        <v/>
      </c>
      <c r="BI95" s="44" t="str">
        <f t="shared" ref="BI95:BJ95" si="380">IF(COUNTIF($T95,"*"&amp;#REF!&amp;"*")&gt;0,#REF!,"")</f>
        <v/>
      </c>
      <c r="BJ95" s="44" t="str">
        <f t="shared" si="380"/>
        <v/>
      </c>
      <c r="BK95" s="44" t="str">
        <f t="shared" si="40"/>
        <v/>
      </c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</row>
    <row r="96" spans="1:77" ht="27" customHeight="1">
      <c r="A96" s="49">
        <v>86</v>
      </c>
      <c r="B96" s="38" t="str">
        <f t="shared" si="0"/>
        <v/>
      </c>
      <c r="C96" s="116"/>
      <c r="D96" s="117"/>
      <c r="E96" s="235" t="str">
        <f>IF(D96="","",IFERROR(VLOOKUP(D96,講座コード!$C$11:$D$102,2,FALSE),"コードが違います"))</f>
        <v/>
      </c>
      <c r="F96" s="236"/>
      <c r="G96" s="105" t="str">
        <f>IF(D96="","",IFERROR(VLOOKUP(D96,講座コード!$C$4:$E$91,3,FALSE),"コードが違います"))</f>
        <v/>
      </c>
      <c r="H96" s="105" t="str">
        <f t="shared" si="290"/>
        <v/>
      </c>
      <c r="I96" s="105" t="str">
        <f t="shared" si="291"/>
        <v/>
      </c>
      <c r="J96" s="105" t="str">
        <f t="shared" si="300"/>
        <v/>
      </c>
      <c r="K96" s="105" t="str">
        <f t="shared" si="292"/>
        <v/>
      </c>
      <c r="L96" s="105" t="str">
        <f t="shared" si="293"/>
        <v/>
      </c>
      <c r="M96" s="105" t="str">
        <f t="shared" si="294"/>
        <v/>
      </c>
      <c r="N96" s="105" t="str">
        <f t="shared" si="295"/>
        <v/>
      </c>
      <c r="O96" s="118"/>
      <c r="P96" s="119"/>
      <c r="Q96" s="120"/>
      <c r="R96" s="121"/>
      <c r="S96" s="126"/>
      <c r="T96" s="127"/>
      <c r="U96" s="128"/>
      <c r="V96" s="129"/>
      <c r="W96" s="130"/>
      <c r="X96" s="131"/>
      <c r="Y96" s="131"/>
      <c r="Z96" s="106"/>
      <c r="AA96" s="132"/>
      <c r="AB96" s="133"/>
      <c r="AC96" s="12"/>
      <c r="AD96" s="12"/>
      <c r="AE96" s="40">
        <f t="shared" si="8"/>
        <v>200</v>
      </c>
      <c r="AF96" s="41">
        <f t="shared" si="237"/>
        <v>200</v>
      </c>
      <c r="AG96" s="41" t="e">
        <f t="shared" si="9"/>
        <v>#REF!</v>
      </c>
      <c r="AH96" s="41">
        <f t="shared" si="10"/>
        <v>2</v>
      </c>
      <c r="AI96" s="42" t="e">
        <f t="shared" si="11"/>
        <v>#REF!</v>
      </c>
      <c r="AJ96" s="41">
        <f t="shared" si="12"/>
        <v>200</v>
      </c>
      <c r="AK96" s="41" t="e">
        <f t="shared" si="13"/>
        <v>#REF!</v>
      </c>
      <c r="AL96" s="41">
        <f t="shared" si="14"/>
        <v>2</v>
      </c>
      <c r="AM96" s="42" t="e">
        <f t="shared" si="15"/>
        <v>#REF!</v>
      </c>
      <c r="AN96" s="41">
        <f t="shared" si="16"/>
        <v>200</v>
      </c>
      <c r="AO96" s="41" t="e">
        <f t="shared" si="17"/>
        <v>#REF!</v>
      </c>
      <c r="AP96" s="41">
        <f t="shared" si="18"/>
        <v>2</v>
      </c>
      <c r="AQ96" s="42" t="e">
        <f t="shared" si="19"/>
        <v>#REF!</v>
      </c>
      <c r="AR96" s="41">
        <f t="shared" si="20"/>
        <v>200</v>
      </c>
      <c r="AS96" s="41" t="e">
        <f t="shared" si="21"/>
        <v>#REF!</v>
      </c>
      <c r="AT96" s="41">
        <f t="shared" si="22"/>
        <v>1</v>
      </c>
      <c r="AU96" s="42" t="e">
        <f t="shared" si="23"/>
        <v>#REF!</v>
      </c>
      <c r="AV96" s="43" t="e">
        <f t="shared" si="24"/>
        <v>#REF!</v>
      </c>
      <c r="AW96" s="12"/>
      <c r="AX96" s="44" t="str">
        <f t="shared" ref="AX96:AY96" si="381">IF(COUNTIF($T96,"*"&amp;#REF!&amp;"*")&gt;0,#REF!,"")</f>
        <v/>
      </c>
      <c r="AY96" s="44" t="str">
        <f t="shared" si="381"/>
        <v/>
      </c>
      <c r="AZ96" s="44" t="str">
        <f t="shared" si="26"/>
        <v/>
      </c>
      <c r="BA96" s="44" t="str">
        <f t="shared" ref="BA96:BB96" si="382">IF(COUNTIF($T96,"*"&amp;#REF!&amp;"*")&gt;0,#REF!,"")</f>
        <v/>
      </c>
      <c r="BB96" s="44" t="str">
        <f t="shared" si="382"/>
        <v/>
      </c>
      <c r="BC96" s="44" t="str">
        <f t="shared" si="28"/>
        <v/>
      </c>
      <c r="BD96" s="44" t="str">
        <f t="shared" si="29"/>
        <v/>
      </c>
      <c r="BE96" s="44" t="str">
        <f t="shared" ref="BE96:BF96" si="383">IF(COUNTIF($T96,"*"&amp;#REF!&amp;"*")&gt;0,#REF!,"")</f>
        <v/>
      </c>
      <c r="BF96" s="44" t="str">
        <f t="shared" si="383"/>
        <v/>
      </c>
      <c r="BG96" s="44" t="str">
        <f t="shared" si="31"/>
        <v/>
      </c>
      <c r="BH96" s="44" t="str">
        <f t="shared" si="32"/>
        <v/>
      </c>
      <c r="BI96" s="44" t="str">
        <f t="shared" ref="BI96:BJ96" si="384">IF(COUNTIF($T96,"*"&amp;#REF!&amp;"*")&gt;0,#REF!,"")</f>
        <v/>
      </c>
      <c r="BJ96" s="44" t="str">
        <f t="shared" si="384"/>
        <v/>
      </c>
      <c r="BK96" s="44" t="str">
        <f t="shared" si="40"/>
        <v/>
      </c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</row>
    <row r="97" spans="1:77" ht="27" customHeight="1">
      <c r="A97" s="37">
        <v>87</v>
      </c>
      <c r="B97" s="45" t="str">
        <f t="shared" si="0"/>
        <v/>
      </c>
      <c r="C97" s="112"/>
      <c r="D97" s="113"/>
      <c r="E97" s="231" t="str">
        <f>IF(D97="","",IFERROR(VLOOKUP(D97,講座コード!$C$11:$D$102,2,FALSE),"コードが違います"))</f>
        <v/>
      </c>
      <c r="F97" s="232"/>
      <c r="G97" s="102" t="str">
        <f>IF(D97="","",IFERROR(VLOOKUP(D97,講座コード!$C$4:$E$91,3,FALSE),"コードが違います"))</f>
        <v/>
      </c>
      <c r="H97" s="102" t="str">
        <f t="shared" si="290"/>
        <v/>
      </c>
      <c r="I97" s="102" t="str">
        <f t="shared" si="291"/>
        <v/>
      </c>
      <c r="J97" s="102" t="str">
        <f t="shared" si="300"/>
        <v/>
      </c>
      <c r="K97" s="102" t="str">
        <f t="shared" si="292"/>
        <v/>
      </c>
      <c r="L97" s="102" t="str">
        <f t="shared" si="293"/>
        <v/>
      </c>
      <c r="M97" s="102" t="str">
        <f t="shared" si="294"/>
        <v/>
      </c>
      <c r="N97" s="102" t="str">
        <f t="shared" si="295"/>
        <v/>
      </c>
      <c r="O97" s="118"/>
      <c r="P97" s="119"/>
      <c r="Q97" s="120"/>
      <c r="R97" s="121"/>
      <c r="S97" s="126"/>
      <c r="T97" s="127"/>
      <c r="U97" s="128"/>
      <c r="V97" s="129"/>
      <c r="W97" s="130"/>
      <c r="X97" s="131"/>
      <c r="Y97" s="131"/>
      <c r="Z97" s="106"/>
      <c r="AA97" s="122"/>
      <c r="AB97" s="123"/>
      <c r="AC97" s="12"/>
      <c r="AD97" s="12"/>
      <c r="AE97" s="40">
        <f t="shared" si="8"/>
        <v>200</v>
      </c>
      <c r="AF97" s="41">
        <f t="shared" si="237"/>
        <v>200</v>
      </c>
      <c r="AG97" s="41" t="e">
        <f t="shared" si="9"/>
        <v>#REF!</v>
      </c>
      <c r="AH97" s="41">
        <f t="shared" si="10"/>
        <v>2</v>
      </c>
      <c r="AI97" s="42" t="e">
        <f t="shared" si="11"/>
        <v>#REF!</v>
      </c>
      <c r="AJ97" s="41">
        <f t="shared" si="12"/>
        <v>200</v>
      </c>
      <c r="AK97" s="41" t="e">
        <f t="shared" si="13"/>
        <v>#REF!</v>
      </c>
      <c r="AL97" s="41">
        <f t="shared" si="14"/>
        <v>2</v>
      </c>
      <c r="AM97" s="42" t="e">
        <f t="shared" si="15"/>
        <v>#REF!</v>
      </c>
      <c r="AN97" s="41">
        <f t="shared" si="16"/>
        <v>200</v>
      </c>
      <c r="AO97" s="41" t="e">
        <f t="shared" si="17"/>
        <v>#REF!</v>
      </c>
      <c r="AP97" s="41">
        <f t="shared" si="18"/>
        <v>2</v>
      </c>
      <c r="AQ97" s="42" t="e">
        <f t="shared" si="19"/>
        <v>#REF!</v>
      </c>
      <c r="AR97" s="41">
        <f t="shared" si="20"/>
        <v>200</v>
      </c>
      <c r="AS97" s="41" t="e">
        <f t="shared" si="21"/>
        <v>#REF!</v>
      </c>
      <c r="AT97" s="41">
        <f t="shared" si="22"/>
        <v>1</v>
      </c>
      <c r="AU97" s="42" t="e">
        <f t="shared" si="23"/>
        <v>#REF!</v>
      </c>
      <c r="AV97" s="43" t="e">
        <f t="shared" si="24"/>
        <v>#REF!</v>
      </c>
      <c r="AW97" s="12"/>
      <c r="AX97" s="44" t="str">
        <f t="shared" ref="AX97:AY97" si="385">IF(COUNTIF($T97,"*"&amp;#REF!&amp;"*")&gt;0,#REF!,"")</f>
        <v/>
      </c>
      <c r="AY97" s="44" t="str">
        <f t="shared" si="385"/>
        <v/>
      </c>
      <c r="AZ97" s="44" t="str">
        <f t="shared" si="26"/>
        <v/>
      </c>
      <c r="BA97" s="44" t="str">
        <f t="shared" ref="BA97:BB97" si="386">IF(COUNTIF($T97,"*"&amp;#REF!&amp;"*")&gt;0,#REF!,"")</f>
        <v/>
      </c>
      <c r="BB97" s="44" t="str">
        <f t="shared" si="386"/>
        <v/>
      </c>
      <c r="BC97" s="44" t="str">
        <f t="shared" si="28"/>
        <v/>
      </c>
      <c r="BD97" s="44" t="str">
        <f t="shared" si="29"/>
        <v/>
      </c>
      <c r="BE97" s="44" t="str">
        <f t="shared" ref="BE97:BF97" si="387">IF(COUNTIF($T97,"*"&amp;#REF!&amp;"*")&gt;0,#REF!,"")</f>
        <v/>
      </c>
      <c r="BF97" s="44" t="str">
        <f t="shared" si="387"/>
        <v/>
      </c>
      <c r="BG97" s="44" t="str">
        <f t="shared" si="31"/>
        <v/>
      </c>
      <c r="BH97" s="44" t="str">
        <f t="shared" si="32"/>
        <v/>
      </c>
      <c r="BI97" s="44" t="str">
        <f t="shared" ref="BI97:BJ97" si="388">IF(COUNTIF($T97,"*"&amp;#REF!&amp;"*")&gt;0,#REF!,"")</f>
        <v/>
      </c>
      <c r="BJ97" s="44" t="str">
        <f t="shared" si="388"/>
        <v/>
      </c>
      <c r="BK97" s="44" t="str">
        <f t="shared" si="40"/>
        <v/>
      </c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</row>
    <row r="98" spans="1:77" ht="27" customHeight="1">
      <c r="A98" s="37">
        <v>88</v>
      </c>
      <c r="B98" s="45" t="str">
        <f t="shared" si="0"/>
        <v/>
      </c>
      <c r="C98" s="112"/>
      <c r="D98" s="113"/>
      <c r="E98" s="231" t="str">
        <f>IF(D98="","",IFERROR(VLOOKUP(D98,講座コード!$C$11:$D$102,2,FALSE),"コードが違います"))</f>
        <v/>
      </c>
      <c r="F98" s="232"/>
      <c r="G98" s="102" t="str">
        <f>IF(D98="","",IFERROR(VLOOKUP(D98,講座コード!$C$4:$E$91,3,FALSE),"コードが違います"))</f>
        <v/>
      </c>
      <c r="H98" s="102" t="str">
        <f t="shared" si="290"/>
        <v/>
      </c>
      <c r="I98" s="102" t="str">
        <f t="shared" si="291"/>
        <v/>
      </c>
      <c r="J98" s="102" t="str">
        <f t="shared" si="300"/>
        <v/>
      </c>
      <c r="K98" s="102" t="str">
        <f t="shared" si="292"/>
        <v/>
      </c>
      <c r="L98" s="102" t="str">
        <f t="shared" si="293"/>
        <v/>
      </c>
      <c r="M98" s="102" t="str">
        <f t="shared" si="294"/>
        <v/>
      </c>
      <c r="N98" s="102" t="str">
        <f t="shared" si="295"/>
        <v/>
      </c>
      <c r="O98" s="118"/>
      <c r="P98" s="119"/>
      <c r="Q98" s="120"/>
      <c r="R98" s="121"/>
      <c r="S98" s="126"/>
      <c r="T98" s="127"/>
      <c r="U98" s="128"/>
      <c r="V98" s="129"/>
      <c r="W98" s="130"/>
      <c r="X98" s="131"/>
      <c r="Y98" s="131"/>
      <c r="Z98" s="106"/>
      <c r="AA98" s="122"/>
      <c r="AB98" s="123"/>
      <c r="AC98" s="12"/>
      <c r="AD98" s="12"/>
      <c r="AE98" s="40">
        <f t="shared" si="8"/>
        <v>200</v>
      </c>
      <c r="AF98" s="41">
        <f t="shared" si="237"/>
        <v>200</v>
      </c>
      <c r="AG98" s="41" t="e">
        <f t="shared" si="9"/>
        <v>#REF!</v>
      </c>
      <c r="AH98" s="41">
        <f t="shared" si="10"/>
        <v>2</v>
      </c>
      <c r="AI98" s="42" t="e">
        <f t="shared" si="11"/>
        <v>#REF!</v>
      </c>
      <c r="AJ98" s="41">
        <f t="shared" si="12"/>
        <v>200</v>
      </c>
      <c r="AK98" s="41" t="e">
        <f t="shared" si="13"/>
        <v>#REF!</v>
      </c>
      <c r="AL98" s="41">
        <f t="shared" si="14"/>
        <v>2</v>
      </c>
      <c r="AM98" s="42" t="e">
        <f t="shared" si="15"/>
        <v>#REF!</v>
      </c>
      <c r="AN98" s="41">
        <f t="shared" si="16"/>
        <v>200</v>
      </c>
      <c r="AO98" s="41" t="e">
        <f t="shared" si="17"/>
        <v>#REF!</v>
      </c>
      <c r="AP98" s="41">
        <f t="shared" si="18"/>
        <v>2</v>
      </c>
      <c r="AQ98" s="42" t="e">
        <f t="shared" si="19"/>
        <v>#REF!</v>
      </c>
      <c r="AR98" s="41">
        <f t="shared" si="20"/>
        <v>200</v>
      </c>
      <c r="AS98" s="41" t="e">
        <f t="shared" si="21"/>
        <v>#REF!</v>
      </c>
      <c r="AT98" s="41">
        <f t="shared" si="22"/>
        <v>1</v>
      </c>
      <c r="AU98" s="42" t="e">
        <f t="shared" si="23"/>
        <v>#REF!</v>
      </c>
      <c r="AV98" s="43" t="e">
        <f t="shared" si="24"/>
        <v>#REF!</v>
      </c>
      <c r="AW98" s="12"/>
      <c r="AX98" s="44" t="str">
        <f t="shared" ref="AX98:AY98" si="389">IF(COUNTIF($T98,"*"&amp;#REF!&amp;"*")&gt;0,#REF!,"")</f>
        <v/>
      </c>
      <c r="AY98" s="44" t="str">
        <f t="shared" si="389"/>
        <v/>
      </c>
      <c r="AZ98" s="44" t="str">
        <f t="shared" si="26"/>
        <v/>
      </c>
      <c r="BA98" s="44" t="str">
        <f t="shared" ref="BA98:BB98" si="390">IF(COUNTIF($T98,"*"&amp;#REF!&amp;"*")&gt;0,#REF!,"")</f>
        <v/>
      </c>
      <c r="BB98" s="44" t="str">
        <f t="shared" si="390"/>
        <v/>
      </c>
      <c r="BC98" s="44" t="str">
        <f t="shared" si="28"/>
        <v/>
      </c>
      <c r="BD98" s="44" t="str">
        <f t="shared" si="29"/>
        <v/>
      </c>
      <c r="BE98" s="44" t="str">
        <f t="shared" ref="BE98:BF98" si="391">IF(COUNTIF($T98,"*"&amp;#REF!&amp;"*")&gt;0,#REF!,"")</f>
        <v/>
      </c>
      <c r="BF98" s="44" t="str">
        <f t="shared" si="391"/>
        <v/>
      </c>
      <c r="BG98" s="44" t="str">
        <f t="shared" si="31"/>
        <v/>
      </c>
      <c r="BH98" s="44" t="str">
        <f t="shared" si="32"/>
        <v/>
      </c>
      <c r="BI98" s="44" t="str">
        <f t="shared" ref="BI98:BJ98" si="392">IF(COUNTIF($T98,"*"&amp;#REF!&amp;"*")&gt;0,#REF!,"")</f>
        <v/>
      </c>
      <c r="BJ98" s="44" t="str">
        <f t="shared" si="392"/>
        <v/>
      </c>
      <c r="BK98" s="44" t="str">
        <f t="shared" si="40"/>
        <v/>
      </c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</row>
    <row r="99" spans="1:77" ht="27" customHeight="1">
      <c r="A99" s="37">
        <v>89</v>
      </c>
      <c r="B99" s="45" t="str">
        <f t="shared" si="0"/>
        <v/>
      </c>
      <c r="C99" s="112"/>
      <c r="D99" s="113"/>
      <c r="E99" s="231" t="str">
        <f>IF(D99="","",IFERROR(VLOOKUP(D99,講座コード!$C$11:$D$102,2,FALSE),"コードが違います"))</f>
        <v/>
      </c>
      <c r="F99" s="232"/>
      <c r="G99" s="103" t="str">
        <f>IF(D99="","",IFERROR(VLOOKUP(D99,講座コード!$C$4:$E$91,3,FALSE),"コードが違います"))</f>
        <v/>
      </c>
      <c r="H99" s="103" t="str">
        <f t="shared" si="290"/>
        <v/>
      </c>
      <c r="I99" s="103" t="str">
        <f t="shared" si="291"/>
        <v/>
      </c>
      <c r="J99" s="103" t="str">
        <f t="shared" si="300"/>
        <v/>
      </c>
      <c r="K99" s="103" t="str">
        <f t="shared" si="292"/>
        <v/>
      </c>
      <c r="L99" s="103" t="str">
        <f t="shared" si="293"/>
        <v/>
      </c>
      <c r="M99" s="103" t="str">
        <f t="shared" si="294"/>
        <v/>
      </c>
      <c r="N99" s="103" t="str">
        <f t="shared" si="295"/>
        <v/>
      </c>
      <c r="O99" s="118"/>
      <c r="P99" s="119"/>
      <c r="Q99" s="120"/>
      <c r="R99" s="121"/>
      <c r="S99" s="126"/>
      <c r="T99" s="127"/>
      <c r="U99" s="128"/>
      <c r="V99" s="129"/>
      <c r="W99" s="130"/>
      <c r="X99" s="131"/>
      <c r="Y99" s="131"/>
      <c r="Z99" s="106"/>
      <c r="AA99" s="122"/>
      <c r="AB99" s="123"/>
      <c r="AC99" s="12"/>
      <c r="AD99" s="12"/>
      <c r="AE99" s="40">
        <f t="shared" si="8"/>
        <v>200</v>
      </c>
      <c r="AF99" s="41">
        <f t="shared" si="237"/>
        <v>200</v>
      </c>
      <c r="AG99" s="41" t="e">
        <f t="shared" si="9"/>
        <v>#REF!</v>
      </c>
      <c r="AH99" s="41">
        <f t="shared" si="10"/>
        <v>2</v>
      </c>
      <c r="AI99" s="42" t="e">
        <f t="shared" si="11"/>
        <v>#REF!</v>
      </c>
      <c r="AJ99" s="41">
        <f t="shared" si="12"/>
        <v>200</v>
      </c>
      <c r="AK99" s="41" t="e">
        <f t="shared" si="13"/>
        <v>#REF!</v>
      </c>
      <c r="AL99" s="41">
        <f t="shared" si="14"/>
        <v>2</v>
      </c>
      <c r="AM99" s="42" t="e">
        <f t="shared" si="15"/>
        <v>#REF!</v>
      </c>
      <c r="AN99" s="41">
        <f t="shared" si="16"/>
        <v>200</v>
      </c>
      <c r="AO99" s="41" t="e">
        <f t="shared" si="17"/>
        <v>#REF!</v>
      </c>
      <c r="AP99" s="41">
        <f t="shared" si="18"/>
        <v>2</v>
      </c>
      <c r="AQ99" s="42" t="e">
        <f t="shared" si="19"/>
        <v>#REF!</v>
      </c>
      <c r="AR99" s="41">
        <f t="shared" si="20"/>
        <v>200</v>
      </c>
      <c r="AS99" s="41" t="e">
        <f t="shared" si="21"/>
        <v>#REF!</v>
      </c>
      <c r="AT99" s="41">
        <f t="shared" si="22"/>
        <v>1</v>
      </c>
      <c r="AU99" s="42" t="e">
        <f t="shared" si="23"/>
        <v>#REF!</v>
      </c>
      <c r="AV99" s="43" t="e">
        <f t="shared" si="24"/>
        <v>#REF!</v>
      </c>
      <c r="AW99" s="12"/>
      <c r="AX99" s="44" t="str">
        <f t="shared" ref="AX99:AY99" si="393">IF(COUNTIF($T99,"*"&amp;#REF!&amp;"*")&gt;0,#REF!,"")</f>
        <v/>
      </c>
      <c r="AY99" s="44" t="str">
        <f t="shared" si="393"/>
        <v/>
      </c>
      <c r="AZ99" s="44" t="str">
        <f t="shared" si="26"/>
        <v/>
      </c>
      <c r="BA99" s="44" t="str">
        <f t="shared" ref="BA99:BB99" si="394">IF(COUNTIF($T99,"*"&amp;#REF!&amp;"*")&gt;0,#REF!,"")</f>
        <v/>
      </c>
      <c r="BB99" s="44" t="str">
        <f t="shared" si="394"/>
        <v/>
      </c>
      <c r="BC99" s="44" t="str">
        <f t="shared" si="28"/>
        <v/>
      </c>
      <c r="BD99" s="44" t="str">
        <f t="shared" si="29"/>
        <v/>
      </c>
      <c r="BE99" s="44" t="str">
        <f t="shared" ref="BE99:BF99" si="395">IF(COUNTIF($T99,"*"&amp;#REF!&amp;"*")&gt;0,#REF!,"")</f>
        <v/>
      </c>
      <c r="BF99" s="44" t="str">
        <f t="shared" si="395"/>
        <v/>
      </c>
      <c r="BG99" s="44" t="str">
        <f t="shared" si="31"/>
        <v/>
      </c>
      <c r="BH99" s="44" t="str">
        <f t="shared" si="32"/>
        <v/>
      </c>
      <c r="BI99" s="44" t="str">
        <f t="shared" ref="BI99:BJ99" si="396">IF(COUNTIF($T99,"*"&amp;#REF!&amp;"*")&gt;0,#REF!,"")</f>
        <v/>
      </c>
      <c r="BJ99" s="44" t="str">
        <f t="shared" si="396"/>
        <v/>
      </c>
      <c r="BK99" s="44" t="str">
        <f t="shared" si="40"/>
        <v/>
      </c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</row>
    <row r="100" spans="1:77" ht="27" customHeight="1" thickBot="1">
      <c r="A100" s="47">
        <v>90</v>
      </c>
      <c r="B100" s="48" t="str">
        <f t="shared" si="0"/>
        <v/>
      </c>
      <c r="C100" s="114"/>
      <c r="D100" s="115"/>
      <c r="E100" s="233" t="str">
        <f>IF(D100="","",IFERROR(VLOOKUP(D100,講座コード!$C$11:$D$102,2,FALSE),"コードが違います"))</f>
        <v/>
      </c>
      <c r="F100" s="234"/>
      <c r="G100" s="107" t="str">
        <f>IF(D100="","",IFERROR(VLOOKUP(D100,講座コード!$C$4:$E$91,3,FALSE),"コードが違います"))</f>
        <v/>
      </c>
      <c r="H100" s="104" t="str">
        <f t="shared" si="290"/>
        <v/>
      </c>
      <c r="I100" s="104" t="str">
        <f t="shared" si="291"/>
        <v/>
      </c>
      <c r="J100" s="104" t="str">
        <f t="shared" si="300"/>
        <v/>
      </c>
      <c r="K100" s="104" t="str">
        <f t="shared" si="292"/>
        <v/>
      </c>
      <c r="L100" s="104" t="str">
        <f t="shared" si="293"/>
        <v/>
      </c>
      <c r="M100" s="104" t="str">
        <f t="shared" si="294"/>
        <v/>
      </c>
      <c r="N100" s="104" t="str">
        <f t="shared" si="295"/>
        <v/>
      </c>
      <c r="O100" s="156"/>
      <c r="P100" s="157"/>
      <c r="Q100" s="158"/>
      <c r="R100" s="159"/>
      <c r="S100" s="160"/>
      <c r="T100" s="161"/>
      <c r="U100" s="162"/>
      <c r="V100" s="163"/>
      <c r="W100" s="164"/>
      <c r="X100" s="165"/>
      <c r="Y100" s="165"/>
      <c r="Z100" s="166"/>
      <c r="AA100" s="167"/>
      <c r="AB100" s="125"/>
      <c r="AC100" s="12"/>
      <c r="AD100" s="12"/>
      <c r="AE100" s="40">
        <f t="shared" si="8"/>
        <v>200</v>
      </c>
      <c r="AF100" s="41">
        <f t="shared" si="237"/>
        <v>200</v>
      </c>
      <c r="AG100" s="41" t="e">
        <f t="shared" si="9"/>
        <v>#REF!</v>
      </c>
      <c r="AH100" s="41">
        <f t="shared" si="10"/>
        <v>2</v>
      </c>
      <c r="AI100" s="42" t="e">
        <f t="shared" si="11"/>
        <v>#REF!</v>
      </c>
      <c r="AJ100" s="41">
        <f t="shared" si="12"/>
        <v>200</v>
      </c>
      <c r="AK100" s="41" t="e">
        <f t="shared" si="13"/>
        <v>#REF!</v>
      </c>
      <c r="AL100" s="41">
        <f t="shared" si="14"/>
        <v>2</v>
      </c>
      <c r="AM100" s="42" t="e">
        <f t="shared" si="15"/>
        <v>#REF!</v>
      </c>
      <c r="AN100" s="41">
        <f t="shared" si="16"/>
        <v>200</v>
      </c>
      <c r="AO100" s="41" t="e">
        <f t="shared" si="17"/>
        <v>#REF!</v>
      </c>
      <c r="AP100" s="41">
        <f t="shared" si="18"/>
        <v>2</v>
      </c>
      <c r="AQ100" s="42" t="e">
        <f t="shared" si="19"/>
        <v>#REF!</v>
      </c>
      <c r="AR100" s="41">
        <f t="shared" si="20"/>
        <v>200</v>
      </c>
      <c r="AS100" s="41" t="e">
        <f t="shared" si="21"/>
        <v>#REF!</v>
      </c>
      <c r="AT100" s="41">
        <f t="shared" si="22"/>
        <v>1</v>
      </c>
      <c r="AU100" s="42" t="e">
        <f t="shared" si="23"/>
        <v>#REF!</v>
      </c>
      <c r="AV100" s="43" t="e">
        <f t="shared" si="24"/>
        <v>#REF!</v>
      </c>
      <c r="AW100" s="12"/>
      <c r="AX100" s="44" t="str">
        <f t="shared" ref="AX100:AY100" si="397">IF(COUNTIF($T100,"*"&amp;#REF!&amp;"*")&gt;0,#REF!,"")</f>
        <v/>
      </c>
      <c r="AY100" s="44" t="str">
        <f t="shared" si="397"/>
        <v/>
      </c>
      <c r="AZ100" s="44" t="str">
        <f t="shared" si="26"/>
        <v/>
      </c>
      <c r="BA100" s="44" t="str">
        <f t="shared" ref="BA100:BB100" si="398">IF(COUNTIF($T100,"*"&amp;#REF!&amp;"*")&gt;0,#REF!,"")</f>
        <v/>
      </c>
      <c r="BB100" s="44" t="str">
        <f t="shared" si="398"/>
        <v/>
      </c>
      <c r="BC100" s="44" t="str">
        <f t="shared" si="28"/>
        <v/>
      </c>
      <c r="BD100" s="44" t="str">
        <f t="shared" si="29"/>
        <v/>
      </c>
      <c r="BE100" s="44" t="str">
        <f t="shared" ref="BE100:BF100" si="399">IF(COUNTIF($T100,"*"&amp;#REF!&amp;"*")&gt;0,#REF!,"")</f>
        <v/>
      </c>
      <c r="BF100" s="44" t="str">
        <f t="shared" si="399"/>
        <v/>
      </c>
      <c r="BG100" s="44" t="str">
        <f t="shared" si="31"/>
        <v/>
      </c>
      <c r="BH100" s="44" t="str">
        <f t="shared" si="32"/>
        <v/>
      </c>
      <c r="BI100" s="44" t="str">
        <f t="shared" ref="BI100:BJ100" si="400">IF(COUNTIF($T100,"*"&amp;#REF!&amp;"*")&gt;0,#REF!,"")</f>
        <v/>
      </c>
      <c r="BJ100" s="44" t="str">
        <f t="shared" si="400"/>
        <v/>
      </c>
      <c r="BK100" s="44" t="str">
        <f t="shared" si="40"/>
        <v/>
      </c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</row>
    <row r="101" spans="1:77" ht="27" customHeight="1">
      <c r="A101" s="51">
        <v>91</v>
      </c>
      <c r="B101" s="52" t="str">
        <f t="shared" si="0"/>
        <v/>
      </c>
      <c r="C101" s="116"/>
      <c r="D101" s="117"/>
      <c r="E101" s="235" t="str">
        <f>IF(D101="","",IFERROR(VLOOKUP(D101,講座コード!$C$11:$D$102,2,FALSE),"コードが違います"))</f>
        <v/>
      </c>
      <c r="F101" s="236"/>
      <c r="G101" s="105" t="str">
        <f>IF(D101="","",IFERROR(VLOOKUP(D101,講座コード!$C$4:$E$91,3,FALSE),"コードが違います"))</f>
        <v/>
      </c>
      <c r="H101" s="105" t="str">
        <f t="shared" si="290"/>
        <v/>
      </c>
      <c r="I101" s="105" t="str">
        <f t="shared" si="291"/>
        <v/>
      </c>
      <c r="J101" s="105" t="str">
        <f t="shared" si="300"/>
        <v/>
      </c>
      <c r="K101" s="105" t="str">
        <f t="shared" si="292"/>
        <v/>
      </c>
      <c r="L101" s="105" t="str">
        <f t="shared" si="293"/>
        <v/>
      </c>
      <c r="M101" s="105" t="str">
        <f t="shared" si="294"/>
        <v/>
      </c>
      <c r="N101" s="105" t="str">
        <f t="shared" si="295"/>
        <v/>
      </c>
      <c r="O101" s="168"/>
      <c r="P101" s="169"/>
      <c r="Q101" s="170"/>
      <c r="R101" s="171"/>
      <c r="S101" s="172"/>
      <c r="T101" s="173"/>
      <c r="U101" s="174"/>
      <c r="V101" s="175"/>
      <c r="W101" s="176"/>
      <c r="X101" s="177"/>
      <c r="Y101" s="177"/>
      <c r="Z101" s="178"/>
      <c r="AA101" s="179"/>
      <c r="AB101" s="133"/>
      <c r="AC101" s="12"/>
      <c r="AD101" s="12"/>
      <c r="AE101" s="40">
        <f t="shared" si="8"/>
        <v>200</v>
      </c>
      <c r="AF101" s="41">
        <f t="shared" si="237"/>
        <v>200</v>
      </c>
      <c r="AG101" s="41" t="e">
        <f t="shared" si="9"/>
        <v>#REF!</v>
      </c>
      <c r="AH101" s="41">
        <f t="shared" si="10"/>
        <v>2</v>
      </c>
      <c r="AI101" s="42" t="e">
        <f t="shared" si="11"/>
        <v>#REF!</v>
      </c>
      <c r="AJ101" s="41">
        <f t="shared" si="12"/>
        <v>200</v>
      </c>
      <c r="AK101" s="41" t="e">
        <f t="shared" si="13"/>
        <v>#REF!</v>
      </c>
      <c r="AL101" s="41">
        <f t="shared" si="14"/>
        <v>2</v>
      </c>
      <c r="AM101" s="42" t="e">
        <f t="shared" si="15"/>
        <v>#REF!</v>
      </c>
      <c r="AN101" s="41">
        <f t="shared" si="16"/>
        <v>200</v>
      </c>
      <c r="AO101" s="41" t="e">
        <f t="shared" si="17"/>
        <v>#REF!</v>
      </c>
      <c r="AP101" s="41">
        <f t="shared" si="18"/>
        <v>2</v>
      </c>
      <c r="AQ101" s="42" t="e">
        <f t="shared" si="19"/>
        <v>#REF!</v>
      </c>
      <c r="AR101" s="41">
        <f t="shared" si="20"/>
        <v>200</v>
      </c>
      <c r="AS101" s="41" t="e">
        <f t="shared" si="21"/>
        <v>#REF!</v>
      </c>
      <c r="AT101" s="41">
        <f t="shared" si="22"/>
        <v>1</v>
      </c>
      <c r="AU101" s="42" t="e">
        <f t="shared" si="23"/>
        <v>#REF!</v>
      </c>
      <c r="AV101" s="43" t="e">
        <f t="shared" si="24"/>
        <v>#REF!</v>
      </c>
      <c r="AW101" s="12"/>
      <c r="AX101" s="44" t="str">
        <f t="shared" ref="AX101:AY101" si="401">IF(COUNTIF($T101,"*"&amp;#REF!&amp;"*")&gt;0,#REF!,"")</f>
        <v/>
      </c>
      <c r="AY101" s="44" t="str">
        <f t="shared" si="401"/>
        <v/>
      </c>
      <c r="AZ101" s="44" t="str">
        <f t="shared" si="26"/>
        <v/>
      </c>
      <c r="BA101" s="44" t="str">
        <f t="shared" ref="BA101:BB101" si="402">IF(COUNTIF($T101,"*"&amp;#REF!&amp;"*")&gt;0,#REF!,"")</f>
        <v/>
      </c>
      <c r="BB101" s="44" t="str">
        <f t="shared" si="402"/>
        <v/>
      </c>
      <c r="BC101" s="44" t="str">
        <f t="shared" si="28"/>
        <v/>
      </c>
      <c r="BD101" s="44" t="str">
        <f t="shared" si="29"/>
        <v/>
      </c>
      <c r="BE101" s="44" t="str">
        <f t="shared" ref="BE101:BF101" si="403">IF(COUNTIF($T101,"*"&amp;#REF!&amp;"*")&gt;0,#REF!,"")</f>
        <v/>
      </c>
      <c r="BF101" s="44" t="str">
        <f t="shared" si="403"/>
        <v/>
      </c>
      <c r="BG101" s="44" t="str">
        <f t="shared" si="31"/>
        <v/>
      </c>
      <c r="BH101" s="44" t="str">
        <f t="shared" si="32"/>
        <v/>
      </c>
      <c r="BI101" s="44" t="str">
        <f t="shared" ref="BI101:BJ101" si="404">IF(COUNTIF($T101,"*"&amp;#REF!&amp;"*")&gt;0,#REF!,"")</f>
        <v/>
      </c>
      <c r="BJ101" s="44" t="str">
        <f t="shared" si="404"/>
        <v/>
      </c>
      <c r="BK101" s="44" t="str">
        <f t="shared" ref="BK101:BK110" si="405">AX101&amp;AY101&amp;AZ101&amp;BA101&amp;BB101&amp;BC101&amp;BC101&amp;BE101&amp;BF101&amp;BG101&amp;BH101&amp;BI101&amp;BJ101</f>
        <v/>
      </c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</row>
    <row r="102" spans="1:77" ht="27" customHeight="1">
      <c r="A102" s="37">
        <v>92</v>
      </c>
      <c r="B102" s="45" t="str">
        <f t="shared" si="0"/>
        <v/>
      </c>
      <c r="C102" s="112"/>
      <c r="D102" s="113"/>
      <c r="E102" s="231" t="str">
        <f>IF(D102="","",IFERROR(VLOOKUP(D102,講座コード!$C$11:$D$102,2,FALSE),"コードが違います"))</f>
        <v/>
      </c>
      <c r="F102" s="232"/>
      <c r="G102" s="102" t="str">
        <f>IF(D102="","",IFERROR(VLOOKUP(D102,講座コード!$C$4:$E$91,3,FALSE),"コードが違います"))</f>
        <v/>
      </c>
      <c r="H102" s="102" t="str">
        <f t="shared" si="290"/>
        <v/>
      </c>
      <c r="I102" s="102" t="str">
        <f t="shared" si="291"/>
        <v/>
      </c>
      <c r="J102" s="102" t="str">
        <f t="shared" si="300"/>
        <v/>
      </c>
      <c r="K102" s="102" t="str">
        <f t="shared" si="292"/>
        <v/>
      </c>
      <c r="L102" s="102" t="str">
        <f t="shared" si="293"/>
        <v/>
      </c>
      <c r="M102" s="102" t="str">
        <f t="shared" si="294"/>
        <v/>
      </c>
      <c r="N102" s="102" t="str">
        <f t="shared" si="295"/>
        <v/>
      </c>
      <c r="O102" s="180"/>
      <c r="P102" s="119"/>
      <c r="Q102" s="120"/>
      <c r="R102" s="121"/>
      <c r="S102" s="126"/>
      <c r="T102" s="127"/>
      <c r="U102" s="128"/>
      <c r="V102" s="129"/>
      <c r="W102" s="130"/>
      <c r="X102" s="131"/>
      <c r="Y102" s="131"/>
      <c r="Z102" s="106"/>
      <c r="AA102" s="122"/>
      <c r="AB102" s="123"/>
      <c r="AC102" s="12"/>
      <c r="AD102" s="12"/>
      <c r="AE102" s="40">
        <f t="shared" si="8"/>
        <v>200</v>
      </c>
      <c r="AF102" s="41">
        <f t="shared" si="237"/>
        <v>200</v>
      </c>
      <c r="AG102" s="41" t="e">
        <f t="shared" si="9"/>
        <v>#REF!</v>
      </c>
      <c r="AH102" s="41">
        <f t="shared" si="10"/>
        <v>2</v>
      </c>
      <c r="AI102" s="42" t="e">
        <f t="shared" si="11"/>
        <v>#REF!</v>
      </c>
      <c r="AJ102" s="41">
        <f t="shared" si="12"/>
        <v>200</v>
      </c>
      <c r="AK102" s="41" t="e">
        <f t="shared" si="13"/>
        <v>#REF!</v>
      </c>
      <c r="AL102" s="41">
        <f t="shared" si="14"/>
        <v>2</v>
      </c>
      <c r="AM102" s="42" t="e">
        <f t="shared" si="15"/>
        <v>#REF!</v>
      </c>
      <c r="AN102" s="41">
        <f t="shared" si="16"/>
        <v>200</v>
      </c>
      <c r="AO102" s="41" t="e">
        <f t="shared" si="17"/>
        <v>#REF!</v>
      </c>
      <c r="AP102" s="41">
        <f t="shared" si="18"/>
        <v>2</v>
      </c>
      <c r="AQ102" s="42" t="e">
        <f t="shared" si="19"/>
        <v>#REF!</v>
      </c>
      <c r="AR102" s="41">
        <f t="shared" si="20"/>
        <v>200</v>
      </c>
      <c r="AS102" s="41" t="e">
        <f t="shared" si="21"/>
        <v>#REF!</v>
      </c>
      <c r="AT102" s="41">
        <f t="shared" si="22"/>
        <v>1</v>
      </c>
      <c r="AU102" s="42" t="e">
        <f t="shared" si="23"/>
        <v>#REF!</v>
      </c>
      <c r="AV102" s="43" t="e">
        <f t="shared" si="24"/>
        <v>#REF!</v>
      </c>
      <c r="AW102" s="12"/>
      <c r="AX102" s="44" t="str">
        <f t="shared" ref="AX102:AY102" si="406">IF(COUNTIF($T102,"*"&amp;#REF!&amp;"*")&gt;0,#REF!,"")</f>
        <v/>
      </c>
      <c r="AY102" s="44" t="str">
        <f t="shared" si="406"/>
        <v/>
      </c>
      <c r="AZ102" s="44" t="str">
        <f t="shared" si="26"/>
        <v/>
      </c>
      <c r="BA102" s="44" t="str">
        <f t="shared" ref="BA102:BB102" si="407">IF(COUNTIF($T102,"*"&amp;#REF!&amp;"*")&gt;0,#REF!,"")</f>
        <v/>
      </c>
      <c r="BB102" s="44" t="str">
        <f t="shared" si="407"/>
        <v/>
      </c>
      <c r="BC102" s="44" t="str">
        <f t="shared" si="28"/>
        <v/>
      </c>
      <c r="BD102" s="44" t="str">
        <f t="shared" si="29"/>
        <v/>
      </c>
      <c r="BE102" s="44" t="str">
        <f t="shared" ref="BE102:BF102" si="408">IF(COUNTIF($T102,"*"&amp;#REF!&amp;"*")&gt;0,#REF!,"")</f>
        <v/>
      </c>
      <c r="BF102" s="44" t="str">
        <f t="shared" si="408"/>
        <v/>
      </c>
      <c r="BG102" s="44" t="str">
        <f t="shared" si="31"/>
        <v/>
      </c>
      <c r="BH102" s="44" t="str">
        <f t="shared" si="32"/>
        <v/>
      </c>
      <c r="BI102" s="44" t="str">
        <f t="shared" ref="BI102:BJ102" si="409">IF(COUNTIF($T102,"*"&amp;#REF!&amp;"*")&gt;0,#REF!,"")</f>
        <v/>
      </c>
      <c r="BJ102" s="44" t="str">
        <f t="shared" si="409"/>
        <v/>
      </c>
      <c r="BK102" s="44" t="str">
        <f t="shared" si="405"/>
        <v/>
      </c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</row>
    <row r="103" spans="1:77" ht="27" customHeight="1">
      <c r="A103" s="37">
        <v>93</v>
      </c>
      <c r="B103" s="45" t="str">
        <f t="shared" si="0"/>
        <v/>
      </c>
      <c r="C103" s="112"/>
      <c r="D103" s="113"/>
      <c r="E103" s="231" t="str">
        <f>IF(D103="","",IFERROR(VLOOKUP(D103,講座コード!$C$11:$D$102,2,FALSE),"コードが違います"))</f>
        <v/>
      </c>
      <c r="F103" s="232"/>
      <c r="G103" s="102" t="str">
        <f>IF(D103="","",IFERROR(VLOOKUP(D103,講座コード!$C$4:$E$91,3,FALSE),"コードが違います"))</f>
        <v/>
      </c>
      <c r="H103" s="102" t="str">
        <f t="shared" si="290"/>
        <v/>
      </c>
      <c r="I103" s="102" t="str">
        <f t="shared" si="291"/>
        <v/>
      </c>
      <c r="J103" s="102" t="str">
        <f t="shared" si="300"/>
        <v/>
      </c>
      <c r="K103" s="102" t="str">
        <f t="shared" si="292"/>
        <v/>
      </c>
      <c r="L103" s="102" t="str">
        <f t="shared" si="293"/>
        <v/>
      </c>
      <c r="M103" s="102" t="str">
        <f t="shared" si="294"/>
        <v/>
      </c>
      <c r="N103" s="102" t="str">
        <f t="shared" si="295"/>
        <v/>
      </c>
      <c r="O103" s="180"/>
      <c r="P103" s="119"/>
      <c r="Q103" s="120"/>
      <c r="R103" s="121"/>
      <c r="S103" s="126"/>
      <c r="T103" s="127"/>
      <c r="U103" s="128"/>
      <c r="V103" s="129"/>
      <c r="W103" s="130"/>
      <c r="X103" s="131"/>
      <c r="Y103" s="131"/>
      <c r="Z103" s="106"/>
      <c r="AA103" s="122"/>
      <c r="AB103" s="123"/>
      <c r="AC103" s="12"/>
      <c r="AD103" s="12"/>
      <c r="AE103" s="40">
        <f t="shared" si="8"/>
        <v>200</v>
      </c>
      <c r="AF103" s="41">
        <f t="shared" si="237"/>
        <v>200</v>
      </c>
      <c r="AG103" s="41" t="e">
        <f t="shared" si="9"/>
        <v>#REF!</v>
      </c>
      <c r="AH103" s="41">
        <f t="shared" si="10"/>
        <v>2</v>
      </c>
      <c r="AI103" s="42" t="e">
        <f t="shared" si="11"/>
        <v>#REF!</v>
      </c>
      <c r="AJ103" s="41">
        <f t="shared" si="12"/>
        <v>200</v>
      </c>
      <c r="AK103" s="41" t="e">
        <f t="shared" si="13"/>
        <v>#REF!</v>
      </c>
      <c r="AL103" s="41">
        <f t="shared" si="14"/>
        <v>2</v>
      </c>
      <c r="AM103" s="42" t="e">
        <f t="shared" si="15"/>
        <v>#REF!</v>
      </c>
      <c r="AN103" s="41">
        <f t="shared" si="16"/>
        <v>200</v>
      </c>
      <c r="AO103" s="41" t="e">
        <f t="shared" si="17"/>
        <v>#REF!</v>
      </c>
      <c r="AP103" s="41">
        <f t="shared" si="18"/>
        <v>2</v>
      </c>
      <c r="AQ103" s="42" t="e">
        <f t="shared" si="19"/>
        <v>#REF!</v>
      </c>
      <c r="AR103" s="41">
        <f t="shared" si="20"/>
        <v>200</v>
      </c>
      <c r="AS103" s="41" t="e">
        <f t="shared" si="21"/>
        <v>#REF!</v>
      </c>
      <c r="AT103" s="41">
        <f t="shared" si="22"/>
        <v>1</v>
      </c>
      <c r="AU103" s="42" t="e">
        <f t="shared" si="23"/>
        <v>#REF!</v>
      </c>
      <c r="AV103" s="43" t="e">
        <f t="shared" si="24"/>
        <v>#REF!</v>
      </c>
      <c r="AW103" s="12"/>
      <c r="AX103" s="44" t="str">
        <f t="shared" ref="AX103:AY103" si="410">IF(COUNTIF($T103,"*"&amp;#REF!&amp;"*")&gt;0,#REF!,"")</f>
        <v/>
      </c>
      <c r="AY103" s="44" t="str">
        <f t="shared" si="410"/>
        <v/>
      </c>
      <c r="AZ103" s="44" t="str">
        <f t="shared" si="26"/>
        <v/>
      </c>
      <c r="BA103" s="44" t="str">
        <f t="shared" ref="BA103:BB103" si="411">IF(COUNTIF($T103,"*"&amp;#REF!&amp;"*")&gt;0,#REF!,"")</f>
        <v/>
      </c>
      <c r="BB103" s="44" t="str">
        <f t="shared" si="411"/>
        <v/>
      </c>
      <c r="BC103" s="44" t="str">
        <f t="shared" si="28"/>
        <v/>
      </c>
      <c r="BD103" s="44" t="str">
        <f t="shared" si="29"/>
        <v/>
      </c>
      <c r="BE103" s="44" t="str">
        <f t="shared" ref="BE103:BF103" si="412">IF(COUNTIF($T103,"*"&amp;#REF!&amp;"*")&gt;0,#REF!,"")</f>
        <v/>
      </c>
      <c r="BF103" s="44" t="str">
        <f t="shared" si="412"/>
        <v/>
      </c>
      <c r="BG103" s="44" t="str">
        <f t="shared" si="31"/>
        <v/>
      </c>
      <c r="BH103" s="44" t="str">
        <f t="shared" si="32"/>
        <v/>
      </c>
      <c r="BI103" s="44" t="str">
        <f t="shared" ref="BI103:BJ103" si="413">IF(COUNTIF($T103,"*"&amp;#REF!&amp;"*")&gt;0,#REF!,"")</f>
        <v/>
      </c>
      <c r="BJ103" s="44" t="str">
        <f t="shared" si="413"/>
        <v/>
      </c>
      <c r="BK103" s="44" t="str">
        <f t="shared" si="405"/>
        <v/>
      </c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</row>
    <row r="104" spans="1:77" ht="27" customHeight="1">
      <c r="A104" s="37">
        <v>94</v>
      </c>
      <c r="B104" s="45" t="str">
        <f t="shared" si="0"/>
        <v/>
      </c>
      <c r="C104" s="112"/>
      <c r="D104" s="113"/>
      <c r="E104" s="231" t="str">
        <f>IF(D104="","",IFERROR(VLOOKUP(D104,講座コード!$C$11:$D$102,2,FALSE),"コードが違います"))</f>
        <v/>
      </c>
      <c r="F104" s="232"/>
      <c r="G104" s="103" t="str">
        <f>IF(D104="","",IFERROR(VLOOKUP(D104,講座コード!$C$4:$E$91,3,FALSE),"コードが違います"))</f>
        <v/>
      </c>
      <c r="H104" s="103" t="str">
        <f t="shared" si="290"/>
        <v/>
      </c>
      <c r="I104" s="103" t="str">
        <f t="shared" si="291"/>
        <v/>
      </c>
      <c r="J104" s="103" t="str">
        <f t="shared" si="300"/>
        <v/>
      </c>
      <c r="K104" s="103" t="str">
        <f t="shared" si="292"/>
        <v/>
      </c>
      <c r="L104" s="103" t="str">
        <f t="shared" si="293"/>
        <v/>
      </c>
      <c r="M104" s="103" t="str">
        <f t="shared" si="294"/>
        <v/>
      </c>
      <c r="N104" s="103" t="str">
        <f t="shared" si="295"/>
        <v/>
      </c>
      <c r="O104" s="180"/>
      <c r="P104" s="119"/>
      <c r="Q104" s="120"/>
      <c r="R104" s="121"/>
      <c r="S104" s="126"/>
      <c r="T104" s="127"/>
      <c r="U104" s="128"/>
      <c r="V104" s="129"/>
      <c r="W104" s="130"/>
      <c r="X104" s="131"/>
      <c r="Y104" s="131"/>
      <c r="Z104" s="106"/>
      <c r="AA104" s="122"/>
      <c r="AB104" s="123"/>
      <c r="AC104" s="12"/>
      <c r="AD104" s="12"/>
      <c r="AE104" s="40">
        <f t="shared" si="8"/>
        <v>200</v>
      </c>
      <c r="AF104" s="41">
        <f t="shared" si="237"/>
        <v>200</v>
      </c>
      <c r="AG104" s="41" t="e">
        <f t="shared" si="9"/>
        <v>#REF!</v>
      </c>
      <c r="AH104" s="41">
        <f t="shared" si="10"/>
        <v>2</v>
      </c>
      <c r="AI104" s="42" t="e">
        <f t="shared" si="11"/>
        <v>#REF!</v>
      </c>
      <c r="AJ104" s="41">
        <f t="shared" si="12"/>
        <v>200</v>
      </c>
      <c r="AK104" s="41" t="e">
        <f t="shared" si="13"/>
        <v>#REF!</v>
      </c>
      <c r="AL104" s="41">
        <f t="shared" si="14"/>
        <v>2</v>
      </c>
      <c r="AM104" s="42" t="e">
        <f t="shared" si="15"/>
        <v>#REF!</v>
      </c>
      <c r="AN104" s="41">
        <f t="shared" si="16"/>
        <v>200</v>
      </c>
      <c r="AO104" s="41" t="e">
        <f t="shared" si="17"/>
        <v>#REF!</v>
      </c>
      <c r="AP104" s="41">
        <f t="shared" si="18"/>
        <v>2</v>
      </c>
      <c r="AQ104" s="42" t="e">
        <f t="shared" si="19"/>
        <v>#REF!</v>
      </c>
      <c r="AR104" s="41">
        <f t="shared" si="20"/>
        <v>200</v>
      </c>
      <c r="AS104" s="41" t="e">
        <f t="shared" si="21"/>
        <v>#REF!</v>
      </c>
      <c r="AT104" s="41">
        <f t="shared" si="22"/>
        <v>1</v>
      </c>
      <c r="AU104" s="42" t="e">
        <f t="shared" si="23"/>
        <v>#REF!</v>
      </c>
      <c r="AV104" s="43" t="e">
        <f t="shared" si="24"/>
        <v>#REF!</v>
      </c>
      <c r="AW104" s="12"/>
      <c r="AX104" s="44" t="str">
        <f t="shared" ref="AX104:AY104" si="414">IF(COUNTIF($T104,"*"&amp;#REF!&amp;"*")&gt;0,#REF!,"")</f>
        <v/>
      </c>
      <c r="AY104" s="44" t="str">
        <f t="shared" si="414"/>
        <v/>
      </c>
      <c r="AZ104" s="44" t="str">
        <f t="shared" si="26"/>
        <v/>
      </c>
      <c r="BA104" s="44" t="str">
        <f t="shared" ref="BA104:BB104" si="415">IF(COUNTIF($T104,"*"&amp;#REF!&amp;"*")&gt;0,#REF!,"")</f>
        <v/>
      </c>
      <c r="BB104" s="44" t="str">
        <f t="shared" si="415"/>
        <v/>
      </c>
      <c r="BC104" s="44" t="str">
        <f t="shared" si="28"/>
        <v/>
      </c>
      <c r="BD104" s="44" t="str">
        <f t="shared" si="29"/>
        <v/>
      </c>
      <c r="BE104" s="44" t="str">
        <f t="shared" ref="BE104:BF104" si="416">IF(COUNTIF($T104,"*"&amp;#REF!&amp;"*")&gt;0,#REF!,"")</f>
        <v/>
      </c>
      <c r="BF104" s="44" t="str">
        <f t="shared" si="416"/>
        <v/>
      </c>
      <c r="BG104" s="44" t="str">
        <f t="shared" si="31"/>
        <v/>
      </c>
      <c r="BH104" s="44" t="str">
        <f t="shared" si="32"/>
        <v/>
      </c>
      <c r="BI104" s="44" t="str">
        <f t="shared" ref="BI104:BJ104" si="417">IF(COUNTIF($T104,"*"&amp;#REF!&amp;"*")&gt;0,#REF!,"")</f>
        <v/>
      </c>
      <c r="BJ104" s="44" t="str">
        <f t="shared" si="417"/>
        <v/>
      </c>
      <c r="BK104" s="44" t="str">
        <f t="shared" si="405"/>
        <v/>
      </c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</row>
    <row r="105" spans="1:77" ht="27" customHeight="1" thickBot="1">
      <c r="A105" s="53">
        <v>95</v>
      </c>
      <c r="B105" s="54" t="str">
        <f t="shared" si="0"/>
        <v/>
      </c>
      <c r="C105" s="114"/>
      <c r="D105" s="115"/>
      <c r="E105" s="233" t="str">
        <f>IF(D105="","",IFERROR(VLOOKUP(D105,講座コード!$C$11:$D$102,2,FALSE),"コードが違います"))</f>
        <v/>
      </c>
      <c r="F105" s="234"/>
      <c r="G105" s="107" t="str">
        <f>IF(D105="","",IFERROR(VLOOKUP(D105,講座コード!$C$4:$E$91,3,FALSE),"コードが違います"))</f>
        <v/>
      </c>
      <c r="H105" s="104" t="str">
        <f t="shared" si="290"/>
        <v/>
      </c>
      <c r="I105" s="104" t="str">
        <f t="shared" si="291"/>
        <v/>
      </c>
      <c r="J105" s="104" t="str">
        <f t="shared" si="300"/>
        <v/>
      </c>
      <c r="K105" s="104" t="str">
        <f t="shared" si="292"/>
        <v/>
      </c>
      <c r="L105" s="104" t="str">
        <f t="shared" si="293"/>
        <v/>
      </c>
      <c r="M105" s="104" t="str">
        <f t="shared" si="294"/>
        <v/>
      </c>
      <c r="N105" s="104" t="str">
        <f t="shared" si="295"/>
        <v/>
      </c>
      <c r="O105" s="181"/>
      <c r="P105" s="182"/>
      <c r="Q105" s="134"/>
      <c r="R105" s="183"/>
      <c r="S105" s="184"/>
      <c r="T105" s="185"/>
      <c r="U105" s="186"/>
      <c r="V105" s="187"/>
      <c r="W105" s="188"/>
      <c r="X105" s="189"/>
      <c r="Y105" s="189"/>
      <c r="Z105" s="190"/>
      <c r="AA105" s="124"/>
      <c r="AB105" s="125"/>
      <c r="AC105" s="12"/>
      <c r="AD105" s="12"/>
      <c r="AE105" s="40">
        <f t="shared" si="8"/>
        <v>200</v>
      </c>
      <c r="AF105" s="41">
        <f t="shared" si="237"/>
        <v>200</v>
      </c>
      <c r="AG105" s="41" t="e">
        <f t="shared" si="9"/>
        <v>#REF!</v>
      </c>
      <c r="AH105" s="41">
        <f t="shared" si="10"/>
        <v>2</v>
      </c>
      <c r="AI105" s="42" t="e">
        <f t="shared" si="11"/>
        <v>#REF!</v>
      </c>
      <c r="AJ105" s="41">
        <f t="shared" si="12"/>
        <v>200</v>
      </c>
      <c r="AK105" s="41" t="e">
        <f t="shared" si="13"/>
        <v>#REF!</v>
      </c>
      <c r="AL105" s="41">
        <f t="shared" si="14"/>
        <v>2</v>
      </c>
      <c r="AM105" s="42" t="e">
        <f t="shared" si="15"/>
        <v>#REF!</v>
      </c>
      <c r="AN105" s="41">
        <f t="shared" si="16"/>
        <v>200</v>
      </c>
      <c r="AO105" s="41" t="e">
        <f t="shared" si="17"/>
        <v>#REF!</v>
      </c>
      <c r="AP105" s="41">
        <f t="shared" si="18"/>
        <v>2</v>
      </c>
      <c r="AQ105" s="42" t="e">
        <f t="shared" si="19"/>
        <v>#REF!</v>
      </c>
      <c r="AR105" s="41">
        <f t="shared" si="20"/>
        <v>200</v>
      </c>
      <c r="AS105" s="41" t="e">
        <f t="shared" si="21"/>
        <v>#REF!</v>
      </c>
      <c r="AT105" s="41">
        <f t="shared" si="22"/>
        <v>1</v>
      </c>
      <c r="AU105" s="42" t="e">
        <f t="shared" si="23"/>
        <v>#REF!</v>
      </c>
      <c r="AV105" s="43" t="e">
        <f t="shared" si="24"/>
        <v>#REF!</v>
      </c>
      <c r="AW105" s="12"/>
      <c r="AX105" s="44" t="str">
        <f t="shared" ref="AX105:AY105" si="418">IF(COUNTIF($T105,"*"&amp;#REF!&amp;"*")&gt;0,#REF!,"")</f>
        <v/>
      </c>
      <c r="AY105" s="44" t="str">
        <f t="shared" si="418"/>
        <v/>
      </c>
      <c r="AZ105" s="44" t="str">
        <f t="shared" si="26"/>
        <v/>
      </c>
      <c r="BA105" s="44" t="str">
        <f t="shared" ref="BA105:BB105" si="419">IF(COUNTIF($T105,"*"&amp;#REF!&amp;"*")&gt;0,#REF!,"")</f>
        <v/>
      </c>
      <c r="BB105" s="44" t="str">
        <f t="shared" si="419"/>
        <v/>
      </c>
      <c r="BC105" s="44" t="str">
        <f t="shared" si="28"/>
        <v/>
      </c>
      <c r="BD105" s="44" t="str">
        <f t="shared" si="29"/>
        <v/>
      </c>
      <c r="BE105" s="44" t="str">
        <f t="shared" ref="BE105:BF105" si="420">IF(COUNTIF($T105,"*"&amp;#REF!&amp;"*")&gt;0,#REF!,"")</f>
        <v/>
      </c>
      <c r="BF105" s="44" t="str">
        <f t="shared" si="420"/>
        <v/>
      </c>
      <c r="BG105" s="44" t="str">
        <f t="shared" si="31"/>
        <v/>
      </c>
      <c r="BH105" s="44" t="str">
        <f t="shared" si="32"/>
        <v/>
      </c>
      <c r="BI105" s="44" t="str">
        <f t="shared" ref="BI105:BJ105" si="421">IF(COUNTIF($T105,"*"&amp;#REF!&amp;"*")&gt;0,#REF!,"")</f>
        <v/>
      </c>
      <c r="BJ105" s="44" t="str">
        <f t="shared" si="421"/>
        <v/>
      </c>
      <c r="BK105" s="44" t="str">
        <f t="shared" si="405"/>
        <v/>
      </c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</row>
    <row r="106" spans="1:77" ht="27" customHeight="1">
      <c r="A106" s="49">
        <v>96</v>
      </c>
      <c r="B106" s="38" t="str">
        <f t="shared" si="0"/>
        <v/>
      </c>
      <c r="C106" s="116"/>
      <c r="D106" s="117"/>
      <c r="E106" s="235" t="str">
        <f>IF(D106="","",IFERROR(VLOOKUP(D106,講座コード!$C$11:$D$102,2,FALSE),"コードが違います"))</f>
        <v/>
      </c>
      <c r="F106" s="236"/>
      <c r="G106" s="105" t="str">
        <f>IF(D106="","",IFERROR(VLOOKUP(D106,講座コード!$C$4:$E$91,3,FALSE),"コードが違います"))</f>
        <v/>
      </c>
      <c r="H106" s="105" t="str">
        <f t="shared" si="290"/>
        <v/>
      </c>
      <c r="I106" s="105" t="str">
        <f t="shared" si="291"/>
        <v/>
      </c>
      <c r="J106" s="105" t="str">
        <f t="shared" si="300"/>
        <v/>
      </c>
      <c r="K106" s="105" t="str">
        <f t="shared" si="292"/>
        <v/>
      </c>
      <c r="L106" s="105" t="str">
        <f t="shared" si="293"/>
        <v/>
      </c>
      <c r="M106" s="105" t="str">
        <f t="shared" si="294"/>
        <v/>
      </c>
      <c r="N106" s="105" t="str">
        <f t="shared" si="295"/>
        <v/>
      </c>
      <c r="O106" s="168"/>
      <c r="P106" s="169"/>
      <c r="Q106" s="170"/>
      <c r="R106" s="171"/>
      <c r="S106" s="172"/>
      <c r="T106" s="173"/>
      <c r="U106" s="174"/>
      <c r="V106" s="175"/>
      <c r="W106" s="176"/>
      <c r="X106" s="177"/>
      <c r="Y106" s="177"/>
      <c r="Z106" s="178"/>
      <c r="AA106" s="179"/>
      <c r="AB106" s="133"/>
      <c r="AC106" s="12"/>
      <c r="AD106" s="12"/>
      <c r="AE106" s="40">
        <f t="shared" si="8"/>
        <v>200</v>
      </c>
      <c r="AF106" s="41">
        <f t="shared" si="237"/>
        <v>200</v>
      </c>
      <c r="AG106" s="41" t="e">
        <f t="shared" si="9"/>
        <v>#REF!</v>
      </c>
      <c r="AH106" s="41">
        <f t="shared" si="10"/>
        <v>2</v>
      </c>
      <c r="AI106" s="42" t="e">
        <f t="shared" si="11"/>
        <v>#REF!</v>
      </c>
      <c r="AJ106" s="41">
        <f t="shared" si="12"/>
        <v>200</v>
      </c>
      <c r="AK106" s="41" t="e">
        <f t="shared" si="13"/>
        <v>#REF!</v>
      </c>
      <c r="AL106" s="41">
        <f t="shared" si="14"/>
        <v>2</v>
      </c>
      <c r="AM106" s="42" t="e">
        <f t="shared" si="15"/>
        <v>#REF!</v>
      </c>
      <c r="AN106" s="41">
        <f t="shared" si="16"/>
        <v>200</v>
      </c>
      <c r="AO106" s="41" t="e">
        <f t="shared" si="17"/>
        <v>#REF!</v>
      </c>
      <c r="AP106" s="41">
        <f t="shared" si="18"/>
        <v>2</v>
      </c>
      <c r="AQ106" s="42" t="e">
        <f t="shared" si="19"/>
        <v>#REF!</v>
      </c>
      <c r="AR106" s="41">
        <f t="shared" si="20"/>
        <v>200</v>
      </c>
      <c r="AS106" s="41" t="e">
        <f t="shared" si="21"/>
        <v>#REF!</v>
      </c>
      <c r="AT106" s="41">
        <f t="shared" si="22"/>
        <v>1</v>
      </c>
      <c r="AU106" s="42" t="e">
        <f t="shared" si="23"/>
        <v>#REF!</v>
      </c>
      <c r="AV106" s="43" t="e">
        <f t="shared" si="24"/>
        <v>#REF!</v>
      </c>
      <c r="AW106" s="12"/>
      <c r="AX106" s="44" t="str">
        <f t="shared" ref="AX106:AY106" si="422">IF(COUNTIF($T106,"*"&amp;#REF!&amp;"*")&gt;0,#REF!,"")</f>
        <v/>
      </c>
      <c r="AY106" s="44" t="str">
        <f t="shared" si="422"/>
        <v/>
      </c>
      <c r="AZ106" s="44" t="str">
        <f t="shared" si="26"/>
        <v/>
      </c>
      <c r="BA106" s="44" t="str">
        <f t="shared" ref="BA106:BB106" si="423">IF(COUNTIF($T106,"*"&amp;#REF!&amp;"*")&gt;0,#REF!,"")</f>
        <v/>
      </c>
      <c r="BB106" s="44" t="str">
        <f t="shared" si="423"/>
        <v/>
      </c>
      <c r="BC106" s="44" t="str">
        <f t="shared" si="28"/>
        <v/>
      </c>
      <c r="BD106" s="44" t="str">
        <f t="shared" si="29"/>
        <v/>
      </c>
      <c r="BE106" s="44" t="str">
        <f t="shared" ref="BE106:BF106" si="424">IF(COUNTIF($T106,"*"&amp;#REF!&amp;"*")&gt;0,#REF!,"")</f>
        <v/>
      </c>
      <c r="BF106" s="44" t="str">
        <f t="shared" si="424"/>
        <v/>
      </c>
      <c r="BG106" s="44" t="str">
        <f t="shared" si="31"/>
        <v/>
      </c>
      <c r="BH106" s="44" t="str">
        <f t="shared" si="32"/>
        <v/>
      </c>
      <c r="BI106" s="44" t="str">
        <f t="shared" ref="BI106:BJ106" si="425">IF(COUNTIF($T106,"*"&amp;#REF!&amp;"*")&gt;0,#REF!,"")</f>
        <v/>
      </c>
      <c r="BJ106" s="44" t="str">
        <f t="shared" si="425"/>
        <v/>
      </c>
      <c r="BK106" s="44" t="str">
        <f t="shared" si="405"/>
        <v/>
      </c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</row>
    <row r="107" spans="1:77" ht="27" customHeight="1">
      <c r="A107" s="37">
        <v>97</v>
      </c>
      <c r="B107" s="45" t="str">
        <f t="shared" si="0"/>
        <v/>
      </c>
      <c r="C107" s="112"/>
      <c r="D107" s="113"/>
      <c r="E107" s="231" t="str">
        <f>IF(D107="","",IFERROR(VLOOKUP(D107,講座コード!$C$11:$D$102,2,FALSE),"コードが違います"))</f>
        <v/>
      </c>
      <c r="F107" s="232"/>
      <c r="G107" s="102" t="str">
        <f>IF(D107="","",IFERROR(VLOOKUP(D107,講座コード!$C$4:$E$91,3,FALSE),"コードが違います"))</f>
        <v/>
      </c>
      <c r="H107" s="102" t="str">
        <f t="shared" si="290"/>
        <v/>
      </c>
      <c r="I107" s="102" t="str">
        <f t="shared" si="291"/>
        <v/>
      </c>
      <c r="J107" s="102" t="str">
        <f t="shared" si="300"/>
        <v/>
      </c>
      <c r="K107" s="102" t="str">
        <f t="shared" si="292"/>
        <v/>
      </c>
      <c r="L107" s="102" t="str">
        <f t="shared" si="293"/>
        <v/>
      </c>
      <c r="M107" s="102" t="str">
        <f t="shared" si="294"/>
        <v/>
      </c>
      <c r="N107" s="102" t="str">
        <f t="shared" si="295"/>
        <v/>
      </c>
      <c r="O107" s="180"/>
      <c r="P107" s="119"/>
      <c r="Q107" s="120"/>
      <c r="R107" s="121"/>
      <c r="S107" s="126"/>
      <c r="T107" s="127"/>
      <c r="U107" s="128"/>
      <c r="V107" s="129"/>
      <c r="W107" s="130"/>
      <c r="X107" s="131"/>
      <c r="Y107" s="131"/>
      <c r="Z107" s="106"/>
      <c r="AA107" s="122"/>
      <c r="AB107" s="123"/>
      <c r="AC107" s="12"/>
      <c r="AD107" s="12"/>
      <c r="AE107" s="40">
        <f t="shared" si="8"/>
        <v>200</v>
      </c>
      <c r="AF107" s="41">
        <f t="shared" si="237"/>
        <v>200</v>
      </c>
      <c r="AG107" s="41" t="e">
        <f t="shared" si="9"/>
        <v>#REF!</v>
      </c>
      <c r="AH107" s="41">
        <f t="shared" si="10"/>
        <v>2</v>
      </c>
      <c r="AI107" s="42" t="e">
        <f t="shared" si="11"/>
        <v>#REF!</v>
      </c>
      <c r="AJ107" s="41">
        <f t="shared" si="12"/>
        <v>200</v>
      </c>
      <c r="AK107" s="41" t="e">
        <f t="shared" si="13"/>
        <v>#REF!</v>
      </c>
      <c r="AL107" s="41">
        <f t="shared" si="14"/>
        <v>2</v>
      </c>
      <c r="AM107" s="42" t="e">
        <f t="shared" si="15"/>
        <v>#REF!</v>
      </c>
      <c r="AN107" s="41">
        <f t="shared" si="16"/>
        <v>200</v>
      </c>
      <c r="AO107" s="41" t="e">
        <f t="shared" si="17"/>
        <v>#REF!</v>
      </c>
      <c r="AP107" s="41">
        <f t="shared" si="18"/>
        <v>2</v>
      </c>
      <c r="AQ107" s="42" t="e">
        <f t="shared" si="19"/>
        <v>#REF!</v>
      </c>
      <c r="AR107" s="41">
        <f t="shared" si="20"/>
        <v>200</v>
      </c>
      <c r="AS107" s="41" t="e">
        <f t="shared" si="21"/>
        <v>#REF!</v>
      </c>
      <c r="AT107" s="41">
        <f t="shared" si="22"/>
        <v>1</v>
      </c>
      <c r="AU107" s="42" t="e">
        <f t="shared" si="23"/>
        <v>#REF!</v>
      </c>
      <c r="AV107" s="43" t="e">
        <f t="shared" si="24"/>
        <v>#REF!</v>
      </c>
      <c r="AW107" s="12"/>
      <c r="AX107" s="44" t="str">
        <f t="shared" ref="AX107:AY107" si="426">IF(COUNTIF($T107,"*"&amp;#REF!&amp;"*")&gt;0,#REF!,"")</f>
        <v/>
      </c>
      <c r="AY107" s="44" t="str">
        <f t="shared" si="426"/>
        <v/>
      </c>
      <c r="AZ107" s="44" t="str">
        <f t="shared" si="26"/>
        <v/>
      </c>
      <c r="BA107" s="44" t="str">
        <f t="shared" ref="BA107:BB107" si="427">IF(COUNTIF($T107,"*"&amp;#REF!&amp;"*")&gt;0,#REF!,"")</f>
        <v/>
      </c>
      <c r="BB107" s="44" t="str">
        <f t="shared" si="427"/>
        <v/>
      </c>
      <c r="BC107" s="44" t="str">
        <f t="shared" si="28"/>
        <v/>
      </c>
      <c r="BD107" s="44" t="str">
        <f t="shared" si="29"/>
        <v/>
      </c>
      <c r="BE107" s="44" t="str">
        <f t="shared" ref="BE107:BF107" si="428">IF(COUNTIF($T107,"*"&amp;#REF!&amp;"*")&gt;0,#REF!,"")</f>
        <v/>
      </c>
      <c r="BF107" s="44" t="str">
        <f t="shared" si="428"/>
        <v/>
      </c>
      <c r="BG107" s="44" t="str">
        <f t="shared" si="31"/>
        <v/>
      </c>
      <c r="BH107" s="44" t="str">
        <f t="shared" si="32"/>
        <v/>
      </c>
      <c r="BI107" s="44" t="str">
        <f t="shared" ref="BI107:BJ107" si="429">IF(COUNTIF($T107,"*"&amp;#REF!&amp;"*")&gt;0,#REF!,"")</f>
        <v/>
      </c>
      <c r="BJ107" s="44" t="str">
        <f t="shared" si="429"/>
        <v/>
      </c>
      <c r="BK107" s="44" t="str">
        <f t="shared" si="405"/>
        <v/>
      </c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</row>
    <row r="108" spans="1:77" ht="27" customHeight="1">
      <c r="A108" s="37">
        <v>98</v>
      </c>
      <c r="B108" s="45" t="str">
        <f t="shared" si="0"/>
        <v/>
      </c>
      <c r="C108" s="112"/>
      <c r="D108" s="113"/>
      <c r="E108" s="231" t="str">
        <f>IF(D108="","",IFERROR(VLOOKUP(D108,講座コード!$C$11:$D$102,2,FALSE),"コードが違います"))</f>
        <v/>
      </c>
      <c r="F108" s="232"/>
      <c r="G108" s="102" t="str">
        <f>IF(D108="","",IFERROR(VLOOKUP(D108,講座コード!$C$4:$E$91,3,FALSE),"コードが違います"))</f>
        <v/>
      </c>
      <c r="H108" s="102" t="str">
        <f t="shared" si="290"/>
        <v/>
      </c>
      <c r="I108" s="102" t="str">
        <f t="shared" si="291"/>
        <v/>
      </c>
      <c r="J108" s="102" t="str">
        <f t="shared" si="300"/>
        <v/>
      </c>
      <c r="K108" s="102" t="str">
        <f t="shared" si="292"/>
        <v/>
      </c>
      <c r="L108" s="102" t="str">
        <f t="shared" si="293"/>
        <v/>
      </c>
      <c r="M108" s="102" t="str">
        <f t="shared" si="294"/>
        <v/>
      </c>
      <c r="N108" s="102" t="str">
        <f t="shared" si="295"/>
        <v/>
      </c>
      <c r="O108" s="180"/>
      <c r="P108" s="119"/>
      <c r="Q108" s="120"/>
      <c r="R108" s="121"/>
      <c r="S108" s="126"/>
      <c r="T108" s="127"/>
      <c r="U108" s="128"/>
      <c r="V108" s="129"/>
      <c r="W108" s="130"/>
      <c r="X108" s="131"/>
      <c r="Y108" s="131"/>
      <c r="Z108" s="106"/>
      <c r="AA108" s="122"/>
      <c r="AB108" s="123"/>
      <c r="AC108" s="12"/>
      <c r="AD108" s="12"/>
      <c r="AE108" s="40">
        <f t="shared" si="8"/>
        <v>200</v>
      </c>
      <c r="AF108" s="41">
        <f t="shared" si="237"/>
        <v>200</v>
      </c>
      <c r="AG108" s="41" t="e">
        <f t="shared" si="9"/>
        <v>#REF!</v>
      </c>
      <c r="AH108" s="41">
        <f t="shared" si="10"/>
        <v>2</v>
      </c>
      <c r="AI108" s="42" t="e">
        <f t="shared" si="11"/>
        <v>#REF!</v>
      </c>
      <c r="AJ108" s="41">
        <f t="shared" si="12"/>
        <v>200</v>
      </c>
      <c r="AK108" s="41" t="e">
        <f t="shared" si="13"/>
        <v>#REF!</v>
      </c>
      <c r="AL108" s="41">
        <f t="shared" si="14"/>
        <v>2</v>
      </c>
      <c r="AM108" s="42" t="e">
        <f t="shared" si="15"/>
        <v>#REF!</v>
      </c>
      <c r="AN108" s="41">
        <f t="shared" si="16"/>
        <v>200</v>
      </c>
      <c r="AO108" s="41" t="e">
        <f t="shared" si="17"/>
        <v>#REF!</v>
      </c>
      <c r="AP108" s="41">
        <f t="shared" si="18"/>
        <v>2</v>
      </c>
      <c r="AQ108" s="42" t="e">
        <f t="shared" si="19"/>
        <v>#REF!</v>
      </c>
      <c r="AR108" s="41">
        <f t="shared" si="20"/>
        <v>200</v>
      </c>
      <c r="AS108" s="41" t="e">
        <f t="shared" si="21"/>
        <v>#REF!</v>
      </c>
      <c r="AT108" s="41">
        <f t="shared" si="22"/>
        <v>1</v>
      </c>
      <c r="AU108" s="42" t="e">
        <f t="shared" si="23"/>
        <v>#REF!</v>
      </c>
      <c r="AV108" s="43" t="e">
        <f t="shared" si="24"/>
        <v>#REF!</v>
      </c>
      <c r="AW108" s="12"/>
      <c r="AX108" s="44" t="str">
        <f t="shared" ref="AX108:AY108" si="430">IF(COUNTIF($T108,"*"&amp;#REF!&amp;"*")&gt;0,#REF!,"")</f>
        <v/>
      </c>
      <c r="AY108" s="44" t="str">
        <f t="shared" si="430"/>
        <v/>
      </c>
      <c r="AZ108" s="44" t="str">
        <f t="shared" si="26"/>
        <v/>
      </c>
      <c r="BA108" s="44" t="str">
        <f t="shared" ref="BA108:BB108" si="431">IF(COUNTIF($T108,"*"&amp;#REF!&amp;"*")&gt;0,#REF!,"")</f>
        <v/>
      </c>
      <c r="BB108" s="44" t="str">
        <f t="shared" si="431"/>
        <v/>
      </c>
      <c r="BC108" s="44" t="str">
        <f t="shared" si="28"/>
        <v/>
      </c>
      <c r="BD108" s="44" t="str">
        <f t="shared" si="29"/>
        <v/>
      </c>
      <c r="BE108" s="44" t="str">
        <f t="shared" ref="BE108:BF108" si="432">IF(COUNTIF($T108,"*"&amp;#REF!&amp;"*")&gt;0,#REF!,"")</f>
        <v/>
      </c>
      <c r="BF108" s="44" t="str">
        <f t="shared" si="432"/>
        <v/>
      </c>
      <c r="BG108" s="44" t="str">
        <f t="shared" si="31"/>
        <v/>
      </c>
      <c r="BH108" s="44" t="str">
        <f t="shared" si="32"/>
        <v/>
      </c>
      <c r="BI108" s="44" t="str">
        <f t="shared" ref="BI108:BJ108" si="433">IF(COUNTIF($T108,"*"&amp;#REF!&amp;"*")&gt;0,#REF!,"")</f>
        <v/>
      </c>
      <c r="BJ108" s="44" t="str">
        <f t="shared" si="433"/>
        <v/>
      </c>
      <c r="BK108" s="44" t="str">
        <f t="shared" si="405"/>
        <v/>
      </c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</row>
    <row r="109" spans="1:77" ht="27" customHeight="1">
      <c r="A109" s="37">
        <v>99</v>
      </c>
      <c r="B109" s="45" t="str">
        <f t="shared" si="0"/>
        <v/>
      </c>
      <c r="C109" s="112"/>
      <c r="D109" s="113"/>
      <c r="E109" s="231" t="str">
        <f>IF(D109="","",IFERROR(VLOOKUP(D109,講座コード!$C$11:$D$102,2,FALSE),"コードが違います"))</f>
        <v/>
      </c>
      <c r="F109" s="232"/>
      <c r="G109" s="103" t="str">
        <f>IF(D109="","",IFERROR(VLOOKUP(D109,講座コード!$C$4:$E$91,3,FALSE),"コードが違います"))</f>
        <v/>
      </c>
      <c r="H109" s="103" t="str">
        <f t="shared" si="290"/>
        <v/>
      </c>
      <c r="I109" s="103" t="str">
        <f t="shared" si="291"/>
        <v/>
      </c>
      <c r="J109" s="103" t="str">
        <f t="shared" si="300"/>
        <v/>
      </c>
      <c r="K109" s="103" t="str">
        <f t="shared" si="292"/>
        <v/>
      </c>
      <c r="L109" s="103" t="str">
        <f t="shared" si="293"/>
        <v/>
      </c>
      <c r="M109" s="103" t="str">
        <f t="shared" si="294"/>
        <v/>
      </c>
      <c r="N109" s="103" t="str">
        <f t="shared" si="295"/>
        <v/>
      </c>
      <c r="O109" s="180"/>
      <c r="P109" s="119"/>
      <c r="Q109" s="120"/>
      <c r="R109" s="121"/>
      <c r="S109" s="126"/>
      <c r="T109" s="127"/>
      <c r="U109" s="128"/>
      <c r="V109" s="129"/>
      <c r="W109" s="130"/>
      <c r="X109" s="131"/>
      <c r="Y109" s="131"/>
      <c r="Z109" s="106"/>
      <c r="AA109" s="122"/>
      <c r="AB109" s="123"/>
      <c r="AC109" s="12"/>
      <c r="AD109" s="12"/>
      <c r="AE109" s="40">
        <f t="shared" si="8"/>
        <v>200</v>
      </c>
      <c r="AF109" s="41">
        <f t="shared" si="237"/>
        <v>200</v>
      </c>
      <c r="AG109" s="41" t="e">
        <f t="shared" si="9"/>
        <v>#REF!</v>
      </c>
      <c r="AH109" s="41">
        <f t="shared" si="10"/>
        <v>2</v>
      </c>
      <c r="AI109" s="42" t="e">
        <f t="shared" si="11"/>
        <v>#REF!</v>
      </c>
      <c r="AJ109" s="41">
        <f t="shared" si="12"/>
        <v>200</v>
      </c>
      <c r="AK109" s="41" t="e">
        <f t="shared" si="13"/>
        <v>#REF!</v>
      </c>
      <c r="AL109" s="41">
        <f t="shared" si="14"/>
        <v>2</v>
      </c>
      <c r="AM109" s="42" t="e">
        <f t="shared" si="15"/>
        <v>#REF!</v>
      </c>
      <c r="AN109" s="41">
        <f t="shared" si="16"/>
        <v>200</v>
      </c>
      <c r="AO109" s="41" t="e">
        <f t="shared" si="17"/>
        <v>#REF!</v>
      </c>
      <c r="AP109" s="41">
        <f t="shared" si="18"/>
        <v>2</v>
      </c>
      <c r="AQ109" s="42" t="e">
        <f t="shared" si="19"/>
        <v>#REF!</v>
      </c>
      <c r="AR109" s="41">
        <f t="shared" si="20"/>
        <v>200</v>
      </c>
      <c r="AS109" s="41" t="e">
        <f t="shared" si="21"/>
        <v>#REF!</v>
      </c>
      <c r="AT109" s="41">
        <f t="shared" si="22"/>
        <v>1</v>
      </c>
      <c r="AU109" s="42" t="e">
        <f t="shared" si="23"/>
        <v>#REF!</v>
      </c>
      <c r="AV109" s="43" t="e">
        <f t="shared" si="24"/>
        <v>#REF!</v>
      </c>
      <c r="AW109" s="12"/>
      <c r="AX109" s="44" t="str">
        <f t="shared" ref="AX109:AY109" si="434">IF(COUNTIF($T109,"*"&amp;#REF!&amp;"*")&gt;0,#REF!,"")</f>
        <v/>
      </c>
      <c r="AY109" s="44" t="str">
        <f t="shared" si="434"/>
        <v/>
      </c>
      <c r="AZ109" s="44" t="str">
        <f t="shared" si="26"/>
        <v/>
      </c>
      <c r="BA109" s="44" t="str">
        <f t="shared" ref="BA109:BB109" si="435">IF(COUNTIF($T109,"*"&amp;#REF!&amp;"*")&gt;0,#REF!,"")</f>
        <v/>
      </c>
      <c r="BB109" s="44" t="str">
        <f t="shared" si="435"/>
        <v/>
      </c>
      <c r="BC109" s="44" t="str">
        <f t="shared" si="28"/>
        <v/>
      </c>
      <c r="BD109" s="44" t="str">
        <f t="shared" si="29"/>
        <v/>
      </c>
      <c r="BE109" s="44" t="str">
        <f t="shared" ref="BE109:BF109" si="436">IF(COUNTIF($T109,"*"&amp;#REF!&amp;"*")&gt;0,#REF!,"")</f>
        <v/>
      </c>
      <c r="BF109" s="44" t="str">
        <f t="shared" si="436"/>
        <v/>
      </c>
      <c r="BG109" s="44" t="str">
        <f t="shared" si="31"/>
        <v/>
      </c>
      <c r="BH109" s="44" t="str">
        <f t="shared" si="32"/>
        <v/>
      </c>
      <c r="BI109" s="44" t="str">
        <f t="shared" ref="BI109:BJ109" si="437">IF(COUNTIF($T109,"*"&amp;#REF!&amp;"*")&gt;0,#REF!,"")</f>
        <v/>
      </c>
      <c r="BJ109" s="44" t="str">
        <f t="shared" si="437"/>
        <v/>
      </c>
      <c r="BK109" s="44" t="str">
        <f t="shared" si="405"/>
        <v/>
      </c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</row>
    <row r="110" spans="1:77" ht="27" customHeight="1" thickBot="1">
      <c r="A110" s="47">
        <v>100</v>
      </c>
      <c r="B110" s="48" t="str">
        <f t="shared" si="0"/>
        <v/>
      </c>
      <c r="C110" s="114"/>
      <c r="D110" s="115"/>
      <c r="E110" s="233" t="str">
        <f>IF(D110="","",IFERROR(VLOOKUP(D110,講座コード!$C$11:$D$102,2,FALSE),"コードが違います"))</f>
        <v/>
      </c>
      <c r="F110" s="234"/>
      <c r="G110" s="107" t="str">
        <f>IF(D110="","",IFERROR(VLOOKUP(D110,講座コード!$C$4:$E$91,3,FALSE),"コードが違います"))</f>
        <v/>
      </c>
      <c r="H110" s="104" t="str">
        <f t="shared" si="290"/>
        <v/>
      </c>
      <c r="I110" s="104" t="str">
        <f t="shared" si="291"/>
        <v/>
      </c>
      <c r="J110" s="104" t="str">
        <f t="shared" si="300"/>
        <v/>
      </c>
      <c r="K110" s="104" t="str">
        <f t="shared" si="292"/>
        <v/>
      </c>
      <c r="L110" s="104" t="str">
        <f t="shared" si="293"/>
        <v/>
      </c>
      <c r="M110" s="104" t="str">
        <f t="shared" si="294"/>
        <v/>
      </c>
      <c r="N110" s="104" t="str">
        <f t="shared" si="295"/>
        <v/>
      </c>
      <c r="O110" s="181"/>
      <c r="P110" s="182"/>
      <c r="Q110" s="134"/>
      <c r="R110" s="183"/>
      <c r="S110" s="184"/>
      <c r="T110" s="185"/>
      <c r="U110" s="186"/>
      <c r="V110" s="187"/>
      <c r="W110" s="188"/>
      <c r="X110" s="189"/>
      <c r="Y110" s="189"/>
      <c r="Z110" s="190"/>
      <c r="AA110" s="124"/>
      <c r="AB110" s="125"/>
      <c r="AC110" s="12"/>
      <c r="AD110" s="12"/>
      <c r="AE110" s="40">
        <f t="shared" si="8"/>
        <v>200</v>
      </c>
      <c r="AF110" s="41">
        <f t="shared" si="237"/>
        <v>200</v>
      </c>
      <c r="AG110" s="41" t="e">
        <f t="shared" si="9"/>
        <v>#REF!</v>
      </c>
      <c r="AH110" s="41">
        <f t="shared" si="10"/>
        <v>2</v>
      </c>
      <c r="AI110" s="42" t="e">
        <f t="shared" si="11"/>
        <v>#REF!</v>
      </c>
      <c r="AJ110" s="41">
        <f t="shared" si="12"/>
        <v>200</v>
      </c>
      <c r="AK110" s="41" t="e">
        <f t="shared" si="13"/>
        <v>#REF!</v>
      </c>
      <c r="AL110" s="41">
        <f t="shared" si="14"/>
        <v>2</v>
      </c>
      <c r="AM110" s="42" t="e">
        <f t="shared" si="15"/>
        <v>#REF!</v>
      </c>
      <c r="AN110" s="41">
        <f t="shared" si="16"/>
        <v>200</v>
      </c>
      <c r="AO110" s="41" t="e">
        <f t="shared" si="17"/>
        <v>#REF!</v>
      </c>
      <c r="AP110" s="41">
        <f t="shared" si="18"/>
        <v>2</v>
      </c>
      <c r="AQ110" s="42" t="e">
        <f t="shared" si="19"/>
        <v>#REF!</v>
      </c>
      <c r="AR110" s="41">
        <f t="shared" si="20"/>
        <v>200</v>
      </c>
      <c r="AS110" s="41" t="e">
        <f t="shared" si="21"/>
        <v>#REF!</v>
      </c>
      <c r="AT110" s="41">
        <f t="shared" si="22"/>
        <v>1</v>
      </c>
      <c r="AU110" s="42" t="e">
        <f t="shared" si="23"/>
        <v>#REF!</v>
      </c>
      <c r="AV110" s="43" t="e">
        <f t="shared" si="24"/>
        <v>#REF!</v>
      </c>
      <c r="AW110" s="12"/>
      <c r="AX110" s="44" t="str">
        <f t="shared" ref="AX110:AY110" si="438">IF(COUNTIF($T110,"*"&amp;#REF!&amp;"*")&gt;0,#REF!,"")</f>
        <v/>
      </c>
      <c r="AY110" s="44" t="str">
        <f t="shared" si="438"/>
        <v/>
      </c>
      <c r="AZ110" s="44" t="str">
        <f t="shared" si="26"/>
        <v/>
      </c>
      <c r="BA110" s="44" t="str">
        <f t="shared" ref="BA110:BB110" si="439">IF(COUNTIF($T110,"*"&amp;#REF!&amp;"*")&gt;0,#REF!,"")</f>
        <v/>
      </c>
      <c r="BB110" s="44" t="str">
        <f t="shared" si="439"/>
        <v/>
      </c>
      <c r="BC110" s="44" t="str">
        <f t="shared" si="28"/>
        <v/>
      </c>
      <c r="BD110" s="44" t="str">
        <f t="shared" si="29"/>
        <v/>
      </c>
      <c r="BE110" s="44" t="str">
        <f t="shared" ref="BE110:BF110" si="440">IF(COUNTIF($T110,"*"&amp;#REF!&amp;"*")&gt;0,#REF!,"")</f>
        <v/>
      </c>
      <c r="BF110" s="44" t="str">
        <f t="shared" si="440"/>
        <v/>
      </c>
      <c r="BG110" s="44" t="str">
        <f t="shared" si="31"/>
        <v/>
      </c>
      <c r="BH110" s="44" t="str">
        <f t="shared" si="32"/>
        <v/>
      </c>
      <c r="BI110" s="44" t="str">
        <f t="shared" ref="BI110:BJ110" si="441">IF(COUNTIF($T110,"*"&amp;#REF!&amp;"*")&gt;0,#REF!,"")</f>
        <v/>
      </c>
      <c r="BJ110" s="44" t="str">
        <f t="shared" si="441"/>
        <v/>
      </c>
      <c r="BK110" s="44" t="str">
        <f t="shared" si="405"/>
        <v/>
      </c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</row>
    <row r="111" spans="1:77" ht="12.75" customHeight="1">
      <c r="A111" s="12"/>
      <c r="B111" s="12"/>
      <c r="C111" s="99"/>
      <c r="D111" s="99"/>
      <c r="E111" s="99"/>
      <c r="F111" s="99"/>
      <c r="G111" s="12"/>
      <c r="H111" s="12"/>
      <c r="I111" s="12"/>
      <c r="J111" s="12"/>
      <c r="K111" s="12"/>
      <c r="L111" s="12"/>
      <c r="M111" s="12"/>
      <c r="N111" s="12"/>
      <c r="O111" s="99"/>
      <c r="P111" s="12"/>
      <c r="Q111" s="12"/>
      <c r="R111" s="12"/>
      <c r="S111" s="12"/>
      <c r="T111" s="99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</row>
    <row r="112" spans="1:77" ht="16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</row>
    <row r="113" spans="1:77" ht="17.2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</row>
    <row r="114" spans="1:77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</row>
    <row r="115" spans="1:77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</row>
    <row r="116" spans="1:77" ht="13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</row>
    <row r="117" spans="1:77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</row>
    <row r="118" spans="1:77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</row>
    <row r="119" spans="1:77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</row>
    <row r="120" spans="1:77" ht="13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</row>
    <row r="121" spans="1:77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</row>
    <row r="122" spans="1:77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</row>
    <row r="123" spans="1:77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</row>
    <row r="124" spans="1:77" ht="14.2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</row>
    <row r="125" spans="1:77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</row>
    <row r="126" spans="1:77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</row>
    <row r="127" spans="1:77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</row>
    <row r="128" spans="1:77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</row>
    <row r="129" spans="1:77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</row>
    <row r="130" spans="1:77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</row>
    <row r="131" spans="1:77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</row>
    <row r="132" spans="1:77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</row>
    <row r="133" spans="1:77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</row>
    <row r="134" spans="1:77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</row>
    <row r="135" spans="1:77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</row>
    <row r="136" spans="1:77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</row>
    <row r="137" spans="1:77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</row>
    <row r="138" spans="1:77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</row>
    <row r="139" spans="1:77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</row>
    <row r="140" spans="1:77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</row>
    <row r="141" spans="1:77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</row>
    <row r="142" spans="1:77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</row>
    <row r="143" spans="1:77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</row>
    <row r="144" spans="1:77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</row>
    <row r="145" spans="1:77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</row>
    <row r="146" spans="1:77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</row>
    <row r="147" spans="1:77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</row>
    <row r="148" spans="1:77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</row>
    <row r="149" spans="1:77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</row>
    <row r="150" spans="1:77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</row>
    <row r="151" spans="1:77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</row>
    <row r="152" spans="1:77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</row>
    <row r="153" spans="1:77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</row>
    <row r="154" spans="1:77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</row>
    <row r="155" spans="1:77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</row>
    <row r="156" spans="1:77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</row>
    <row r="157" spans="1:77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</row>
    <row r="158" spans="1:77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</row>
    <row r="159" spans="1:77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</row>
    <row r="160" spans="1:77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</row>
    <row r="161" spans="1:77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</row>
    <row r="162" spans="1:77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</row>
    <row r="163" spans="1:77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</row>
    <row r="164" spans="1:77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</row>
    <row r="165" spans="1:77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</row>
    <row r="166" spans="1:77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</row>
    <row r="167" spans="1:77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</row>
    <row r="168" spans="1:77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</row>
    <row r="169" spans="1:77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</row>
    <row r="170" spans="1:77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</row>
    <row r="171" spans="1:77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</row>
    <row r="172" spans="1:77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</row>
    <row r="173" spans="1:77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</row>
    <row r="174" spans="1:77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</row>
    <row r="175" spans="1:77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</row>
    <row r="176" spans="1:77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</row>
    <row r="177" spans="1:77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</row>
    <row r="178" spans="1:77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</row>
    <row r="179" spans="1:77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</row>
    <row r="180" spans="1:77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</row>
    <row r="181" spans="1:77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</row>
    <row r="182" spans="1:77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</row>
    <row r="183" spans="1:77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</row>
    <row r="184" spans="1:77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</row>
    <row r="185" spans="1:77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</row>
    <row r="186" spans="1:77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</row>
    <row r="187" spans="1:77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</row>
    <row r="188" spans="1:77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</row>
    <row r="189" spans="1:77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</row>
    <row r="190" spans="1:77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</row>
    <row r="191" spans="1:77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</row>
    <row r="192" spans="1:77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</row>
    <row r="193" spans="1:77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</row>
    <row r="194" spans="1:77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</row>
    <row r="195" spans="1:77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</row>
    <row r="196" spans="1:77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</row>
    <row r="197" spans="1:77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</row>
    <row r="198" spans="1:77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</row>
    <row r="199" spans="1:77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</row>
    <row r="200" spans="1:77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</row>
    <row r="201" spans="1:77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</row>
    <row r="202" spans="1:77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</row>
    <row r="203" spans="1:77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</row>
    <row r="204" spans="1:77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</row>
    <row r="205" spans="1:77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</row>
    <row r="206" spans="1:77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</row>
    <row r="207" spans="1:77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</row>
    <row r="208" spans="1:77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</row>
    <row r="209" spans="1:77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</row>
    <row r="210" spans="1:77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</row>
    <row r="211" spans="1:77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</row>
    <row r="212" spans="1:77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</row>
    <row r="213" spans="1:77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</row>
    <row r="214" spans="1:77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</row>
    <row r="215" spans="1:77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</row>
    <row r="216" spans="1:77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</row>
    <row r="217" spans="1:77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</row>
    <row r="218" spans="1:77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</row>
    <row r="219" spans="1:77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</row>
    <row r="220" spans="1:77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</row>
    <row r="221" spans="1:77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</row>
    <row r="222" spans="1:77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</row>
    <row r="223" spans="1:77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</row>
    <row r="224" spans="1:77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</row>
    <row r="225" spans="1:77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</row>
    <row r="226" spans="1:77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</row>
    <row r="227" spans="1:77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</row>
    <row r="228" spans="1:77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</row>
    <row r="229" spans="1:77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</row>
    <row r="230" spans="1:77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</row>
    <row r="231" spans="1:77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</row>
    <row r="232" spans="1:77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</row>
    <row r="233" spans="1:77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</row>
    <row r="234" spans="1:77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</row>
    <row r="235" spans="1:77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</row>
    <row r="236" spans="1:77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</row>
    <row r="237" spans="1:77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</row>
    <row r="238" spans="1:77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</row>
    <row r="239" spans="1:77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</row>
    <row r="240" spans="1:77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</row>
    <row r="241" spans="1:77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</row>
    <row r="242" spans="1:77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</row>
    <row r="243" spans="1:77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</row>
    <row r="244" spans="1:77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</row>
    <row r="245" spans="1:77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</row>
    <row r="246" spans="1:77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</row>
    <row r="247" spans="1:77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</row>
    <row r="248" spans="1:77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</row>
    <row r="249" spans="1:77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</row>
    <row r="250" spans="1:77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</row>
    <row r="251" spans="1:77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</row>
    <row r="252" spans="1:77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</row>
    <row r="253" spans="1:77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</row>
    <row r="254" spans="1:77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</row>
    <row r="255" spans="1:77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</row>
    <row r="256" spans="1:77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</row>
    <row r="257" spans="1:77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</row>
    <row r="258" spans="1:77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</row>
    <row r="259" spans="1:77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</row>
    <row r="260" spans="1:77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</row>
    <row r="261" spans="1:77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</row>
    <row r="262" spans="1:77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</row>
    <row r="263" spans="1:77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</row>
    <row r="264" spans="1:77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</row>
    <row r="265" spans="1:77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</row>
    <row r="266" spans="1:77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</row>
    <row r="267" spans="1:77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</row>
    <row r="268" spans="1:77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</row>
    <row r="269" spans="1:77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</row>
    <row r="270" spans="1:77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</row>
    <row r="271" spans="1:77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</row>
    <row r="272" spans="1:77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</row>
    <row r="273" spans="1:77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</row>
    <row r="274" spans="1:77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</row>
    <row r="275" spans="1:77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</row>
    <row r="276" spans="1:77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</row>
    <row r="277" spans="1:77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</row>
    <row r="278" spans="1:77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</row>
    <row r="279" spans="1:77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</row>
    <row r="280" spans="1:77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</row>
    <row r="281" spans="1:77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</row>
    <row r="282" spans="1:77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</row>
    <row r="283" spans="1:77" ht="12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</row>
    <row r="284" spans="1:77" ht="12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</row>
    <row r="285" spans="1:77" ht="12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</row>
    <row r="286" spans="1:77" ht="12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</row>
    <row r="287" spans="1:77" ht="12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</row>
    <row r="288" spans="1:77" ht="12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</row>
    <row r="289" spans="1:77" ht="12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</row>
    <row r="290" spans="1:77" ht="12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</row>
    <row r="291" spans="1:77" ht="12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</row>
    <row r="292" spans="1:77" ht="12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</row>
    <row r="293" spans="1:77" ht="12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</row>
    <row r="294" spans="1:77" ht="12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</row>
    <row r="295" spans="1:77" ht="12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</row>
    <row r="296" spans="1:77" ht="12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</row>
    <row r="297" spans="1:77" ht="12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</row>
    <row r="298" spans="1:77" ht="12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</row>
    <row r="299" spans="1:77" ht="12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</row>
    <row r="300" spans="1:77" ht="12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</row>
    <row r="301" spans="1:77" ht="12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</row>
    <row r="302" spans="1:77" ht="12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</row>
    <row r="303" spans="1:77" ht="12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</row>
    <row r="304" spans="1:77" ht="12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</row>
    <row r="305" spans="1:77" ht="12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</row>
    <row r="306" spans="1:77" ht="12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</row>
    <row r="307" spans="1:77" ht="12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</row>
    <row r="308" spans="1:77" ht="12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</row>
    <row r="309" spans="1:77" ht="12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</row>
    <row r="310" spans="1:77" ht="12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</row>
    <row r="311" spans="1:77" ht="12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</row>
    <row r="312" spans="1:77" ht="12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</row>
    <row r="313" spans="1:77" ht="12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</row>
    <row r="314" spans="1:77" ht="12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</row>
    <row r="315" spans="1:77" ht="12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</row>
    <row r="316" spans="1:77" ht="12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</row>
    <row r="317" spans="1:77" ht="12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</row>
    <row r="318" spans="1:77" ht="12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</row>
    <row r="319" spans="1:77" ht="12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</row>
    <row r="320" spans="1:77" ht="12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</row>
    <row r="321" spans="1:77" ht="12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</row>
    <row r="322" spans="1:77" ht="12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</row>
    <row r="323" spans="1:77" ht="12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</row>
    <row r="324" spans="1:77" ht="12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</row>
    <row r="325" spans="1:77" ht="12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</row>
    <row r="326" spans="1:77" ht="12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</row>
    <row r="327" spans="1:77" ht="12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</row>
    <row r="328" spans="1:77" ht="12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</row>
    <row r="329" spans="1:77" ht="12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</row>
    <row r="330" spans="1:77" ht="12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</row>
    <row r="331" spans="1:77" ht="12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</row>
    <row r="332" spans="1:77" ht="12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</row>
    <row r="333" spans="1:77" ht="12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</row>
    <row r="334" spans="1:77" ht="12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</row>
    <row r="335" spans="1:77" ht="12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</row>
    <row r="336" spans="1:77" ht="12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</row>
    <row r="337" spans="1:77" ht="12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</row>
    <row r="338" spans="1:77" ht="12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</row>
    <row r="339" spans="1:77" ht="12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</row>
    <row r="340" spans="1:77" ht="12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</row>
    <row r="341" spans="1:77" ht="12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</row>
    <row r="342" spans="1:77" ht="12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</row>
    <row r="343" spans="1:77" ht="12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</row>
    <row r="344" spans="1:77" ht="12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</row>
    <row r="345" spans="1:77" ht="12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</row>
    <row r="346" spans="1:77" ht="12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</row>
    <row r="347" spans="1:77" ht="12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</row>
    <row r="348" spans="1:77" ht="12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</row>
    <row r="349" spans="1:77" ht="12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</row>
    <row r="350" spans="1:77" ht="12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</row>
    <row r="351" spans="1:77" ht="12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</row>
    <row r="352" spans="1:77" ht="12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</row>
    <row r="353" spans="1:77" ht="12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</row>
    <row r="354" spans="1:77" ht="12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</row>
    <row r="355" spans="1:77" ht="12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</row>
    <row r="356" spans="1:77" ht="12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</row>
    <row r="357" spans="1:77" ht="12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</row>
    <row r="358" spans="1:77" ht="12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</row>
    <row r="359" spans="1:77" ht="12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</row>
    <row r="360" spans="1:77" ht="12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</row>
    <row r="361" spans="1:77" ht="12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</row>
    <row r="362" spans="1:77" ht="12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</row>
    <row r="363" spans="1:77" ht="12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</row>
    <row r="364" spans="1:77" ht="12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</row>
    <row r="365" spans="1:77" ht="12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</row>
    <row r="366" spans="1:77" ht="12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</row>
    <row r="367" spans="1:77" ht="12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</row>
    <row r="368" spans="1:77" ht="12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</row>
    <row r="369" spans="1:77" ht="12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</row>
    <row r="370" spans="1:77" ht="12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</row>
    <row r="371" spans="1:77" ht="12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</row>
    <row r="372" spans="1:77" ht="12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</row>
    <row r="373" spans="1:77" ht="12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</row>
    <row r="374" spans="1:77" ht="12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</row>
    <row r="375" spans="1:77" ht="12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</row>
    <row r="376" spans="1:77" ht="12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</row>
    <row r="377" spans="1:77" ht="12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</row>
    <row r="378" spans="1:77" ht="12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</row>
    <row r="379" spans="1:77" ht="12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</row>
    <row r="380" spans="1:77" ht="12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</row>
    <row r="381" spans="1:77" ht="12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</row>
    <row r="382" spans="1:77" ht="12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</row>
    <row r="383" spans="1:77" ht="12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</row>
    <row r="384" spans="1:77" ht="12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</row>
    <row r="385" spans="1:77" ht="12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</row>
    <row r="386" spans="1:77" ht="12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</row>
    <row r="387" spans="1:77" ht="12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</row>
    <row r="388" spans="1:77" ht="12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</row>
    <row r="389" spans="1:77" ht="12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</row>
    <row r="390" spans="1:77" ht="12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</row>
    <row r="391" spans="1:77" ht="12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</row>
    <row r="392" spans="1:77" ht="12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</row>
    <row r="393" spans="1:77" ht="12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</row>
    <row r="394" spans="1:77" ht="12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</row>
    <row r="395" spans="1:77" ht="12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</row>
    <row r="396" spans="1:77" ht="12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</row>
    <row r="397" spans="1:77" ht="12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</row>
    <row r="398" spans="1:77" ht="12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</row>
    <row r="399" spans="1:77" ht="12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</row>
    <row r="400" spans="1:77" ht="12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</row>
    <row r="401" spans="1:77" ht="12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</row>
    <row r="402" spans="1:77" ht="12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</row>
    <row r="403" spans="1:77" ht="12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</row>
    <row r="404" spans="1:77" ht="12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</row>
    <row r="405" spans="1:77" ht="12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</row>
    <row r="406" spans="1:77" ht="12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</row>
    <row r="407" spans="1:77" ht="12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</row>
    <row r="408" spans="1:77" ht="12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</row>
    <row r="409" spans="1:77" ht="12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</row>
    <row r="410" spans="1:77" ht="12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</row>
    <row r="411" spans="1:77" ht="12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</row>
    <row r="412" spans="1:77" ht="12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</row>
    <row r="413" spans="1:77" ht="12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</row>
    <row r="414" spans="1:77" ht="12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</row>
    <row r="415" spans="1:77" ht="12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</row>
    <row r="416" spans="1:77" ht="12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</row>
    <row r="417" spans="1:77" ht="12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</row>
    <row r="418" spans="1:77" ht="12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</row>
    <row r="419" spans="1:77" ht="12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</row>
    <row r="420" spans="1:77" ht="12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</row>
    <row r="421" spans="1:77" ht="12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</row>
    <row r="422" spans="1:77" ht="12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</row>
    <row r="423" spans="1:77" ht="12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</row>
    <row r="424" spans="1:77" ht="12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</row>
    <row r="425" spans="1:77" ht="12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</row>
    <row r="426" spans="1:77" ht="12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</row>
    <row r="427" spans="1:77" ht="12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</row>
    <row r="428" spans="1:77" ht="12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</row>
    <row r="429" spans="1:77" ht="12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</row>
    <row r="430" spans="1:77" ht="12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</row>
    <row r="431" spans="1:77" ht="12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</row>
    <row r="432" spans="1:77" ht="12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</row>
    <row r="433" spans="1:77" ht="12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</row>
    <row r="434" spans="1:77" ht="12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</row>
    <row r="435" spans="1:77" ht="12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</row>
    <row r="436" spans="1:77" ht="12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</row>
    <row r="437" spans="1:77" ht="12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</row>
    <row r="438" spans="1:77" ht="12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</row>
    <row r="439" spans="1:77" ht="12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</row>
    <row r="440" spans="1:77" ht="12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</row>
    <row r="441" spans="1:77" ht="12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</row>
    <row r="442" spans="1:77" ht="12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</row>
    <row r="443" spans="1:77" ht="12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</row>
    <row r="444" spans="1:77" ht="12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</row>
    <row r="445" spans="1:77" ht="12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</row>
    <row r="446" spans="1:77" ht="12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</row>
    <row r="447" spans="1:77" ht="12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</row>
    <row r="448" spans="1:77" ht="12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</row>
    <row r="449" spans="1:77" ht="12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</row>
    <row r="450" spans="1:77" ht="12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</row>
    <row r="451" spans="1:77" ht="12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</row>
    <row r="452" spans="1:77" ht="12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</row>
    <row r="453" spans="1:77" ht="12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</row>
    <row r="454" spans="1:77" ht="12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</row>
    <row r="455" spans="1:77" ht="12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</row>
    <row r="456" spans="1:77" ht="12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</row>
    <row r="457" spans="1:77" ht="12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</row>
    <row r="458" spans="1:77" ht="12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</row>
    <row r="459" spans="1:77" ht="12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</row>
    <row r="460" spans="1:77" ht="12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</row>
    <row r="461" spans="1:77" ht="12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</row>
    <row r="462" spans="1:77" ht="12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</row>
    <row r="463" spans="1:77" ht="12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</row>
    <row r="464" spans="1:77" ht="12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</row>
    <row r="465" spans="1:77" ht="12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</row>
    <row r="466" spans="1:77" ht="12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</row>
    <row r="467" spans="1:77" ht="12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</row>
    <row r="468" spans="1:77" ht="12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</row>
    <row r="469" spans="1:77" ht="12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</row>
    <row r="470" spans="1:77" ht="12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</row>
    <row r="471" spans="1:77" ht="12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</row>
    <row r="472" spans="1:77" ht="12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</row>
    <row r="473" spans="1:77" ht="12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</row>
    <row r="474" spans="1:77" ht="12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</row>
    <row r="475" spans="1:77" ht="12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</row>
    <row r="476" spans="1:77" ht="12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</row>
    <row r="477" spans="1:77" ht="12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</row>
    <row r="478" spans="1:77" ht="12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</row>
    <row r="479" spans="1:77" ht="12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</row>
    <row r="480" spans="1:77" ht="12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</row>
    <row r="481" spans="1:77" ht="12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</row>
    <row r="482" spans="1:77" ht="12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</row>
    <row r="483" spans="1:77" ht="12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</row>
    <row r="484" spans="1:77" ht="12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</row>
    <row r="485" spans="1:77" ht="12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</row>
    <row r="486" spans="1:77" ht="12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</row>
    <row r="487" spans="1:77" ht="12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</row>
    <row r="488" spans="1:77" ht="12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</row>
    <row r="489" spans="1:77" ht="12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</row>
    <row r="490" spans="1:77" ht="12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</row>
    <row r="491" spans="1:77" ht="12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</row>
    <row r="492" spans="1:77" ht="12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</row>
    <row r="493" spans="1:77" ht="12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</row>
    <row r="494" spans="1:77" ht="12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</row>
    <row r="495" spans="1:77" ht="12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</row>
    <row r="496" spans="1:77" ht="12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</row>
    <row r="497" spans="1:77" ht="12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</row>
    <row r="498" spans="1:77" ht="12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</row>
    <row r="499" spans="1:77" ht="12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</row>
    <row r="500" spans="1:77" ht="12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</row>
    <row r="501" spans="1:77" ht="12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</row>
    <row r="502" spans="1:77" ht="12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</row>
    <row r="503" spans="1:77" ht="12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</row>
    <row r="504" spans="1:77" ht="12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</row>
    <row r="505" spans="1:77" ht="12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</row>
    <row r="506" spans="1:77" ht="12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</row>
    <row r="507" spans="1:77" ht="12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</row>
    <row r="508" spans="1:77" ht="12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</row>
    <row r="509" spans="1:77" ht="12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</row>
    <row r="510" spans="1:77" ht="12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</row>
    <row r="511" spans="1:77" ht="12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</row>
    <row r="512" spans="1:77" ht="12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</row>
    <row r="513" spans="1:77" ht="12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</row>
    <row r="514" spans="1:77" ht="12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</row>
    <row r="515" spans="1:77" ht="12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</row>
    <row r="516" spans="1:77" ht="12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</row>
    <row r="517" spans="1:77" ht="12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</row>
    <row r="518" spans="1:77" ht="12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</row>
    <row r="519" spans="1:77" ht="12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</row>
    <row r="520" spans="1:77" ht="12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</row>
    <row r="521" spans="1:77" ht="12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</row>
    <row r="522" spans="1:77" ht="12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</row>
    <row r="523" spans="1:77" ht="12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</row>
    <row r="524" spans="1:77" ht="12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</row>
    <row r="525" spans="1:77" ht="12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</row>
    <row r="526" spans="1:77" ht="12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</row>
    <row r="527" spans="1:77" ht="12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</row>
    <row r="528" spans="1:77" ht="12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</row>
    <row r="529" spans="1:77" ht="12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</row>
    <row r="530" spans="1:77" ht="12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</row>
    <row r="531" spans="1:77" ht="12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</row>
    <row r="532" spans="1:77" ht="12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</row>
    <row r="533" spans="1:77" ht="12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</row>
    <row r="534" spans="1:77" ht="12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</row>
    <row r="535" spans="1:77" ht="12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</row>
    <row r="536" spans="1:77" ht="12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</row>
    <row r="537" spans="1:77" ht="12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</row>
    <row r="538" spans="1:77" ht="12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</row>
    <row r="539" spans="1:77" ht="12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</row>
    <row r="540" spans="1:77" ht="12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</row>
    <row r="541" spans="1:77" ht="12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</row>
    <row r="542" spans="1:77" ht="12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</row>
    <row r="543" spans="1:77" ht="12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</row>
    <row r="544" spans="1:77" ht="12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</row>
    <row r="545" spans="1:77" ht="12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</row>
    <row r="546" spans="1:77" ht="12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</row>
    <row r="547" spans="1:77" ht="12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</row>
    <row r="548" spans="1:77" ht="12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</row>
    <row r="549" spans="1:77" ht="12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</row>
    <row r="550" spans="1:77" ht="12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</row>
    <row r="551" spans="1:77" ht="12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</row>
    <row r="552" spans="1:77" ht="12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</row>
    <row r="553" spans="1:77" ht="12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</row>
    <row r="554" spans="1:77" ht="12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</row>
    <row r="555" spans="1:77" ht="12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</row>
    <row r="556" spans="1:77" ht="12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</row>
    <row r="557" spans="1:77" ht="12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</row>
    <row r="558" spans="1:77" ht="12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</row>
    <row r="559" spans="1:77" ht="12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</row>
    <row r="560" spans="1:77" ht="12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</row>
    <row r="561" spans="1:77" ht="12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</row>
    <row r="562" spans="1:77" ht="12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</row>
    <row r="563" spans="1:77" ht="12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</row>
    <row r="564" spans="1:77" ht="12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</row>
    <row r="565" spans="1:77" ht="12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</row>
    <row r="566" spans="1:77" ht="12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</row>
    <row r="567" spans="1:77" ht="12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</row>
    <row r="568" spans="1:77" ht="12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</row>
    <row r="569" spans="1:77" ht="12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</row>
    <row r="570" spans="1:77" ht="12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</row>
    <row r="571" spans="1:77" ht="12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</row>
    <row r="572" spans="1:77" ht="12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</row>
    <row r="573" spans="1:77" ht="12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</row>
    <row r="574" spans="1:77" ht="12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</row>
    <row r="575" spans="1:77" ht="12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</row>
    <row r="576" spans="1:77" ht="12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</row>
    <row r="577" spans="1:77" ht="12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</row>
    <row r="578" spans="1:77" ht="12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</row>
    <row r="579" spans="1:77" ht="12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</row>
    <row r="580" spans="1:77" ht="12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</row>
    <row r="581" spans="1:77" ht="12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</row>
    <row r="582" spans="1:77" ht="12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</row>
    <row r="583" spans="1:77" ht="12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</row>
    <row r="584" spans="1:77" ht="12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</row>
    <row r="585" spans="1:77" ht="12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</row>
    <row r="586" spans="1:77" ht="12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</row>
    <row r="587" spans="1:77" ht="12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</row>
    <row r="588" spans="1:77" ht="12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</row>
    <row r="589" spans="1:77" ht="12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</row>
    <row r="590" spans="1:77" ht="12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</row>
    <row r="591" spans="1:77" ht="12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</row>
    <row r="592" spans="1:77" ht="12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</row>
    <row r="593" spans="1:77" ht="12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</row>
    <row r="594" spans="1:77" ht="12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</row>
    <row r="595" spans="1:77" ht="12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</row>
    <row r="596" spans="1:77" ht="12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</row>
    <row r="597" spans="1:77" ht="12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</row>
    <row r="598" spans="1:77" ht="12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</row>
    <row r="599" spans="1:77" ht="12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</row>
    <row r="600" spans="1:77" ht="12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</row>
    <row r="601" spans="1:77" ht="12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</row>
    <row r="602" spans="1:77" ht="12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</row>
    <row r="603" spans="1:77" ht="12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</row>
    <row r="604" spans="1:77" ht="12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</row>
    <row r="605" spans="1:77" ht="12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</row>
    <row r="606" spans="1:77" ht="12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</row>
    <row r="607" spans="1:77" ht="12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</row>
    <row r="608" spans="1:77" ht="12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</row>
    <row r="609" spans="1:77" ht="12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</row>
    <row r="610" spans="1:77" ht="12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</row>
    <row r="611" spans="1:77" ht="12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</row>
    <row r="612" spans="1:77" ht="12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</row>
    <row r="613" spans="1:77" ht="12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</row>
    <row r="614" spans="1:77" ht="12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</row>
    <row r="615" spans="1:77" ht="12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</row>
    <row r="616" spans="1:77" ht="12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</row>
    <row r="617" spans="1:77" ht="12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</row>
    <row r="618" spans="1:77" ht="12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</row>
    <row r="619" spans="1:77" ht="12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</row>
    <row r="620" spans="1:77" ht="12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</row>
    <row r="621" spans="1:77" ht="12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</row>
    <row r="622" spans="1:77" ht="12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</row>
    <row r="623" spans="1:77" ht="12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</row>
    <row r="624" spans="1:77" ht="12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</row>
    <row r="625" spans="1:77" ht="12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</row>
    <row r="626" spans="1:77" ht="12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</row>
    <row r="627" spans="1:77" ht="12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</row>
    <row r="628" spans="1:77" ht="12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</row>
    <row r="629" spans="1:77" ht="12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</row>
    <row r="630" spans="1:77" ht="12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</row>
    <row r="631" spans="1:77" ht="12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</row>
    <row r="632" spans="1:77" ht="12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</row>
    <row r="633" spans="1:77" ht="12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</row>
    <row r="634" spans="1:77" ht="12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</row>
    <row r="635" spans="1:77" ht="12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</row>
    <row r="636" spans="1:77" ht="12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</row>
    <row r="637" spans="1:77" ht="12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</row>
    <row r="638" spans="1:77" ht="12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</row>
    <row r="639" spans="1:77" ht="12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</row>
    <row r="640" spans="1:77" ht="12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</row>
    <row r="641" spans="1:77" ht="12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</row>
    <row r="642" spans="1:77" ht="12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</row>
    <row r="643" spans="1:77" ht="12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</row>
    <row r="644" spans="1:77" ht="12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</row>
    <row r="645" spans="1:77" ht="12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</row>
    <row r="646" spans="1:77" ht="12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</row>
    <row r="647" spans="1:77" ht="12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</row>
    <row r="648" spans="1:77" ht="12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</row>
    <row r="649" spans="1:77" ht="12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</row>
    <row r="650" spans="1:77" ht="12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</row>
    <row r="651" spans="1:77" ht="12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</row>
    <row r="652" spans="1:77" ht="12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</row>
    <row r="653" spans="1:77" ht="12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</row>
    <row r="654" spans="1:77" ht="12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</row>
    <row r="655" spans="1:77" ht="12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</row>
    <row r="656" spans="1:77" ht="12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</row>
    <row r="657" spans="1:77" ht="12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</row>
    <row r="658" spans="1:77" ht="12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</row>
    <row r="659" spans="1:77" ht="12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</row>
    <row r="660" spans="1:77" ht="12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</row>
    <row r="661" spans="1:77" ht="12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</row>
    <row r="662" spans="1:77" ht="12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</row>
    <row r="663" spans="1:77" ht="12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</row>
    <row r="664" spans="1:77" ht="12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</row>
    <row r="665" spans="1:77" ht="12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</row>
    <row r="666" spans="1:77" ht="12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</row>
    <row r="667" spans="1:77" ht="12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</row>
    <row r="668" spans="1:77" ht="12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</row>
    <row r="669" spans="1:77" ht="12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</row>
    <row r="670" spans="1:77" ht="12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</row>
    <row r="671" spans="1:77" ht="12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</row>
    <row r="672" spans="1:77" ht="12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</row>
    <row r="673" spans="1:77" ht="12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</row>
    <row r="674" spans="1:77" ht="12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</row>
    <row r="675" spans="1:77" ht="12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</row>
    <row r="676" spans="1:77" ht="12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</row>
    <row r="677" spans="1:77" ht="12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</row>
    <row r="678" spans="1:77" ht="12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</row>
    <row r="679" spans="1:77" ht="12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</row>
    <row r="680" spans="1:77" ht="12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</row>
    <row r="681" spans="1:77" ht="12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</row>
    <row r="682" spans="1:77" ht="12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</row>
    <row r="683" spans="1:77" ht="12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</row>
    <row r="684" spans="1:77" ht="12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</row>
    <row r="685" spans="1:77" ht="12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</row>
    <row r="686" spans="1:77" ht="12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</row>
    <row r="687" spans="1:77" ht="12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</row>
    <row r="688" spans="1:77" ht="12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</row>
    <row r="689" spans="1:77" ht="12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</row>
    <row r="690" spans="1:77" ht="12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</row>
    <row r="691" spans="1:77" ht="12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</row>
    <row r="692" spans="1:77" ht="12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</row>
    <row r="693" spans="1:77" ht="12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</row>
    <row r="694" spans="1:77" ht="12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</row>
    <row r="695" spans="1:77" ht="12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</row>
    <row r="696" spans="1:77" ht="12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</row>
    <row r="697" spans="1:77" ht="12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</row>
    <row r="698" spans="1:77" ht="12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</row>
    <row r="699" spans="1:77" ht="12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</row>
    <row r="700" spans="1:77" ht="12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</row>
    <row r="701" spans="1:77" ht="12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</row>
    <row r="702" spans="1:77" ht="12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</row>
    <row r="703" spans="1:77" ht="12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</row>
    <row r="704" spans="1:77" ht="12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</row>
    <row r="705" spans="1:77" ht="12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</row>
    <row r="706" spans="1:77" ht="12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</row>
    <row r="707" spans="1:77" ht="12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</row>
    <row r="708" spans="1:77" ht="12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</row>
    <row r="709" spans="1:77" ht="12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</row>
    <row r="710" spans="1:77" ht="12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</row>
    <row r="711" spans="1:77" ht="12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</row>
    <row r="712" spans="1:77" ht="12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</row>
    <row r="713" spans="1:77" ht="12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</row>
    <row r="714" spans="1:77" ht="12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</row>
    <row r="715" spans="1:77" ht="12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</row>
    <row r="716" spans="1:77" ht="12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</row>
    <row r="717" spans="1:77" ht="12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</row>
    <row r="718" spans="1:77" ht="12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</row>
    <row r="719" spans="1:77" ht="12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</row>
    <row r="720" spans="1:77" ht="12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</row>
    <row r="721" spans="1:77" ht="12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</row>
    <row r="722" spans="1:77" ht="12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</row>
    <row r="723" spans="1:77" ht="12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</row>
    <row r="724" spans="1:77" ht="12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</row>
    <row r="725" spans="1:77" ht="12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</row>
    <row r="726" spans="1:77" ht="12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</row>
    <row r="727" spans="1:77" ht="12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</row>
    <row r="728" spans="1:77" ht="12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</row>
    <row r="729" spans="1:77" ht="12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</row>
    <row r="730" spans="1:77" ht="12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</row>
    <row r="731" spans="1:77" ht="12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</row>
    <row r="732" spans="1:77" ht="12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</row>
    <row r="733" spans="1:77" ht="12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</row>
    <row r="734" spans="1:77" ht="12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</row>
    <row r="735" spans="1:77" ht="12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</row>
    <row r="736" spans="1:77" ht="12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</row>
    <row r="737" spans="1:77" ht="12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</row>
    <row r="738" spans="1:77" ht="12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</row>
    <row r="739" spans="1:77" ht="12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</row>
    <row r="740" spans="1:77" ht="12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</row>
    <row r="741" spans="1:77" ht="12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</row>
    <row r="742" spans="1:77" ht="12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</row>
    <row r="743" spans="1:77" ht="12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</row>
    <row r="744" spans="1:77" ht="12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</row>
    <row r="745" spans="1:77" ht="12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</row>
    <row r="746" spans="1:77" ht="12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</row>
    <row r="747" spans="1:77" ht="12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</row>
    <row r="748" spans="1:77" ht="12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</row>
    <row r="749" spans="1:77" ht="12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</row>
    <row r="750" spans="1:77" ht="12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</row>
    <row r="751" spans="1:77" ht="12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</row>
    <row r="752" spans="1:77" ht="12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</row>
    <row r="753" spans="1:77" ht="12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</row>
    <row r="754" spans="1:77" ht="12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</row>
    <row r="755" spans="1:77" ht="12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</row>
    <row r="756" spans="1:77" ht="12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</row>
    <row r="757" spans="1:77" ht="12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</row>
    <row r="758" spans="1:77" ht="12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</row>
    <row r="759" spans="1:77" ht="12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</row>
    <row r="760" spans="1:77" ht="12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</row>
    <row r="761" spans="1:77" ht="12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</row>
    <row r="762" spans="1:77" ht="12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</row>
    <row r="763" spans="1:77" ht="12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</row>
    <row r="764" spans="1:77" ht="12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</row>
    <row r="765" spans="1:77" ht="12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</row>
    <row r="766" spans="1:77" ht="12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</row>
    <row r="767" spans="1:77" ht="12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</row>
    <row r="768" spans="1:77" ht="12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</row>
    <row r="769" spans="1:77" ht="12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</row>
    <row r="770" spans="1:77" ht="12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</row>
    <row r="771" spans="1:77" ht="12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</row>
    <row r="772" spans="1:77" ht="12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</row>
    <row r="773" spans="1:77" ht="12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</row>
    <row r="774" spans="1:77" ht="12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</row>
    <row r="775" spans="1:77" ht="12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</row>
    <row r="776" spans="1:77" ht="12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</row>
    <row r="777" spans="1:77" ht="12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</row>
    <row r="778" spans="1:77" ht="12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</row>
    <row r="779" spans="1:77" ht="12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</row>
    <row r="780" spans="1:77" ht="12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</row>
    <row r="781" spans="1:77" ht="12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</row>
    <row r="782" spans="1:77" ht="12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</row>
    <row r="783" spans="1:77" ht="12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</row>
    <row r="784" spans="1:77" ht="12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</row>
    <row r="785" spans="1:77" ht="12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</row>
    <row r="786" spans="1:77" ht="12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</row>
    <row r="787" spans="1:77" ht="12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</row>
    <row r="788" spans="1:77" ht="12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</row>
    <row r="789" spans="1:77" ht="12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</row>
    <row r="790" spans="1:77" ht="12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</row>
    <row r="791" spans="1:77" ht="12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</row>
    <row r="792" spans="1:77" ht="12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</row>
    <row r="793" spans="1:77" ht="12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</row>
    <row r="794" spans="1:77" ht="12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</row>
    <row r="795" spans="1:77" ht="12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</row>
    <row r="796" spans="1:77" ht="12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</row>
    <row r="797" spans="1:77" ht="12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</row>
    <row r="798" spans="1:77" ht="12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</row>
    <row r="799" spans="1:77" ht="12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</row>
    <row r="800" spans="1:77" ht="12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</row>
    <row r="801" spans="1:77" ht="12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</row>
    <row r="802" spans="1:77" ht="12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</row>
    <row r="803" spans="1:77" ht="12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</row>
    <row r="804" spans="1:77" ht="12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</row>
    <row r="805" spans="1:77" ht="12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</row>
    <row r="806" spans="1:77" ht="12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</row>
    <row r="807" spans="1:77" ht="12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</row>
    <row r="808" spans="1:77" ht="12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</row>
    <row r="809" spans="1:77" ht="12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</row>
    <row r="810" spans="1:77" ht="12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</row>
    <row r="811" spans="1:77" ht="12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</row>
    <row r="812" spans="1:77" ht="12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</row>
    <row r="813" spans="1:77" ht="12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</row>
    <row r="814" spans="1:77" ht="12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</row>
    <row r="815" spans="1:77" ht="12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</row>
    <row r="816" spans="1:77" ht="12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</row>
    <row r="817" spans="1:77" ht="12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</row>
    <row r="818" spans="1:77" ht="12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</row>
    <row r="819" spans="1:77" ht="12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</row>
    <row r="820" spans="1:77" ht="12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</row>
    <row r="821" spans="1:77" ht="12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</row>
    <row r="822" spans="1:77" ht="12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</row>
    <row r="823" spans="1:77" ht="12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</row>
    <row r="824" spans="1:77" ht="12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</row>
    <row r="825" spans="1:77" ht="12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</row>
    <row r="826" spans="1:77" ht="12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</row>
    <row r="827" spans="1:77" ht="12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</row>
    <row r="828" spans="1:77" ht="12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</row>
    <row r="829" spans="1:77" ht="12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</row>
    <row r="830" spans="1:77" ht="12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</row>
    <row r="831" spans="1:77" ht="12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</row>
    <row r="832" spans="1:77" ht="12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</row>
    <row r="833" spans="1:77" ht="12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</row>
    <row r="834" spans="1:77" ht="12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</row>
    <row r="835" spans="1:77" ht="12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</row>
    <row r="836" spans="1:77" ht="12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</row>
    <row r="837" spans="1:77" ht="12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</row>
    <row r="838" spans="1:77" ht="12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</row>
    <row r="839" spans="1:77" ht="12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</row>
    <row r="840" spans="1:77" ht="12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</row>
    <row r="841" spans="1:77" ht="12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</row>
    <row r="842" spans="1:77" ht="12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</row>
    <row r="843" spans="1:77" ht="12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</row>
    <row r="844" spans="1:77" ht="12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</row>
    <row r="845" spans="1:77" ht="12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</row>
    <row r="846" spans="1:77" ht="12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</row>
    <row r="847" spans="1:77" ht="12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</row>
    <row r="848" spans="1:77" ht="12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</row>
    <row r="849" spans="1:77" ht="12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</row>
    <row r="850" spans="1:77" ht="12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</row>
    <row r="851" spans="1:77" ht="12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</row>
    <row r="852" spans="1:77" ht="12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</row>
    <row r="853" spans="1:77" ht="12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</row>
    <row r="854" spans="1:77" ht="12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</row>
    <row r="855" spans="1:77" ht="12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</row>
    <row r="856" spans="1:77" ht="12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</row>
    <row r="857" spans="1:77" ht="12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</row>
    <row r="858" spans="1:77" ht="12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</row>
    <row r="859" spans="1:77" ht="12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</row>
    <row r="860" spans="1:77" ht="12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</row>
    <row r="861" spans="1:77" ht="12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</row>
    <row r="862" spans="1:77" ht="12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</row>
    <row r="863" spans="1:77" ht="12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</row>
    <row r="864" spans="1:77" ht="12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</row>
    <row r="865" spans="1:77" ht="12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</row>
    <row r="866" spans="1:77" ht="12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</row>
    <row r="867" spans="1:77" ht="12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</row>
    <row r="868" spans="1:77" ht="12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</row>
    <row r="869" spans="1:77" ht="12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</row>
    <row r="870" spans="1:77" ht="12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</row>
    <row r="871" spans="1:77" ht="12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</row>
    <row r="872" spans="1:77" ht="12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</row>
    <row r="873" spans="1:77" ht="12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</row>
    <row r="874" spans="1:77" ht="12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</row>
    <row r="875" spans="1:77" ht="12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</row>
    <row r="876" spans="1:77" ht="12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</row>
    <row r="877" spans="1:77" ht="12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</row>
    <row r="878" spans="1:77" ht="12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</row>
    <row r="879" spans="1:77" ht="12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</row>
    <row r="880" spans="1:77" ht="12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</row>
    <row r="881" spans="1:77" ht="12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</row>
    <row r="882" spans="1:77" ht="12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</row>
    <row r="883" spans="1:77" ht="12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</row>
    <row r="884" spans="1:77" ht="12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</row>
    <row r="885" spans="1:77" ht="12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</row>
    <row r="886" spans="1:77" ht="12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</row>
    <row r="887" spans="1:77" ht="12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</row>
    <row r="888" spans="1:77" ht="12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</row>
    <row r="889" spans="1:77" ht="12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</row>
    <row r="890" spans="1:77" ht="12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</row>
    <row r="891" spans="1:77" ht="12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</row>
    <row r="892" spans="1:77" ht="12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</row>
    <row r="893" spans="1:77" ht="12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</row>
    <row r="894" spans="1:77" ht="12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</row>
    <row r="895" spans="1:77" ht="12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</row>
    <row r="896" spans="1:77" ht="12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</row>
    <row r="897" spans="1:77" ht="12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</row>
    <row r="898" spans="1:77" ht="12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</row>
    <row r="899" spans="1:77" ht="12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</row>
    <row r="900" spans="1:77" ht="12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</row>
    <row r="901" spans="1:77" ht="12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</row>
    <row r="902" spans="1:77" ht="12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</row>
    <row r="903" spans="1:77" ht="12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</row>
    <row r="904" spans="1:77" ht="12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</row>
    <row r="905" spans="1:77" ht="12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</row>
    <row r="906" spans="1:77" ht="12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</row>
    <row r="907" spans="1:77" ht="12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</row>
    <row r="908" spans="1:77" ht="12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</row>
    <row r="909" spans="1:77" ht="12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</row>
    <row r="910" spans="1:77" ht="12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</row>
    <row r="911" spans="1:77" ht="12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</row>
    <row r="912" spans="1:77" ht="12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</row>
    <row r="913" spans="1:77" ht="12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</row>
    <row r="914" spans="1:77" ht="12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</row>
    <row r="915" spans="1:77" ht="12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</row>
    <row r="916" spans="1:77" ht="12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</row>
    <row r="917" spans="1:77" ht="12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</row>
    <row r="918" spans="1:77" ht="12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</row>
    <row r="919" spans="1:77" ht="12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</row>
    <row r="920" spans="1:77" ht="12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</row>
    <row r="921" spans="1:77" ht="12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</row>
    <row r="922" spans="1:77" ht="12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</row>
    <row r="923" spans="1:77" ht="12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</row>
    <row r="924" spans="1:77" ht="12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</row>
    <row r="925" spans="1:77" ht="12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</row>
    <row r="926" spans="1:77" ht="12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</row>
    <row r="927" spans="1:77" ht="12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</row>
    <row r="928" spans="1:77" ht="12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</row>
    <row r="929" spans="1:77" ht="12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</row>
    <row r="930" spans="1:77" ht="12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</row>
    <row r="931" spans="1:77" ht="12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</row>
    <row r="932" spans="1:77" ht="12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</row>
    <row r="933" spans="1:77" ht="12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</row>
    <row r="934" spans="1:77" ht="12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</row>
    <row r="935" spans="1:77" ht="12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</row>
    <row r="936" spans="1:77" ht="12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</row>
    <row r="937" spans="1:77" ht="12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</row>
    <row r="938" spans="1:77" ht="12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</row>
    <row r="939" spans="1:77" ht="12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</row>
    <row r="940" spans="1:77" ht="12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</row>
    <row r="941" spans="1:77" ht="12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</row>
    <row r="942" spans="1:77" ht="12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</row>
    <row r="943" spans="1:77" ht="12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</row>
    <row r="944" spans="1:77" ht="12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</row>
    <row r="945" spans="1:77" ht="12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</row>
    <row r="946" spans="1:77" ht="12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</row>
    <row r="947" spans="1:77" ht="12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</row>
    <row r="948" spans="1:77" ht="12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</row>
    <row r="949" spans="1:77" ht="12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</row>
    <row r="950" spans="1:77" ht="12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</row>
    <row r="951" spans="1:77" ht="12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</row>
    <row r="952" spans="1:77" ht="12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</row>
    <row r="953" spans="1:77" ht="12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</row>
    <row r="954" spans="1:77" ht="12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</row>
    <row r="955" spans="1:77" ht="12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</row>
    <row r="956" spans="1:77" ht="12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</row>
    <row r="957" spans="1:77" ht="12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</row>
    <row r="958" spans="1:77" ht="12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</row>
    <row r="959" spans="1:77" ht="12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</row>
    <row r="960" spans="1:77" ht="12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</row>
    <row r="961" spans="1:77" ht="12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</row>
    <row r="962" spans="1:77" ht="12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</row>
    <row r="963" spans="1:77" ht="12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</row>
    <row r="964" spans="1:77" ht="12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</row>
    <row r="965" spans="1:77" ht="12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</row>
    <row r="966" spans="1:77" ht="12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</row>
    <row r="967" spans="1:77" ht="12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</row>
    <row r="968" spans="1:77" ht="12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</row>
    <row r="969" spans="1:77" ht="12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</row>
    <row r="970" spans="1:77" ht="12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</row>
    <row r="971" spans="1:77" ht="12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</row>
    <row r="972" spans="1:77" ht="12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</row>
    <row r="973" spans="1:77" ht="12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</row>
    <row r="974" spans="1:77" ht="12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</row>
    <row r="975" spans="1:77" ht="12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</row>
    <row r="976" spans="1:77" ht="12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</row>
    <row r="977" spans="1:77" ht="12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</row>
    <row r="978" spans="1:77" ht="12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</row>
    <row r="979" spans="1:77" ht="12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</row>
    <row r="980" spans="1:77" ht="12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</row>
    <row r="981" spans="1:77" ht="12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</row>
    <row r="982" spans="1:77" ht="12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</row>
    <row r="983" spans="1:77" ht="12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</row>
    <row r="984" spans="1:77" ht="12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</row>
    <row r="985" spans="1:77" ht="12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</row>
    <row r="986" spans="1:77" ht="12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</row>
    <row r="987" spans="1:77" ht="12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</row>
    <row r="988" spans="1:77" ht="12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</row>
    <row r="989" spans="1:77" ht="12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</row>
    <row r="990" spans="1:77" ht="12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</row>
    <row r="991" spans="1:77" ht="12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</row>
    <row r="992" spans="1:77" ht="12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</row>
    <row r="993" spans="1:77" ht="12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</row>
    <row r="994" spans="1:77" ht="12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</row>
    <row r="995" spans="1:77" ht="12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</row>
    <row r="996" spans="1:77" ht="12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</row>
    <row r="997" spans="1:77" ht="12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</row>
    <row r="998" spans="1:77" ht="12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</row>
    <row r="999" spans="1:77" ht="12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</row>
    <row r="1000" spans="1:77" ht="12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</row>
  </sheetData>
  <sheetProtection algorithmName="SHA-512" hashValue="g3lxWL0sPo5zP/qLk9aOfo+6ohrKhMs08UkKpx5jjvf9cEqiV9j8kVX7DaJVnqnHj6UQIINr4k4J1/qO5Y99Rg==" saltValue="WZoPqQZUaZ9c+OBJB0zjoA==" spinCount="100000" sheet="1" objects="1" scenarios="1" selectLockedCells="1"/>
  <mergeCells count="108">
    <mergeCell ref="A1:F1"/>
    <mergeCell ref="A2:F2"/>
    <mergeCell ref="D4:F4"/>
    <mergeCell ref="D6:F6"/>
    <mergeCell ref="D7:F7"/>
    <mergeCell ref="E9:F9"/>
    <mergeCell ref="AE10:BK10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108:F108"/>
    <mergeCell ref="E109:F109"/>
    <mergeCell ref="E110:F110"/>
    <mergeCell ref="E101:F101"/>
    <mergeCell ref="E102:F102"/>
    <mergeCell ref="E103:F103"/>
    <mergeCell ref="E104:F104"/>
    <mergeCell ref="E105:F105"/>
    <mergeCell ref="E106:F106"/>
    <mergeCell ref="E107:F107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98:F98"/>
    <mergeCell ref="E99:F99"/>
    <mergeCell ref="E100:F100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</mergeCells>
  <phoneticPr fontId="41"/>
  <conditionalFormatting sqref="I5:J5">
    <cfRule type="expression" dxfId="624" priority="812">
      <formula>E5="特支"</formula>
    </cfRule>
  </conditionalFormatting>
  <conditionalFormatting sqref="I5:J5">
    <cfRule type="expression" dxfId="623" priority="813">
      <formula>E5="高・中等"</formula>
    </cfRule>
  </conditionalFormatting>
  <conditionalFormatting sqref="I5:J5">
    <cfRule type="expression" dxfId="622" priority="814">
      <formula>E5="小・中"</formula>
    </cfRule>
  </conditionalFormatting>
  <conditionalFormatting sqref="I5:J5">
    <cfRule type="notContainsBlanks" dxfId="621" priority="815">
      <formula>LEN(TRIM(I5))&gt;0</formula>
    </cfRule>
  </conditionalFormatting>
  <conditionalFormatting sqref="N5">
    <cfRule type="expression" dxfId="620" priority="816">
      <formula>F5="特支"</formula>
    </cfRule>
  </conditionalFormatting>
  <conditionalFormatting sqref="N5">
    <cfRule type="expression" dxfId="619" priority="817">
      <formula>F5="高・中等"</formula>
    </cfRule>
  </conditionalFormatting>
  <conditionalFormatting sqref="N5">
    <cfRule type="expression" dxfId="618" priority="818">
      <formula>F5="小・中"</formula>
    </cfRule>
  </conditionalFormatting>
  <conditionalFormatting sqref="N5">
    <cfRule type="notContainsBlanks" dxfId="617" priority="819">
      <formula>LEN(TRIM(N5))&gt;0</formula>
    </cfRule>
  </conditionalFormatting>
  <conditionalFormatting sqref="L5:M5">
    <cfRule type="expression" dxfId="616" priority="820">
      <formula>E5="特支"</formula>
    </cfRule>
  </conditionalFormatting>
  <conditionalFormatting sqref="L5:M5">
    <cfRule type="expression" dxfId="615" priority="821">
      <formula>E5="高・中等"</formula>
    </cfRule>
  </conditionalFormatting>
  <conditionalFormatting sqref="L5:M5">
    <cfRule type="expression" dxfId="614" priority="822">
      <formula>E5="小・中"</formula>
    </cfRule>
  </conditionalFormatting>
  <conditionalFormatting sqref="L5:M5">
    <cfRule type="notContainsBlanks" dxfId="613" priority="823">
      <formula>LEN(TRIM(L5))&gt;0</formula>
    </cfRule>
  </conditionalFormatting>
  <conditionalFormatting sqref="H5">
    <cfRule type="expression" dxfId="612" priority="824">
      <formula>E5="特支"</formula>
    </cfRule>
  </conditionalFormatting>
  <conditionalFormatting sqref="H5">
    <cfRule type="expression" dxfId="611" priority="825">
      <formula>E5="高・中等"</formula>
    </cfRule>
  </conditionalFormatting>
  <conditionalFormatting sqref="H5">
    <cfRule type="expression" dxfId="610" priority="826">
      <formula>E5="小・中"</formula>
    </cfRule>
  </conditionalFormatting>
  <conditionalFormatting sqref="H5">
    <cfRule type="notContainsBlanks" dxfId="609" priority="827">
      <formula>LEN(TRIM(H5))&gt;0</formula>
    </cfRule>
  </conditionalFormatting>
  <conditionalFormatting sqref="K5">
    <cfRule type="expression" dxfId="608" priority="828">
      <formula>F5="特支"</formula>
    </cfRule>
  </conditionalFormatting>
  <conditionalFormatting sqref="K5">
    <cfRule type="expression" dxfId="607" priority="829">
      <formula>F5="高・中等"</formula>
    </cfRule>
  </conditionalFormatting>
  <conditionalFormatting sqref="K5">
    <cfRule type="expression" dxfId="606" priority="830">
      <formula>F5="小・中"</formula>
    </cfRule>
  </conditionalFormatting>
  <conditionalFormatting sqref="K5">
    <cfRule type="notContainsBlanks" dxfId="605" priority="831">
      <formula>LEN(TRIM(K5))&gt;0</formula>
    </cfRule>
  </conditionalFormatting>
  <conditionalFormatting sqref="O11:O110">
    <cfRule type="expression" dxfId="604" priority="811">
      <formula>AND(NOT(OR(D11="",D11=1120,D11=2110,D11=2130,D11=2140,D11=2190,D11&gt;3000)),O11="")</formula>
    </cfRule>
  </conditionalFormatting>
  <conditionalFormatting sqref="Q11:Q110">
    <cfRule type="expression" dxfId="603" priority="810">
      <formula>AND($D$5="幼こ保",D11&lt;&gt;"",Q11="")</formula>
    </cfRule>
  </conditionalFormatting>
  <conditionalFormatting sqref="S11:S110">
    <cfRule type="expression" dxfId="602" priority="809">
      <formula>AND(NOT(OR(D11="",D11=1120,D11=1520,D11=1620)),S11="")</formula>
    </cfRule>
  </conditionalFormatting>
  <conditionalFormatting sqref="T11:T110">
    <cfRule type="expression" dxfId="601" priority="808">
      <formula>AND(NOT(OR(D11="",D11=1130,D11=1230,D11=1530,D11=1580,D11=1630,D11=1680,D11=2630)),T11="")</formula>
    </cfRule>
  </conditionalFormatting>
  <conditionalFormatting sqref="U11:U110">
    <cfRule type="expression" dxfId="600" priority="807">
      <formula>AND(NOT(OR(D11="",D11=1130,D11=1230,D11=1530,D11=1580,D11=1630,D11=1680,D11=2630)),U11="")</formula>
    </cfRule>
    <cfRule type="expression" dxfId="599" priority="2">
      <formula>AND(NOT(OR(D11="",T11="",T11="地理歴史",T11="公民",T11="理科",T11="工業")),U11="")</formula>
    </cfRule>
  </conditionalFormatting>
  <conditionalFormatting sqref="W11:W110">
    <cfRule type="expression" dxfId="598" priority="806">
      <formula>AND(NOT(OR(D11="",D11=2200)),W11="")</formula>
    </cfRule>
  </conditionalFormatting>
  <conditionalFormatting sqref="X11:X110">
    <cfRule type="expression" dxfId="597" priority="805">
      <formula>AND(NOT(OR(D11="",P11="",P11="",P11="教諭",P11="養護教諭",P11="栄養教諭")),X11="")</formula>
    </cfRule>
    <cfRule type="expression" dxfId="596" priority="1">
      <formula>AND($D$5="幼こ保",D11&lt;&gt;"",Q11="")</formula>
    </cfRule>
  </conditionalFormatting>
  <conditionalFormatting sqref="Z11:Z110">
    <cfRule type="expression" dxfId="595" priority="804">
      <formula>AND(D11&gt;2000,Z11="")</formula>
    </cfRule>
  </conditionalFormatting>
  <conditionalFormatting sqref="O12">
    <cfRule type="expression" dxfId="594" priority="795">
      <formula>AND(NOT(OR(D12="",D12=1120,D12=2110,D12=2130,D12=2140,D12=2190,D12&gt;3000)),O12="")</formula>
    </cfRule>
  </conditionalFormatting>
  <conditionalFormatting sqref="S12">
    <cfRule type="expression" dxfId="593" priority="793">
      <formula>AND(NOT(OR(D12="",D12=1120,D12=1520,D12=1620)),S12="")</formula>
    </cfRule>
  </conditionalFormatting>
  <conditionalFormatting sqref="T12">
    <cfRule type="expression" dxfId="592" priority="792">
      <formula>AND(NOT(OR(D12="",D12=1130,D12=1230,D12=1530,D12=1580,D12=1630,D12=1680,D12=2630)),T12="")</formula>
    </cfRule>
  </conditionalFormatting>
  <conditionalFormatting sqref="U12">
    <cfRule type="expression" dxfId="591" priority="791">
      <formula>AND(NOT(OR(D12="",D12=1130,D12=1230,D12=1530,D12=1580,D12=1630,D12=1680,D12=2630)),U12="")</formula>
    </cfRule>
  </conditionalFormatting>
  <conditionalFormatting sqref="W12">
    <cfRule type="expression" dxfId="590" priority="790">
      <formula>AND(NOT(OR(D12="",D12=2200)),W12="")</formula>
    </cfRule>
  </conditionalFormatting>
  <conditionalFormatting sqref="Z12">
    <cfRule type="expression" dxfId="589" priority="788">
      <formula>AND(D12&gt;2000,Z12="")</formula>
    </cfRule>
  </conditionalFormatting>
  <conditionalFormatting sqref="O13">
    <cfRule type="expression" dxfId="588" priority="787">
      <formula>AND(NOT(OR(D13="",D13=1120,D13=2110,D13=2130,D13=2140,D13=2190,D13&gt;3000)),O13="")</formula>
    </cfRule>
  </conditionalFormatting>
  <conditionalFormatting sqref="S13">
    <cfRule type="expression" dxfId="587" priority="785">
      <formula>AND(NOT(OR(D13="",D13=1120,D13=1520,D13=1620)),S13="")</formula>
    </cfRule>
  </conditionalFormatting>
  <conditionalFormatting sqref="T13">
    <cfRule type="expression" dxfId="586" priority="784">
      <formula>AND(NOT(OR(D13="",D13=1130,D13=1230,D13=1530,D13=1580,D13=1630,D13=1680,D13=2630)),T13="")</formula>
    </cfRule>
  </conditionalFormatting>
  <conditionalFormatting sqref="U13">
    <cfRule type="expression" dxfId="585" priority="783">
      <formula>AND(NOT(OR(D13="",D13=1130,D13=1230,D13=1530,D13=1580,D13=1630,D13=1680,D13=2630)),U13="")</formula>
    </cfRule>
  </conditionalFormatting>
  <conditionalFormatting sqref="W13">
    <cfRule type="expression" dxfId="584" priority="782">
      <formula>AND(NOT(OR(D13="",D13=2200)),W13="")</formula>
    </cfRule>
  </conditionalFormatting>
  <conditionalFormatting sqref="Z13">
    <cfRule type="expression" dxfId="583" priority="780">
      <formula>AND(D13&gt;2000,Z13="")</formula>
    </cfRule>
  </conditionalFormatting>
  <conditionalFormatting sqref="O14">
    <cfRule type="expression" dxfId="582" priority="779">
      <formula>AND(NOT(OR(D14="",D14=1120,D14=2110,D14=2130,D14=2140,D14=2190,D14&gt;3000)),O14="")</formula>
    </cfRule>
  </conditionalFormatting>
  <conditionalFormatting sqref="S14">
    <cfRule type="expression" dxfId="581" priority="777">
      <formula>AND(NOT(OR(D14="",D14=1120,D14=1520,D14=1620)),S14="")</formula>
    </cfRule>
  </conditionalFormatting>
  <conditionalFormatting sqref="T14">
    <cfRule type="expression" dxfId="580" priority="776">
      <formula>AND(NOT(OR(D14="",D14=1130,D14=1230,D14=1530,D14=1580,D14=1630,D14=1680,D14=2630)),T14="")</formula>
    </cfRule>
  </conditionalFormatting>
  <conditionalFormatting sqref="U14">
    <cfRule type="expression" dxfId="579" priority="775">
      <formula>AND(NOT(OR(D14="",D14=1130,D14=1230,D14=1530,D14=1580,D14=1630,D14=1680,D14=2630)),U14="")</formula>
    </cfRule>
  </conditionalFormatting>
  <conditionalFormatting sqref="W14">
    <cfRule type="expression" dxfId="578" priority="774">
      <formula>AND(NOT(OR(D14="",D14=2200)),W14="")</formula>
    </cfRule>
  </conditionalFormatting>
  <conditionalFormatting sqref="Z14">
    <cfRule type="expression" dxfId="577" priority="772">
      <formula>AND(D14&gt;2000,Z14="")</formula>
    </cfRule>
  </conditionalFormatting>
  <conditionalFormatting sqref="O15">
    <cfRule type="expression" dxfId="576" priority="771">
      <formula>AND(NOT(OR(D15="",D15=1120,D15=2110,D15=2130,D15=2140,D15=2190,D15&gt;3000)),O15="")</formula>
    </cfRule>
  </conditionalFormatting>
  <conditionalFormatting sqref="S15">
    <cfRule type="expression" dxfId="575" priority="769">
      <formula>AND(NOT(OR(D15="",D15=1120,D15=1520,D15=1620)),S15="")</formula>
    </cfRule>
  </conditionalFormatting>
  <conditionalFormatting sqref="T15">
    <cfRule type="expression" dxfId="574" priority="768">
      <formula>AND(NOT(OR(D15="",D15=1130,D15=1230,D15=1530,D15=1580,D15=1630,D15=1680,D15=2630)),T15="")</formula>
    </cfRule>
  </conditionalFormatting>
  <conditionalFormatting sqref="U15">
    <cfRule type="expression" dxfId="573" priority="767">
      <formula>AND(NOT(OR(D15="",D15=1130,D15=1230,D15=1530,D15=1580,D15=1630,D15=1680,D15=2630)),U15="")</formula>
    </cfRule>
  </conditionalFormatting>
  <conditionalFormatting sqref="W15">
    <cfRule type="expression" dxfId="572" priority="766">
      <formula>AND(NOT(OR(D15="",D15=2200)),W15="")</formula>
    </cfRule>
  </conditionalFormatting>
  <conditionalFormatting sqref="Z15">
    <cfRule type="expression" dxfId="571" priority="764">
      <formula>AND(D15&gt;2000,Z15="")</formula>
    </cfRule>
  </conditionalFormatting>
  <conditionalFormatting sqref="O16">
    <cfRule type="expression" dxfId="570" priority="763">
      <formula>AND(NOT(OR(D16="",D16=1120,D16=2110,D16=2130,D16=2140,D16=2190,D16&gt;3000)),O16="")</formula>
    </cfRule>
  </conditionalFormatting>
  <conditionalFormatting sqref="S16">
    <cfRule type="expression" dxfId="569" priority="761">
      <formula>AND(NOT(OR(D16="",D16=1120,D16=1520,D16=1620)),S16="")</formula>
    </cfRule>
  </conditionalFormatting>
  <conditionalFormatting sqref="T16">
    <cfRule type="expression" dxfId="568" priority="760">
      <formula>AND(NOT(OR(D16="",D16=1130,D16=1230,D16=1530,D16=1580,D16=1630,D16=1680,D16=2630)),T16="")</formula>
    </cfRule>
  </conditionalFormatting>
  <conditionalFormatting sqref="U16">
    <cfRule type="expression" dxfId="567" priority="759">
      <formula>AND(NOT(OR(D16="",D16=1130,D16=1230,D16=1530,D16=1580,D16=1630,D16=1680,D16=2630)),U16="")</formula>
    </cfRule>
  </conditionalFormatting>
  <conditionalFormatting sqref="W16">
    <cfRule type="expression" dxfId="566" priority="758">
      <formula>AND(NOT(OR(D16="",D16=2200)),W16="")</formula>
    </cfRule>
  </conditionalFormatting>
  <conditionalFormatting sqref="Z16">
    <cfRule type="expression" dxfId="565" priority="756">
      <formula>AND(D16&gt;2000,Z16="")</formula>
    </cfRule>
  </conditionalFormatting>
  <conditionalFormatting sqref="O17">
    <cfRule type="expression" dxfId="564" priority="755">
      <formula>AND(NOT(OR(D17="",D17=1120,D17=2110,D17=2130,D17=2140,D17=2190,D17&gt;3000)),O17="")</formula>
    </cfRule>
  </conditionalFormatting>
  <conditionalFormatting sqref="S17">
    <cfRule type="expression" dxfId="563" priority="753">
      <formula>AND(NOT(OR(D17="",D17=1120,D17=1520,D17=1620)),S17="")</formula>
    </cfRule>
  </conditionalFormatting>
  <conditionalFormatting sqref="T17">
    <cfRule type="expression" dxfId="562" priority="752">
      <formula>AND(NOT(OR(D17="",D17=1130,D17=1230,D17=1530,D17=1580,D17=1630,D17=1680,D17=2630)),T17="")</formula>
    </cfRule>
  </conditionalFormatting>
  <conditionalFormatting sqref="U17">
    <cfRule type="expression" dxfId="561" priority="751">
      <formula>AND(NOT(OR(D17="",D17=1130,D17=1230,D17=1530,D17=1580,D17=1630,D17=1680,D17=2630)),U17="")</formula>
    </cfRule>
  </conditionalFormatting>
  <conditionalFormatting sqref="W17">
    <cfRule type="expression" dxfId="560" priority="750">
      <formula>AND(NOT(OR(D17="",D17=2200)),W17="")</formula>
    </cfRule>
  </conditionalFormatting>
  <conditionalFormatting sqref="Z17">
    <cfRule type="expression" dxfId="559" priority="748">
      <formula>AND(D17&gt;2000,Z17="")</formula>
    </cfRule>
  </conditionalFormatting>
  <conditionalFormatting sqref="O18">
    <cfRule type="expression" dxfId="558" priority="747">
      <formula>AND(NOT(OR(D18="",D18=1120,D18=2110,D18=2130,D18=2140,D18=2190,D18&gt;3000)),O18="")</formula>
    </cfRule>
  </conditionalFormatting>
  <conditionalFormatting sqref="S18">
    <cfRule type="expression" dxfId="557" priority="745">
      <formula>AND(NOT(OR(D18="",D18=1120,D18=1520,D18=1620)),S18="")</formula>
    </cfRule>
  </conditionalFormatting>
  <conditionalFormatting sqref="T18">
    <cfRule type="expression" dxfId="556" priority="744">
      <formula>AND(NOT(OR(D18="",D18=1130,D18=1230,D18=1530,D18=1580,D18=1630,D18=1680,D18=2630)),T18="")</formula>
    </cfRule>
  </conditionalFormatting>
  <conditionalFormatting sqref="U18">
    <cfRule type="expression" dxfId="555" priority="743">
      <formula>AND(NOT(OR(D18="",D18=1130,D18=1230,D18=1530,D18=1580,D18=1630,D18=1680,D18=2630)),U18="")</formula>
    </cfRule>
  </conditionalFormatting>
  <conditionalFormatting sqref="W18">
    <cfRule type="expression" dxfId="554" priority="742">
      <formula>AND(NOT(OR(D18="",D18=2200)),W18="")</formula>
    </cfRule>
  </conditionalFormatting>
  <conditionalFormatting sqref="Z18">
    <cfRule type="expression" dxfId="553" priority="740">
      <formula>AND(D18&gt;2000,Z18="")</formula>
    </cfRule>
  </conditionalFormatting>
  <conditionalFormatting sqref="O19">
    <cfRule type="expression" dxfId="552" priority="739">
      <formula>AND(NOT(OR(D19="",D19=1120,D19=2110,D19=2130,D19=2140,D19=2190,D19&gt;3000)),O19="")</formula>
    </cfRule>
  </conditionalFormatting>
  <conditionalFormatting sqref="S19">
    <cfRule type="expression" dxfId="551" priority="737">
      <formula>AND(NOT(OR(D19="",D19=1120,D19=1520,D19=1620)),S19="")</formula>
    </cfRule>
  </conditionalFormatting>
  <conditionalFormatting sqref="T19">
    <cfRule type="expression" dxfId="550" priority="736">
      <formula>AND(NOT(OR(D19="",D19=1130,D19=1230,D19=1530,D19=1580,D19=1630,D19=1680,D19=2630)),T19="")</formula>
    </cfRule>
  </conditionalFormatting>
  <conditionalFormatting sqref="U19">
    <cfRule type="expression" dxfId="549" priority="735">
      <formula>AND(NOT(OR(D19="",D19=1130,D19=1230,D19=1530,D19=1580,D19=1630,D19=1680,D19=2630)),U19="")</formula>
    </cfRule>
  </conditionalFormatting>
  <conditionalFormatting sqref="W19">
    <cfRule type="expression" dxfId="548" priority="734">
      <formula>AND(NOT(OR(D19="",D19=2200)),W19="")</formula>
    </cfRule>
  </conditionalFormatting>
  <conditionalFormatting sqref="Z19">
    <cfRule type="expression" dxfId="547" priority="732">
      <formula>AND(D19&gt;2000,Z19="")</formula>
    </cfRule>
  </conditionalFormatting>
  <conditionalFormatting sqref="O20">
    <cfRule type="expression" dxfId="546" priority="731">
      <formula>AND(NOT(OR(D20="",D20=1120,D20=2110,D20=2130,D20=2140,D20=2190,D20&gt;3000)),O20="")</formula>
    </cfRule>
  </conditionalFormatting>
  <conditionalFormatting sqref="S20">
    <cfRule type="expression" dxfId="545" priority="729">
      <formula>AND(NOT(OR(D20="",D20=1120,D20=1520,D20=1620)),S20="")</formula>
    </cfRule>
  </conditionalFormatting>
  <conditionalFormatting sqref="T20">
    <cfRule type="expression" dxfId="544" priority="728">
      <formula>AND(NOT(OR(D20="",D20=1130,D20=1230,D20=1530,D20=1580,D20=1630,D20=1680,D20=2630)),T20="")</formula>
    </cfRule>
  </conditionalFormatting>
  <conditionalFormatting sqref="U20">
    <cfRule type="expression" dxfId="543" priority="727">
      <formula>AND(NOT(OR(D20="",D20=1130,D20=1230,D20=1530,D20=1580,D20=1630,D20=1680,D20=2630)),U20="")</formula>
    </cfRule>
  </conditionalFormatting>
  <conditionalFormatting sqref="W20">
    <cfRule type="expression" dxfId="542" priority="726">
      <formula>AND(NOT(OR(D20="",D20=2200)),W20="")</formula>
    </cfRule>
  </conditionalFormatting>
  <conditionalFormatting sqref="Z20">
    <cfRule type="expression" dxfId="541" priority="724">
      <formula>AND(D20&gt;2000,Z20="")</formula>
    </cfRule>
  </conditionalFormatting>
  <conditionalFormatting sqref="O21">
    <cfRule type="expression" dxfId="540" priority="723">
      <formula>AND(NOT(OR(D21="",D21=1120,D21=2110,D21=2130,D21=2140,D21=2190,D21&gt;3000)),O21="")</formula>
    </cfRule>
  </conditionalFormatting>
  <conditionalFormatting sqref="S21">
    <cfRule type="expression" dxfId="539" priority="721">
      <formula>AND(NOT(OR(D21="",D21=1120,D21=1520,D21=1620)),S21="")</formula>
    </cfRule>
  </conditionalFormatting>
  <conditionalFormatting sqref="T21">
    <cfRule type="expression" dxfId="538" priority="720">
      <formula>AND(NOT(OR(D21="",D21=1130,D21=1230,D21=1530,D21=1580,D21=1630,D21=1680,D21=2630)),T21="")</formula>
    </cfRule>
  </conditionalFormatting>
  <conditionalFormatting sqref="U21">
    <cfRule type="expression" dxfId="537" priority="719">
      <formula>AND(NOT(OR(D21="",D21=1130,D21=1230,D21=1530,D21=1580,D21=1630,D21=1680,D21=2630)),U21="")</formula>
    </cfRule>
  </conditionalFormatting>
  <conditionalFormatting sqref="W21">
    <cfRule type="expression" dxfId="536" priority="718">
      <formula>AND(NOT(OR(D21="",D21=2200)),W21="")</formula>
    </cfRule>
  </conditionalFormatting>
  <conditionalFormatting sqref="Z21">
    <cfRule type="expression" dxfId="535" priority="716">
      <formula>AND(D21&gt;2000,Z21="")</formula>
    </cfRule>
  </conditionalFormatting>
  <conditionalFormatting sqref="O22">
    <cfRule type="expression" dxfId="534" priority="715">
      <formula>AND(NOT(OR(D22="",D22=1120,D22=2110,D22=2130,D22=2140,D22=2190,D22&gt;3000)),O22="")</formula>
    </cfRule>
  </conditionalFormatting>
  <conditionalFormatting sqref="S22">
    <cfRule type="expression" dxfId="533" priority="713">
      <formula>AND(NOT(OR(D22="",D22=1120,D22=1520,D22=1620)),S22="")</formula>
    </cfRule>
  </conditionalFormatting>
  <conditionalFormatting sqref="T22">
    <cfRule type="expression" dxfId="532" priority="712">
      <formula>AND(NOT(OR(D22="",D22=1130,D22=1230,D22=1530,D22=1580,D22=1630,D22=1680,D22=2630)),T22="")</formula>
    </cfRule>
  </conditionalFormatting>
  <conditionalFormatting sqref="U22">
    <cfRule type="expression" dxfId="531" priority="711">
      <formula>AND(NOT(OR(D22="",D22=1130,D22=1230,D22=1530,D22=1580,D22=1630,D22=1680,D22=2630)),U22="")</formula>
    </cfRule>
  </conditionalFormatting>
  <conditionalFormatting sqref="W22">
    <cfRule type="expression" dxfId="530" priority="710">
      <formula>AND(NOT(OR(D22="",D22=2200)),W22="")</formula>
    </cfRule>
  </conditionalFormatting>
  <conditionalFormatting sqref="Z22">
    <cfRule type="expression" dxfId="529" priority="708">
      <formula>AND(D22&gt;2000,Z22="")</formula>
    </cfRule>
  </conditionalFormatting>
  <conditionalFormatting sqref="O23">
    <cfRule type="expression" dxfId="528" priority="707">
      <formula>AND(NOT(OR(D23="",D23=1120,D23=2110,D23=2130,D23=2140,D23=2190,D23&gt;3000)),O23="")</formula>
    </cfRule>
  </conditionalFormatting>
  <conditionalFormatting sqref="S23">
    <cfRule type="expression" dxfId="527" priority="705">
      <formula>AND(NOT(OR(D23="",D23=1120,D23=1520,D23=1620)),S23="")</formula>
    </cfRule>
  </conditionalFormatting>
  <conditionalFormatting sqref="T23">
    <cfRule type="expression" dxfId="526" priority="704">
      <formula>AND(NOT(OR(D23="",D23=1130,D23=1230,D23=1530,D23=1580,D23=1630,D23=1680,D23=2630)),T23="")</formula>
    </cfRule>
  </conditionalFormatting>
  <conditionalFormatting sqref="U23">
    <cfRule type="expression" dxfId="525" priority="703">
      <formula>AND(NOT(OR(D23="",D23=1130,D23=1230,D23=1530,D23=1580,D23=1630,D23=1680,D23=2630)),U23="")</formula>
    </cfRule>
  </conditionalFormatting>
  <conditionalFormatting sqref="W23">
    <cfRule type="expression" dxfId="524" priority="702">
      <formula>AND(NOT(OR(D23="",D23=2200)),W23="")</formula>
    </cfRule>
  </conditionalFormatting>
  <conditionalFormatting sqref="Z23">
    <cfRule type="expression" dxfId="523" priority="700">
      <formula>AND(D23&gt;2000,Z23="")</formula>
    </cfRule>
  </conditionalFormatting>
  <conditionalFormatting sqref="O24">
    <cfRule type="expression" dxfId="522" priority="699">
      <formula>AND(NOT(OR(D24="",D24=1120,D24=2110,D24=2130,D24=2140,D24=2190,D24&gt;3000)),O24="")</formula>
    </cfRule>
  </conditionalFormatting>
  <conditionalFormatting sqref="S24">
    <cfRule type="expression" dxfId="521" priority="697">
      <formula>AND(NOT(OR(D24="",D24=1120,D24=1520,D24=1620)),S24="")</formula>
    </cfRule>
  </conditionalFormatting>
  <conditionalFormatting sqref="T24">
    <cfRule type="expression" dxfId="520" priority="696">
      <formula>AND(NOT(OR(D24="",D24=1130,D24=1230,D24=1530,D24=1580,D24=1630,D24=1680,D24=2630)),T24="")</formula>
    </cfRule>
  </conditionalFormatting>
  <conditionalFormatting sqref="U24">
    <cfRule type="expression" dxfId="519" priority="695">
      <formula>AND(NOT(OR(D24="",D24=1130,D24=1230,D24=1530,D24=1580,D24=1630,D24=1680,D24=2630)),U24="")</formula>
    </cfRule>
  </conditionalFormatting>
  <conditionalFormatting sqref="W24">
    <cfRule type="expression" dxfId="518" priority="694">
      <formula>AND(NOT(OR(D24="",D24=2200)),W24="")</formula>
    </cfRule>
  </conditionalFormatting>
  <conditionalFormatting sqref="Z24">
    <cfRule type="expression" dxfId="517" priority="692">
      <formula>AND(D24&gt;2000,Z24="")</formula>
    </cfRule>
  </conditionalFormatting>
  <conditionalFormatting sqref="O25">
    <cfRule type="expression" dxfId="516" priority="691">
      <formula>AND(NOT(OR(D25="",D25=1120,D25=2110,D25=2130,D25=2140,D25=2190,D25&gt;3000)),O25="")</formula>
    </cfRule>
  </conditionalFormatting>
  <conditionalFormatting sqref="S25">
    <cfRule type="expression" dxfId="515" priority="689">
      <formula>AND(NOT(OR(D25="",D25=1120,D25=1520,D25=1620)),S25="")</formula>
    </cfRule>
  </conditionalFormatting>
  <conditionalFormatting sqref="T25">
    <cfRule type="expression" dxfId="514" priority="688">
      <formula>AND(NOT(OR(D25="",D25=1130,D25=1230,D25=1530,D25=1580,D25=1630,D25=1680,D25=2630)),T25="")</formula>
    </cfRule>
  </conditionalFormatting>
  <conditionalFormatting sqref="U25">
    <cfRule type="expression" dxfId="513" priority="687">
      <formula>AND(NOT(OR(D25="",D25=1130,D25=1230,D25=1530,D25=1580,D25=1630,D25=1680,D25=2630)),U25="")</formula>
    </cfRule>
  </conditionalFormatting>
  <conditionalFormatting sqref="W25">
    <cfRule type="expression" dxfId="512" priority="686">
      <formula>AND(NOT(OR(D25="",D25=2200)),W25="")</formula>
    </cfRule>
  </conditionalFormatting>
  <conditionalFormatting sqref="Z25">
    <cfRule type="expression" dxfId="511" priority="684">
      <formula>AND(D25&gt;2000,Z25="")</formula>
    </cfRule>
  </conditionalFormatting>
  <conditionalFormatting sqref="O26">
    <cfRule type="expression" dxfId="510" priority="683">
      <formula>AND(NOT(OR(D26="",D26=1120,D26=2110,D26=2130,D26=2140,D26=2190,D26&gt;3000)),O26="")</formula>
    </cfRule>
  </conditionalFormatting>
  <conditionalFormatting sqref="S26">
    <cfRule type="expression" dxfId="509" priority="681">
      <formula>AND(NOT(OR(D26="",D26=1120,D26=1520,D26=1620)),S26="")</formula>
    </cfRule>
  </conditionalFormatting>
  <conditionalFormatting sqref="T26">
    <cfRule type="expression" dxfId="508" priority="680">
      <formula>AND(NOT(OR(D26="",D26=1130,D26=1230,D26=1530,D26=1580,D26=1630,D26=1680,D26=2630)),T26="")</formula>
    </cfRule>
  </conditionalFormatting>
  <conditionalFormatting sqref="U26">
    <cfRule type="expression" dxfId="507" priority="679">
      <formula>AND(NOT(OR(D26="",D26=1130,D26=1230,D26=1530,D26=1580,D26=1630,D26=1680,D26=2630)),U26="")</formula>
    </cfRule>
  </conditionalFormatting>
  <conditionalFormatting sqref="W26">
    <cfRule type="expression" dxfId="506" priority="678">
      <formula>AND(NOT(OR(D26="",D26=2200)),W26="")</formula>
    </cfRule>
  </conditionalFormatting>
  <conditionalFormatting sqref="Z26">
    <cfRule type="expression" dxfId="505" priority="676">
      <formula>AND(D26&gt;2000,Z26="")</formula>
    </cfRule>
  </conditionalFormatting>
  <conditionalFormatting sqref="O27">
    <cfRule type="expression" dxfId="504" priority="675">
      <formula>AND(NOT(OR(D27="",D27=1120,D27=2110,D27=2130,D27=2140,D27=2190,D27&gt;3000)),O27="")</formula>
    </cfRule>
  </conditionalFormatting>
  <conditionalFormatting sqref="S27">
    <cfRule type="expression" dxfId="503" priority="673">
      <formula>AND(NOT(OR(D27="",D27=1120,D27=1520,D27=1620)),S27="")</formula>
    </cfRule>
  </conditionalFormatting>
  <conditionalFormatting sqref="T27">
    <cfRule type="expression" dxfId="502" priority="672">
      <formula>AND(NOT(OR(D27="",D27=1130,D27=1230,D27=1530,D27=1580,D27=1630,D27=1680,D27=2630)),T27="")</formula>
    </cfRule>
  </conditionalFormatting>
  <conditionalFormatting sqref="U27">
    <cfRule type="expression" dxfId="501" priority="671">
      <formula>AND(NOT(OR(D27="",D27=1130,D27=1230,D27=1530,D27=1580,D27=1630,D27=1680,D27=2630)),U27="")</formula>
    </cfRule>
  </conditionalFormatting>
  <conditionalFormatting sqref="W27">
    <cfRule type="expression" dxfId="500" priority="670">
      <formula>AND(NOT(OR(D27="",D27=2200)),W27="")</formula>
    </cfRule>
  </conditionalFormatting>
  <conditionalFormatting sqref="Z27">
    <cfRule type="expression" dxfId="499" priority="668">
      <formula>AND(D27&gt;2000,Z27="")</formula>
    </cfRule>
  </conditionalFormatting>
  <conditionalFormatting sqref="O28">
    <cfRule type="expression" dxfId="498" priority="667">
      <formula>AND(NOT(OR(D28="",D28=1120,D28=2110,D28=2130,D28=2140,D28=2190,D28&gt;3000)),O28="")</formula>
    </cfRule>
  </conditionalFormatting>
  <conditionalFormatting sqref="S28">
    <cfRule type="expression" dxfId="497" priority="665">
      <formula>AND(NOT(OR(D28="",D28=1120,D28=1520,D28=1620)),S28="")</formula>
    </cfRule>
  </conditionalFormatting>
  <conditionalFormatting sqref="T28">
    <cfRule type="expression" dxfId="496" priority="664">
      <formula>AND(NOT(OR(D28="",D28=1130,D28=1230,D28=1530,D28=1580,D28=1630,D28=1680,D28=2630)),T28="")</formula>
    </cfRule>
  </conditionalFormatting>
  <conditionalFormatting sqref="U28">
    <cfRule type="expression" dxfId="495" priority="663">
      <formula>AND(NOT(OR(D28="",D28=1130,D28=1230,D28=1530,D28=1580,D28=1630,D28=1680,D28=2630)),U28="")</formula>
    </cfRule>
  </conditionalFormatting>
  <conditionalFormatting sqref="W28">
    <cfRule type="expression" dxfId="494" priority="662">
      <formula>AND(NOT(OR(D28="",D28=2200)),W28="")</formula>
    </cfRule>
  </conditionalFormatting>
  <conditionalFormatting sqref="Z28">
    <cfRule type="expression" dxfId="493" priority="660">
      <formula>AND(D28&gt;2000,Z28="")</formula>
    </cfRule>
  </conditionalFormatting>
  <conditionalFormatting sqref="O29">
    <cfRule type="expression" dxfId="492" priority="659">
      <formula>AND(NOT(OR(D29="",D29=1120,D29=2110,D29=2130,D29=2140,D29=2190,D29&gt;3000)),O29="")</formula>
    </cfRule>
  </conditionalFormatting>
  <conditionalFormatting sqref="S29">
    <cfRule type="expression" dxfId="491" priority="657">
      <formula>AND(NOT(OR(D29="",D29=1120,D29=1520,D29=1620)),S29="")</formula>
    </cfRule>
  </conditionalFormatting>
  <conditionalFormatting sqref="T29">
    <cfRule type="expression" dxfId="490" priority="656">
      <formula>AND(NOT(OR(D29="",D29=1130,D29=1230,D29=1530,D29=1580,D29=1630,D29=1680,D29=2630)),T29="")</formula>
    </cfRule>
  </conditionalFormatting>
  <conditionalFormatting sqref="U29">
    <cfRule type="expression" dxfId="489" priority="655">
      <formula>AND(NOT(OR(D29="",D29=1130,D29=1230,D29=1530,D29=1580,D29=1630,D29=1680,D29=2630)),U29="")</formula>
    </cfRule>
  </conditionalFormatting>
  <conditionalFormatting sqref="W29">
    <cfRule type="expression" dxfId="488" priority="654">
      <formula>AND(NOT(OR(D29="",D29=2200)),W29="")</formula>
    </cfRule>
  </conditionalFormatting>
  <conditionalFormatting sqref="Z29">
    <cfRule type="expression" dxfId="487" priority="652">
      <formula>AND(D29&gt;2000,Z29="")</formula>
    </cfRule>
  </conditionalFormatting>
  <conditionalFormatting sqref="O30">
    <cfRule type="expression" dxfId="486" priority="651">
      <formula>AND(NOT(OR(D30="",D30=1120,D30=2110,D30=2130,D30=2140,D30=2190,D30&gt;3000)),O30="")</formula>
    </cfRule>
  </conditionalFormatting>
  <conditionalFormatting sqref="S30">
    <cfRule type="expression" dxfId="485" priority="649">
      <formula>AND(NOT(OR(D30="",D30=1120,D30=1520,D30=1620)),S30="")</formula>
    </cfRule>
  </conditionalFormatting>
  <conditionalFormatting sqref="T30">
    <cfRule type="expression" dxfId="484" priority="648">
      <formula>AND(NOT(OR(D30="",D30=1130,D30=1230,D30=1530,D30=1580,D30=1630,D30=1680,D30=2630)),T30="")</formula>
    </cfRule>
  </conditionalFormatting>
  <conditionalFormatting sqref="U30">
    <cfRule type="expression" dxfId="483" priority="647">
      <formula>AND(NOT(OR(D30="",D30=1130,D30=1230,D30=1530,D30=1580,D30=1630,D30=1680,D30=2630)),U30="")</formula>
    </cfRule>
  </conditionalFormatting>
  <conditionalFormatting sqref="W30">
    <cfRule type="expression" dxfId="482" priority="646">
      <formula>AND(NOT(OR(D30="",D30=2200)),W30="")</formula>
    </cfRule>
  </conditionalFormatting>
  <conditionalFormatting sqref="Z30">
    <cfRule type="expression" dxfId="481" priority="644">
      <formula>AND(D30&gt;2000,Z30="")</formula>
    </cfRule>
  </conditionalFormatting>
  <conditionalFormatting sqref="O31">
    <cfRule type="expression" dxfId="480" priority="643">
      <formula>AND(NOT(OR(D31="",D31=1120,D31=2110,D31=2130,D31=2140,D31=2190,D31&gt;3000)),O31="")</formula>
    </cfRule>
  </conditionalFormatting>
  <conditionalFormatting sqref="S31">
    <cfRule type="expression" dxfId="479" priority="641">
      <formula>AND(NOT(OR(D31="",D31=1120,D31=1520,D31=1620)),S31="")</formula>
    </cfRule>
  </conditionalFormatting>
  <conditionalFormatting sqref="T31">
    <cfRule type="expression" dxfId="478" priority="640">
      <formula>AND(NOT(OR(D31="",D31=1130,D31=1230,D31=1530,D31=1580,D31=1630,D31=1680,D31=2630)),T31="")</formula>
    </cfRule>
  </conditionalFormatting>
  <conditionalFormatting sqref="U31">
    <cfRule type="expression" dxfId="477" priority="639">
      <formula>AND(NOT(OR(D31="",D31=1130,D31=1230,D31=1530,D31=1580,D31=1630,D31=1680,D31=2630)),U31="")</formula>
    </cfRule>
  </conditionalFormatting>
  <conditionalFormatting sqref="W31">
    <cfRule type="expression" dxfId="476" priority="638">
      <formula>AND(NOT(OR(D31="",D31=2200)),W31="")</formula>
    </cfRule>
  </conditionalFormatting>
  <conditionalFormatting sqref="Z31">
    <cfRule type="expression" dxfId="475" priority="636">
      <formula>AND(D31&gt;2000,Z31="")</formula>
    </cfRule>
  </conditionalFormatting>
  <conditionalFormatting sqref="O32">
    <cfRule type="expression" dxfId="474" priority="635">
      <formula>AND(NOT(OR(D32="",D32=1120,D32=2110,D32=2130,D32=2140,D32=2190,D32&gt;3000)),O32="")</formula>
    </cfRule>
  </conditionalFormatting>
  <conditionalFormatting sqref="S32">
    <cfRule type="expression" dxfId="473" priority="633">
      <formula>AND(NOT(OR(D32="",D32=1120,D32=1520,D32=1620)),S32="")</formula>
    </cfRule>
  </conditionalFormatting>
  <conditionalFormatting sqref="T32">
    <cfRule type="expression" dxfId="472" priority="632">
      <formula>AND(NOT(OR(D32="",D32=1130,D32=1230,D32=1530,D32=1580,D32=1630,D32=1680,D32=2630)),T32="")</formula>
    </cfRule>
  </conditionalFormatting>
  <conditionalFormatting sqref="U32">
    <cfRule type="expression" dxfId="471" priority="631">
      <formula>AND(NOT(OR(D32="",D32=1130,D32=1230,D32=1530,D32=1580,D32=1630,D32=1680,D32=2630)),U32="")</formula>
    </cfRule>
  </conditionalFormatting>
  <conditionalFormatting sqref="W32">
    <cfRule type="expression" dxfId="470" priority="630">
      <formula>AND(NOT(OR(D32="",D32=2200)),W32="")</formula>
    </cfRule>
  </conditionalFormatting>
  <conditionalFormatting sqref="Z32">
    <cfRule type="expression" dxfId="469" priority="628">
      <formula>AND(D32&gt;2000,Z32="")</formula>
    </cfRule>
  </conditionalFormatting>
  <conditionalFormatting sqref="O33">
    <cfRule type="expression" dxfId="468" priority="627">
      <formula>AND(NOT(OR(D33="",D33=1120,D33=2110,D33=2130,D33=2140,D33=2190,D33&gt;3000)),O33="")</formula>
    </cfRule>
  </conditionalFormatting>
  <conditionalFormatting sqref="S33">
    <cfRule type="expression" dxfId="467" priority="625">
      <formula>AND(NOT(OR(D33="",D33=1120,D33=1520,D33=1620)),S33="")</formula>
    </cfRule>
  </conditionalFormatting>
  <conditionalFormatting sqref="T33">
    <cfRule type="expression" dxfId="466" priority="624">
      <formula>AND(NOT(OR(D33="",D33=1130,D33=1230,D33=1530,D33=1580,D33=1630,D33=1680,D33=2630)),T33="")</formula>
    </cfRule>
  </conditionalFormatting>
  <conditionalFormatting sqref="U33">
    <cfRule type="expression" dxfId="465" priority="623">
      <formula>AND(NOT(OR(D33="",D33=1130,D33=1230,D33=1530,D33=1580,D33=1630,D33=1680,D33=2630)),U33="")</formula>
    </cfRule>
  </conditionalFormatting>
  <conditionalFormatting sqref="W33">
    <cfRule type="expression" dxfId="464" priority="622">
      <formula>AND(NOT(OR(D33="",D33=2200)),W33="")</formula>
    </cfRule>
  </conditionalFormatting>
  <conditionalFormatting sqref="Z33">
    <cfRule type="expression" dxfId="463" priority="620">
      <formula>AND(D33&gt;2000,Z33="")</formula>
    </cfRule>
  </conditionalFormatting>
  <conditionalFormatting sqref="O34">
    <cfRule type="expression" dxfId="462" priority="619">
      <formula>AND(NOT(OR(D34="",D34=1120,D34=2110,D34=2130,D34=2140,D34=2190,D34&gt;3000)),O34="")</formula>
    </cfRule>
  </conditionalFormatting>
  <conditionalFormatting sqref="S34">
    <cfRule type="expression" dxfId="461" priority="617">
      <formula>AND(NOT(OR(D34="",D34=1120,D34=1520,D34=1620)),S34="")</formula>
    </cfRule>
  </conditionalFormatting>
  <conditionalFormatting sqref="T34">
    <cfRule type="expression" dxfId="460" priority="616">
      <formula>AND(NOT(OR(D34="",D34=1130,D34=1230,D34=1530,D34=1580,D34=1630,D34=1680,D34=2630)),T34="")</formula>
    </cfRule>
  </conditionalFormatting>
  <conditionalFormatting sqref="U34">
    <cfRule type="expression" dxfId="459" priority="615">
      <formula>AND(NOT(OR(D34="",D34=1130,D34=1230,D34=1530,D34=1580,D34=1630,D34=1680,D34=2630)),U34="")</formula>
    </cfRule>
  </conditionalFormatting>
  <conditionalFormatting sqref="W34">
    <cfRule type="expression" dxfId="458" priority="614">
      <formula>AND(NOT(OR(D34="",D34=2200)),W34="")</formula>
    </cfRule>
  </conditionalFormatting>
  <conditionalFormatting sqref="Z34">
    <cfRule type="expression" dxfId="457" priority="612">
      <formula>AND(D34&gt;2000,Z34="")</formula>
    </cfRule>
  </conditionalFormatting>
  <conditionalFormatting sqref="O35">
    <cfRule type="expression" dxfId="456" priority="611">
      <formula>AND(NOT(OR(D35="",D35=1120,D35=2110,D35=2130,D35=2140,D35=2190,D35&gt;3000)),O35="")</formula>
    </cfRule>
  </conditionalFormatting>
  <conditionalFormatting sqref="S35">
    <cfRule type="expression" dxfId="455" priority="609">
      <formula>AND(NOT(OR(D35="",D35=1120,D35=1520,D35=1620)),S35="")</formula>
    </cfRule>
  </conditionalFormatting>
  <conditionalFormatting sqref="T35">
    <cfRule type="expression" dxfId="454" priority="608">
      <formula>AND(NOT(OR(D35="",D35=1130,D35=1230,D35=1530,D35=1580,D35=1630,D35=1680,D35=2630)),T35="")</formula>
    </cfRule>
  </conditionalFormatting>
  <conditionalFormatting sqref="U35">
    <cfRule type="expression" dxfId="453" priority="607">
      <formula>AND(NOT(OR(D35="",D35=1130,D35=1230,D35=1530,D35=1580,D35=1630,D35=1680,D35=2630)),U35="")</formula>
    </cfRule>
  </conditionalFormatting>
  <conditionalFormatting sqref="W35">
    <cfRule type="expression" dxfId="452" priority="606">
      <formula>AND(NOT(OR(D35="",D35=2200)),W35="")</formula>
    </cfRule>
  </conditionalFormatting>
  <conditionalFormatting sqref="Z35">
    <cfRule type="expression" dxfId="451" priority="604">
      <formula>AND(D35&gt;2000,Z35="")</formula>
    </cfRule>
  </conditionalFormatting>
  <conditionalFormatting sqref="O36">
    <cfRule type="expression" dxfId="450" priority="603">
      <formula>AND(NOT(OR(D36="",D36=1120,D36=2110,D36=2130,D36=2140,D36=2190,D36&gt;3000)),O36="")</formula>
    </cfRule>
  </conditionalFormatting>
  <conditionalFormatting sqref="S36">
    <cfRule type="expression" dxfId="449" priority="601">
      <formula>AND(NOT(OR(D36="",D36=1120,D36=1520,D36=1620)),S36="")</formula>
    </cfRule>
  </conditionalFormatting>
  <conditionalFormatting sqref="T36">
    <cfRule type="expression" dxfId="448" priority="600">
      <formula>AND(NOT(OR(D36="",D36=1130,D36=1230,D36=1530,D36=1580,D36=1630,D36=1680,D36=2630)),T36="")</formula>
    </cfRule>
  </conditionalFormatting>
  <conditionalFormatting sqref="U36">
    <cfRule type="expression" dxfId="447" priority="599">
      <formula>AND(NOT(OR(D36="",D36=1130,D36=1230,D36=1530,D36=1580,D36=1630,D36=1680,D36=2630)),U36="")</formula>
    </cfRule>
  </conditionalFormatting>
  <conditionalFormatting sqref="W36">
    <cfRule type="expression" dxfId="446" priority="598">
      <formula>AND(NOT(OR(D36="",D36=2200)),W36="")</formula>
    </cfRule>
  </conditionalFormatting>
  <conditionalFormatting sqref="Z36">
    <cfRule type="expression" dxfId="445" priority="596">
      <formula>AND(D36&gt;2000,Z36="")</formula>
    </cfRule>
  </conditionalFormatting>
  <conditionalFormatting sqref="O37">
    <cfRule type="expression" dxfId="444" priority="595">
      <formula>AND(NOT(OR(D37="",D37=1120,D37=2110,D37=2130,D37=2140,D37=2190,D37&gt;3000)),O37="")</formula>
    </cfRule>
  </conditionalFormatting>
  <conditionalFormatting sqref="S37">
    <cfRule type="expression" dxfId="443" priority="593">
      <formula>AND(NOT(OR(D37="",D37=1120,D37=1520,D37=1620)),S37="")</formula>
    </cfRule>
  </conditionalFormatting>
  <conditionalFormatting sqref="T37">
    <cfRule type="expression" dxfId="442" priority="592">
      <formula>AND(NOT(OR(D37="",D37=1130,D37=1230,D37=1530,D37=1580,D37=1630,D37=1680,D37=2630)),T37="")</formula>
    </cfRule>
  </conditionalFormatting>
  <conditionalFormatting sqref="U37">
    <cfRule type="expression" dxfId="441" priority="591">
      <formula>AND(NOT(OR(D37="",D37=1130,D37=1230,D37=1530,D37=1580,D37=1630,D37=1680,D37=2630)),U37="")</formula>
    </cfRule>
  </conditionalFormatting>
  <conditionalFormatting sqref="W37">
    <cfRule type="expression" dxfId="440" priority="590">
      <formula>AND(NOT(OR(D37="",D37=2200)),W37="")</formula>
    </cfRule>
  </conditionalFormatting>
  <conditionalFormatting sqref="Z37">
    <cfRule type="expression" dxfId="439" priority="588">
      <formula>AND(D37&gt;2000,Z37="")</formula>
    </cfRule>
  </conditionalFormatting>
  <conditionalFormatting sqref="O38">
    <cfRule type="expression" dxfId="438" priority="587">
      <formula>AND(NOT(OR(D38="",D38=1120,D38=2110,D38=2130,D38=2140,D38=2190,D38&gt;3000)),O38="")</formula>
    </cfRule>
  </conditionalFormatting>
  <conditionalFormatting sqref="S38">
    <cfRule type="expression" dxfId="437" priority="585">
      <formula>AND(NOT(OR(D38="",D38=1120,D38=1520,D38=1620)),S38="")</formula>
    </cfRule>
  </conditionalFormatting>
  <conditionalFormatting sqref="T38">
    <cfRule type="expression" dxfId="436" priority="584">
      <formula>AND(NOT(OR(D38="",D38=1130,D38=1230,D38=1530,D38=1580,D38=1630,D38=1680,D38=2630)),T38="")</formula>
    </cfRule>
  </conditionalFormatting>
  <conditionalFormatting sqref="U38">
    <cfRule type="expression" dxfId="435" priority="583">
      <formula>AND(NOT(OR(D38="",D38=1130,D38=1230,D38=1530,D38=1580,D38=1630,D38=1680,D38=2630)),U38="")</formula>
    </cfRule>
  </conditionalFormatting>
  <conditionalFormatting sqref="W38">
    <cfRule type="expression" dxfId="434" priority="582">
      <formula>AND(NOT(OR(D38="",D38=2200)),W38="")</formula>
    </cfRule>
  </conditionalFormatting>
  <conditionalFormatting sqref="Z38">
    <cfRule type="expression" dxfId="433" priority="580">
      <formula>AND(D38&gt;2000,Z38="")</formula>
    </cfRule>
  </conditionalFormatting>
  <conditionalFormatting sqref="O39">
    <cfRule type="expression" dxfId="432" priority="579">
      <formula>AND(NOT(OR(D39="",D39=1120,D39=2110,D39=2130,D39=2140,D39=2190,D39&gt;3000)),O39="")</formula>
    </cfRule>
  </conditionalFormatting>
  <conditionalFormatting sqref="S39">
    <cfRule type="expression" dxfId="431" priority="577">
      <formula>AND(NOT(OR(D39="",D39=1120,D39=1520,D39=1620)),S39="")</formula>
    </cfRule>
  </conditionalFormatting>
  <conditionalFormatting sqref="T39">
    <cfRule type="expression" dxfId="430" priority="576">
      <formula>AND(NOT(OR(D39="",D39=1130,D39=1230,D39=1530,D39=1580,D39=1630,D39=1680,D39=2630)),T39="")</formula>
    </cfRule>
  </conditionalFormatting>
  <conditionalFormatting sqref="U39">
    <cfRule type="expression" dxfId="429" priority="575">
      <formula>AND(NOT(OR(D39="",D39=1130,D39=1230,D39=1530,D39=1580,D39=1630,D39=1680,D39=2630)),U39="")</formula>
    </cfRule>
  </conditionalFormatting>
  <conditionalFormatting sqref="W39">
    <cfRule type="expression" dxfId="428" priority="574">
      <formula>AND(NOT(OR(D39="",D39=2200)),W39="")</formula>
    </cfRule>
  </conditionalFormatting>
  <conditionalFormatting sqref="Z39">
    <cfRule type="expression" dxfId="427" priority="572">
      <formula>AND(D39&gt;2000,Z39="")</formula>
    </cfRule>
  </conditionalFormatting>
  <conditionalFormatting sqref="O40">
    <cfRule type="expression" dxfId="426" priority="571">
      <formula>AND(NOT(OR(D40="",D40=1120,D40=2110,D40=2130,D40=2140,D40=2190,D40&gt;3000)),O40="")</formula>
    </cfRule>
  </conditionalFormatting>
  <conditionalFormatting sqref="S40">
    <cfRule type="expression" dxfId="425" priority="569">
      <formula>AND(NOT(OR(D40="",D40=1120,D40=1520,D40=1620)),S40="")</formula>
    </cfRule>
  </conditionalFormatting>
  <conditionalFormatting sqref="T40">
    <cfRule type="expression" dxfId="424" priority="568">
      <formula>AND(NOT(OR(D40="",D40=1130,D40=1230,D40=1530,D40=1580,D40=1630,D40=1680,D40=2630)),T40="")</formula>
    </cfRule>
  </conditionalFormatting>
  <conditionalFormatting sqref="U40">
    <cfRule type="expression" dxfId="423" priority="567">
      <formula>AND(NOT(OR(D40="",D40=1130,D40=1230,D40=1530,D40=1580,D40=1630,D40=1680,D40=2630)),U40="")</formula>
    </cfRule>
  </conditionalFormatting>
  <conditionalFormatting sqref="W40">
    <cfRule type="expression" dxfId="422" priority="566">
      <formula>AND(NOT(OR(D40="",D40=2200)),W40="")</formula>
    </cfRule>
  </conditionalFormatting>
  <conditionalFormatting sqref="Z40">
    <cfRule type="expression" dxfId="421" priority="564">
      <formula>AND(D40&gt;2000,Z40="")</formula>
    </cfRule>
  </conditionalFormatting>
  <conditionalFormatting sqref="O41">
    <cfRule type="expression" dxfId="420" priority="563">
      <formula>AND(NOT(OR(D41="",D41=1120,D41=2110,D41=2130,D41=2140,D41=2190,D41&gt;3000)),O41="")</formula>
    </cfRule>
  </conditionalFormatting>
  <conditionalFormatting sqref="S41">
    <cfRule type="expression" dxfId="419" priority="561">
      <formula>AND(NOT(OR(D41="",D41=1120,D41=1520,D41=1620)),S41="")</formula>
    </cfRule>
  </conditionalFormatting>
  <conditionalFormatting sqref="T41">
    <cfRule type="expression" dxfId="418" priority="560">
      <formula>AND(NOT(OR(D41="",D41=1130,D41=1230,D41=1530,D41=1580,D41=1630,D41=1680,D41=2630)),T41="")</formula>
    </cfRule>
  </conditionalFormatting>
  <conditionalFormatting sqref="U41">
    <cfRule type="expression" dxfId="417" priority="559">
      <formula>AND(NOT(OR(D41="",D41=1130,D41=1230,D41=1530,D41=1580,D41=1630,D41=1680,D41=2630)),U41="")</formula>
    </cfRule>
  </conditionalFormatting>
  <conditionalFormatting sqref="W41">
    <cfRule type="expression" dxfId="416" priority="558">
      <formula>AND(NOT(OR(D41="",D41=2200)),W41="")</formula>
    </cfRule>
  </conditionalFormatting>
  <conditionalFormatting sqref="Z41">
    <cfRule type="expression" dxfId="415" priority="556">
      <formula>AND(D41&gt;2000,Z41="")</formula>
    </cfRule>
  </conditionalFormatting>
  <conditionalFormatting sqref="O42">
    <cfRule type="expression" dxfId="414" priority="555">
      <formula>AND(NOT(OR(D42="",D42=1120,D42=2110,D42=2130,D42=2140,D42=2190,D42&gt;3000)),O42="")</formula>
    </cfRule>
  </conditionalFormatting>
  <conditionalFormatting sqref="S42">
    <cfRule type="expression" dxfId="413" priority="553">
      <formula>AND(NOT(OR(D42="",D42=1120,D42=1520,D42=1620)),S42="")</formula>
    </cfRule>
  </conditionalFormatting>
  <conditionalFormatting sqref="T42">
    <cfRule type="expression" dxfId="412" priority="552">
      <formula>AND(NOT(OR(D42="",D42=1130,D42=1230,D42=1530,D42=1580,D42=1630,D42=1680,D42=2630)),T42="")</formula>
    </cfRule>
  </conditionalFormatting>
  <conditionalFormatting sqref="U42">
    <cfRule type="expression" dxfId="411" priority="551">
      <formula>AND(NOT(OR(D42="",D42=1130,D42=1230,D42=1530,D42=1580,D42=1630,D42=1680,D42=2630)),U42="")</formula>
    </cfRule>
  </conditionalFormatting>
  <conditionalFormatting sqref="W42">
    <cfRule type="expression" dxfId="410" priority="550">
      <formula>AND(NOT(OR(D42="",D42=2200)),W42="")</formula>
    </cfRule>
  </conditionalFormatting>
  <conditionalFormatting sqref="Z42">
    <cfRule type="expression" dxfId="409" priority="548">
      <formula>AND(D42&gt;2000,Z42="")</formula>
    </cfRule>
  </conditionalFormatting>
  <conditionalFormatting sqref="O43">
    <cfRule type="expression" dxfId="408" priority="547">
      <formula>AND(NOT(OR(D43="",D43=1120,D43=2110,D43=2130,D43=2140,D43=2190,D43&gt;3000)),O43="")</formula>
    </cfRule>
  </conditionalFormatting>
  <conditionalFormatting sqref="S43">
    <cfRule type="expression" dxfId="407" priority="545">
      <formula>AND(NOT(OR(D43="",D43=1120,D43=1520,D43=1620)),S43="")</formula>
    </cfRule>
  </conditionalFormatting>
  <conditionalFormatting sqref="T43">
    <cfRule type="expression" dxfId="406" priority="544">
      <formula>AND(NOT(OR(D43="",D43=1130,D43=1230,D43=1530,D43=1580,D43=1630,D43=1680,D43=2630)),T43="")</formula>
    </cfRule>
  </conditionalFormatting>
  <conditionalFormatting sqref="U43">
    <cfRule type="expression" dxfId="405" priority="543">
      <formula>AND(NOT(OR(D43="",D43=1130,D43=1230,D43=1530,D43=1580,D43=1630,D43=1680,D43=2630)),U43="")</formula>
    </cfRule>
  </conditionalFormatting>
  <conditionalFormatting sqref="W43">
    <cfRule type="expression" dxfId="404" priority="542">
      <formula>AND(NOT(OR(D43="",D43=2200)),W43="")</formula>
    </cfRule>
  </conditionalFormatting>
  <conditionalFormatting sqref="Z43">
    <cfRule type="expression" dxfId="403" priority="540">
      <formula>AND(D43&gt;2000,Z43="")</formula>
    </cfRule>
  </conditionalFormatting>
  <conditionalFormatting sqref="O44">
    <cfRule type="expression" dxfId="402" priority="539">
      <formula>AND(NOT(OR(D44="",D44=1120,D44=2110,D44=2130,D44=2140,D44=2190,D44&gt;3000)),O44="")</formula>
    </cfRule>
  </conditionalFormatting>
  <conditionalFormatting sqref="S44">
    <cfRule type="expression" dxfId="401" priority="537">
      <formula>AND(NOT(OR(D44="",D44=1120,D44=1520,D44=1620)),S44="")</formula>
    </cfRule>
  </conditionalFormatting>
  <conditionalFormatting sqref="T44">
    <cfRule type="expression" dxfId="400" priority="536">
      <formula>AND(NOT(OR(D44="",D44=1130,D44=1230,D44=1530,D44=1580,D44=1630,D44=1680,D44=2630)),T44="")</formula>
    </cfRule>
  </conditionalFormatting>
  <conditionalFormatting sqref="U44">
    <cfRule type="expression" dxfId="399" priority="535">
      <formula>AND(NOT(OR(D44="",D44=1130,D44=1230,D44=1530,D44=1580,D44=1630,D44=1680,D44=2630)),U44="")</formula>
    </cfRule>
  </conditionalFormatting>
  <conditionalFormatting sqref="W44">
    <cfRule type="expression" dxfId="398" priority="534">
      <formula>AND(NOT(OR(D44="",D44=2200)),W44="")</formula>
    </cfRule>
  </conditionalFormatting>
  <conditionalFormatting sqref="Z44">
    <cfRule type="expression" dxfId="397" priority="532">
      <formula>AND(D44&gt;2000,Z44="")</formula>
    </cfRule>
  </conditionalFormatting>
  <conditionalFormatting sqref="O45">
    <cfRule type="expression" dxfId="396" priority="531">
      <formula>AND(NOT(OR(D45="",D45=1120,D45=2110,D45=2130,D45=2140,D45=2190,D45&gt;3000)),O45="")</formula>
    </cfRule>
  </conditionalFormatting>
  <conditionalFormatting sqref="S45">
    <cfRule type="expression" dxfId="395" priority="529">
      <formula>AND(NOT(OR(D45="",D45=1120,D45=1520,D45=1620)),S45="")</formula>
    </cfRule>
  </conditionalFormatting>
  <conditionalFormatting sqref="T45">
    <cfRule type="expression" dxfId="394" priority="528">
      <formula>AND(NOT(OR(D45="",D45=1130,D45=1230,D45=1530,D45=1580,D45=1630,D45=1680,D45=2630)),T45="")</formula>
    </cfRule>
  </conditionalFormatting>
  <conditionalFormatting sqref="U45">
    <cfRule type="expression" dxfId="393" priority="527">
      <formula>AND(NOT(OR(D45="",D45=1130,D45=1230,D45=1530,D45=1580,D45=1630,D45=1680,D45=2630)),U45="")</formula>
    </cfRule>
  </conditionalFormatting>
  <conditionalFormatting sqref="W45">
    <cfRule type="expression" dxfId="392" priority="526">
      <formula>AND(NOT(OR(D45="",D45=2200)),W45="")</formula>
    </cfRule>
  </conditionalFormatting>
  <conditionalFormatting sqref="Z45">
    <cfRule type="expression" dxfId="391" priority="524">
      <formula>AND(D45&gt;2000,Z45="")</formula>
    </cfRule>
  </conditionalFormatting>
  <conditionalFormatting sqref="O46">
    <cfRule type="expression" dxfId="390" priority="523">
      <formula>AND(NOT(OR(D46="",D46=1120,D46=2110,D46=2130,D46=2140,D46=2190,D46&gt;3000)),O46="")</formula>
    </cfRule>
  </conditionalFormatting>
  <conditionalFormatting sqref="S46">
    <cfRule type="expression" dxfId="389" priority="521">
      <formula>AND(NOT(OR(D46="",D46=1120,D46=1520,D46=1620)),S46="")</formula>
    </cfRule>
  </conditionalFormatting>
  <conditionalFormatting sqref="T46">
    <cfRule type="expression" dxfId="388" priority="520">
      <formula>AND(NOT(OR(D46="",D46=1130,D46=1230,D46=1530,D46=1580,D46=1630,D46=1680,D46=2630)),T46="")</formula>
    </cfRule>
  </conditionalFormatting>
  <conditionalFormatting sqref="U46">
    <cfRule type="expression" dxfId="387" priority="519">
      <formula>AND(NOT(OR(D46="",D46=1130,D46=1230,D46=1530,D46=1580,D46=1630,D46=1680,D46=2630)),U46="")</formula>
    </cfRule>
  </conditionalFormatting>
  <conditionalFormatting sqref="W46">
    <cfRule type="expression" dxfId="386" priority="518">
      <formula>AND(NOT(OR(D46="",D46=2200)),W46="")</formula>
    </cfRule>
  </conditionalFormatting>
  <conditionalFormatting sqref="Z46">
    <cfRule type="expression" dxfId="385" priority="516">
      <formula>AND(D46&gt;2000,Z46="")</formula>
    </cfRule>
  </conditionalFormatting>
  <conditionalFormatting sqref="O47">
    <cfRule type="expression" dxfId="384" priority="515">
      <formula>AND(NOT(OR(D47="",D47=1120,D47=2110,D47=2130,D47=2140,D47=2190,D47&gt;3000)),O47="")</formula>
    </cfRule>
  </conditionalFormatting>
  <conditionalFormatting sqref="S47">
    <cfRule type="expression" dxfId="383" priority="513">
      <formula>AND(NOT(OR(D47="",D47=1120,D47=1520,D47=1620)),S47="")</formula>
    </cfRule>
  </conditionalFormatting>
  <conditionalFormatting sqref="T47">
    <cfRule type="expression" dxfId="382" priority="512">
      <formula>AND(NOT(OR(D47="",D47=1130,D47=1230,D47=1530,D47=1580,D47=1630,D47=1680,D47=2630)),T47="")</formula>
    </cfRule>
  </conditionalFormatting>
  <conditionalFormatting sqref="U47">
    <cfRule type="expression" dxfId="381" priority="511">
      <formula>AND(NOT(OR(D47="",D47=1130,D47=1230,D47=1530,D47=1580,D47=1630,D47=1680,D47=2630)),U47="")</formula>
    </cfRule>
  </conditionalFormatting>
  <conditionalFormatting sqref="W47">
    <cfRule type="expression" dxfId="380" priority="510">
      <formula>AND(NOT(OR(D47="",D47=2200)),W47="")</formula>
    </cfRule>
  </conditionalFormatting>
  <conditionalFormatting sqref="Z47">
    <cfRule type="expression" dxfId="379" priority="508">
      <formula>AND(D47&gt;2000,Z47="")</formula>
    </cfRule>
  </conditionalFormatting>
  <conditionalFormatting sqref="O48">
    <cfRule type="expression" dxfId="378" priority="507">
      <formula>AND(NOT(OR(D48="",D48=1120,D48=2110,D48=2130,D48=2140,D48=2190,D48&gt;3000)),O48="")</formula>
    </cfRule>
  </conditionalFormatting>
  <conditionalFormatting sqref="S48">
    <cfRule type="expression" dxfId="377" priority="505">
      <formula>AND(NOT(OR(D48="",D48=1120,D48=1520,D48=1620)),S48="")</formula>
    </cfRule>
  </conditionalFormatting>
  <conditionalFormatting sqref="T48">
    <cfRule type="expression" dxfId="376" priority="504">
      <formula>AND(NOT(OR(D48="",D48=1130,D48=1230,D48=1530,D48=1580,D48=1630,D48=1680,D48=2630)),T48="")</formula>
    </cfRule>
  </conditionalFormatting>
  <conditionalFormatting sqref="U48">
    <cfRule type="expression" dxfId="375" priority="503">
      <formula>AND(NOT(OR(D48="",D48=1130,D48=1230,D48=1530,D48=1580,D48=1630,D48=1680,D48=2630)),U48="")</formula>
    </cfRule>
  </conditionalFormatting>
  <conditionalFormatting sqref="W48">
    <cfRule type="expression" dxfId="374" priority="502">
      <formula>AND(NOT(OR(D48="",D48=2200)),W48="")</formula>
    </cfRule>
  </conditionalFormatting>
  <conditionalFormatting sqref="Z48">
    <cfRule type="expression" dxfId="373" priority="500">
      <formula>AND(D48&gt;2000,Z48="")</formula>
    </cfRule>
  </conditionalFormatting>
  <conditionalFormatting sqref="O49">
    <cfRule type="expression" dxfId="372" priority="499">
      <formula>AND(NOT(OR(D49="",D49=1120,D49=2110,D49=2130,D49=2140,D49=2190,D49&gt;3000)),O49="")</formula>
    </cfRule>
  </conditionalFormatting>
  <conditionalFormatting sqref="S49">
    <cfRule type="expression" dxfId="371" priority="497">
      <formula>AND(NOT(OR(D49="",D49=1120,D49=1520,D49=1620)),S49="")</formula>
    </cfRule>
  </conditionalFormatting>
  <conditionalFormatting sqref="T49">
    <cfRule type="expression" dxfId="370" priority="496">
      <formula>AND(NOT(OR(D49="",D49=1130,D49=1230,D49=1530,D49=1580,D49=1630,D49=1680,D49=2630)),T49="")</formula>
    </cfRule>
  </conditionalFormatting>
  <conditionalFormatting sqref="U49">
    <cfRule type="expression" dxfId="369" priority="495">
      <formula>AND(NOT(OR(D49="",D49=1130,D49=1230,D49=1530,D49=1580,D49=1630,D49=1680,D49=2630)),U49="")</formula>
    </cfRule>
  </conditionalFormatting>
  <conditionalFormatting sqref="W49">
    <cfRule type="expression" dxfId="368" priority="494">
      <formula>AND(NOT(OR(D49="",D49=2200)),W49="")</formula>
    </cfRule>
  </conditionalFormatting>
  <conditionalFormatting sqref="Z49">
    <cfRule type="expression" dxfId="367" priority="492">
      <formula>AND(D49&gt;2000,Z49="")</formula>
    </cfRule>
  </conditionalFormatting>
  <conditionalFormatting sqref="O50">
    <cfRule type="expression" dxfId="366" priority="491">
      <formula>AND(NOT(OR(D50="",D50=1120,D50=2110,D50=2130,D50=2140,D50=2190,D50&gt;3000)),O50="")</formula>
    </cfRule>
  </conditionalFormatting>
  <conditionalFormatting sqref="S50">
    <cfRule type="expression" dxfId="365" priority="489">
      <formula>AND(NOT(OR(D50="",D50=1120,D50=1520,D50=1620)),S50="")</formula>
    </cfRule>
  </conditionalFormatting>
  <conditionalFormatting sqref="T50">
    <cfRule type="expression" dxfId="364" priority="488">
      <formula>AND(NOT(OR(D50="",D50=1130,D50=1230,D50=1530,D50=1580,D50=1630,D50=1680,D50=2630)),T50="")</formula>
    </cfRule>
  </conditionalFormatting>
  <conditionalFormatting sqref="U50">
    <cfRule type="expression" dxfId="363" priority="487">
      <formula>AND(NOT(OR(D50="",D50=1130,D50=1230,D50=1530,D50=1580,D50=1630,D50=1680,D50=2630)),U50="")</formula>
    </cfRule>
  </conditionalFormatting>
  <conditionalFormatting sqref="W50">
    <cfRule type="expression" dxfId="362" priority="486">
      <formula>AND(NOT(OR(D50="",D50=2200)),W50="")</formula>
    </cfRule>
  </conditionalFormatting>
  <conditionalFormatting sqref="Z50">
    <cfRule type="expression" dxfId="361" priority="484">
      <formula>AND(D50&gt;2000,Z50="")</formula>
    </cfRule>
  </conditionalFormatting>
  <conditionalFormatting sqref="O51">
    <cfRule type="expression" dxfId="360" priority="483">
      <formula>AND(NOT(OR(D51="",D51=1120,D51=2110,D51=2130,D51=2140,D51=2190,D51&gt;3000)),O51="")</formula>
    </cfRule>
  </conditionalFormatting>
  <conditionalFormatting sqref="S51">
    <cfRule type="expression" dxfId="359" priority="481">
      <formula>AND(NOT(OR(D51="",D51=1120,D51=1520,D51=1620)),S51="")</formula>
    </cfRule>
  </conditionalFormatting>
  <conditionalFormatting sqref="T51">
    <cfRule type="expression" dxfId="358" priority="480">
      <formula>AND(NOT(OR(D51="",D51=1130,D51=1230,D51=1530,D51=1580,D51=1630,D51=1680,D51=2630)),T51="")</formula>
    </cfRule>
  </conditionalFormatting>
  <conditionalFormatting sqref="U51">
    <cfRule type="expression" dxfId="357" priority="479">
      <formula>AND(NOT(OR(D51="",D51=1130,D51=1230,D51=1530,D51=1580,D51=1630,D51=1680,D51=2630)),U51="")</formula>
    </cfRule>
  </conditionalFormatting>
  <conditionalFormatting sqref="W51">
    <cfRule type="expression" dxfId="356" priority="478">
      <formula>AND(NOT(OR(D51="",D51=2200)),W51="")</formula>
    </cfRule>
  </conditionalFormatting>
  <conditionalFormatting sqref="Z51">
    <cfRule type="expression" dxfId="355" priority="476">
      <formula>AND(D51&gt;2000,Z51="")</formula>
    </cfRule>
  </conditionalFormatting>
  <conditionalFormatting sqref="O52">
    <cfRule type="expression" dxfId="354" priority="475">
      <formula>AND(NOT(OR(D52="",D52=1120,D52=2110,D52=2130,D52=2140,D52=2190,D52&gt;3000)),O52="")</formula>
    </cfRule>
  </conditionalFormatting>
  <conditionalFormatting sqref="S52">
    <cfRule type="expression" dxfId="353" priority="473">
      <formula>AND(NOT(OR(D52="",D52=1120,D52=1520,D52=1620)),S52="")</formula>
    </cfRule>
  </conditionalFormatting>
  <conditionalFormatting sqref="T52">
    <cfRule type="expression" dxfId="352" priority="472">
      <formula>AND(NOT(OR(D52="",D52=1130,D52=1230,D52=1530,D52=1580,D52=1630,D52=1680,D52=2630)),T52="")</formula>
    </cfRule>
  </conditionalFormatting>
  <conditionalFormatting sqref="U52">
    <cfRule type="expression" dxfId="351" priority="471">
      <formula>AND(NOT(OR(D52="",D52=1130,D52=1230,D52=1530,D52=1580,D52=1630,D52=1680,D52=2630)),U52="")</formula>
    </cfRule>
  </conditionalFormatting>
  <conditionalFormatting sqref="W52">
    <cfRule type="expression" dxfId="350" priority="470">
      <formula>AND(NOT(OR(D52="",D52=2200)),W52="")</formula>
    </cfRule>
  </conditionalFormatting>
  <conditionalFormatting sqref="Z52">
    <cfRule type="expression" dxfId="349" priority="468">
      <formula>AND(D52&gt;2000,Z52="")</formula>
    </cfRule>
  </conditionalFormatting>
  <conditionalFormatting sqref="O53">
    <cfRule type="expression" dxfId="348" priority="467">
      <formula>AND(NOT(OR(D53="",D53=1120,D53=2110,D53=2130,D53=2140,D53=2190,D53&gt;3000)),O53="")</formula>
    </cfRule>
  </conditionalFormatting>
  <conditionalFormatting sqref="S53">
    <cfRule type="expression" dxfId="347" priority="465">
      <formula>AND(NOT(OR(D53="",D53=1120,D53=1520,D53=1620)),S53="")</formula>
    </cfRule>
  </conditionalFormatting>
  <conditionalFormatting sqref="T53">
    <cfRule type="expression" dxfId="346" priority="464">
      <formula>AND(NOT(OR(D53="",D53=1130,D53=1230,D53=1530,D53=1580,D53=1630,D53=1680,D53=2630)),T53="")</formula>
    </cfRule>
  </conditionalFormatting>
  <conditionalFormatting sqref="U53">
    <cfRule type="expression" dxfId="345" priority="463">
      <formula>AND(NOT(OR(D53="",D53=1130,D53=1230,D53=1530,D53=1580,D53=1630,D53=1680,D53=2630)),U53="")</formula>
    </cfRule>
  </conditionalFormatting>
  <conditionalFormatting sqref="W53">
    <cfRule type="expression" dxfId="344" priority="462">
      <formula>AND(NOT(OR(D53="",D53=2200)),W53="")</formula>
    </cfRule>
  </conditionalFormatting>
  <conditionalFormatting sqref="Z53">
    <cfRule type="expression" dxfId="343" priority="460">
      <formula>AND(D53&gt;2000,Z53="")</formula>
    </cfRule>
  </conditionalFormatting>
  <conditionalFormatting sqref="O54">
    <cfRule type="expression" dxfId="342" priority="459">
      <formula>AND(NOT(OR(D54="",D54=1120,D54=2110,D54=2130,D54=2140,D54=2190,D54&gt;3000)),O54="")</formula>
    </cfRule>
  </conditionalFormatting>
  <conditionalFormatting sqref="S54">
    <cfRule type="expression" dxfId="341" priority="457">
      <formula>AND(NOT(OR(D54="",D54=1120,D54=1520,D54=1620)),S54="")</formula>
    </cfRule>
  </conditionalFormatting>
  <conditionalFormatting sqref="T54">
    <cfRule type="expression" dxfId="340" priority="456">
      <formula>AND(NOT(OR(D54="",D54=1130,D54=1230,D54=1530,D54=1580,D54=1630,D54=1680,D54=2630)),T54="")</formula>
    </cfRule>
  </conditionalFormatting>
  <conditionalFormatting sqref="U54">
    <cfRule type="expression" dxfId="339" priority="455">
      <formula>AND(NOT(OR(D54="",D54=1130,D54=1230,D54=1530,D54=1580,D54=1630,D54=1680,D54=2630)),U54="")</formula>
    </cfRule>
  </conditionalFormatting>
  <conditionalFormatting sqref="W54">
    <cfRule type="expression" dxfId="338" priority="454">
      <formula>AND(NOT(OR(D54="",D54=2200)),W54="")</formula>
    </cfRule>
  </conditionalFormatting>
  <conditionalFormatting sqref="Z54">
    <cfRule type="expression" dxfId="337" priority="452">
      <formula>AND(D54&gt;2000,Z54="")</formula>
    </cfRule>
  </conditionalFormatting>
  <conditionalFormatting sqref="O55">
    <cfRule type="expression" dxfId="336" priority="451">
      <formula>AND(NOT(OR(D55="",D55=1120,D55=2110,D55=2130,D55=2140,D55=2190,D55&gt;3000)),O55="")</formula>
    </cfRule>
  </conditionalFormatting>
  <conditionalFormatting sqref="S55">
    <cfRule type="expression" dxfId="335" priority="449">
      <formula>AND(NOT(OR(D55="",D55=1120,D55=1520,D55=1620)),S55="")</formula>
    </cfRule>
  </conditionalFormatting>
  <conditionalFormatting sqref="T55">
    <cfRule type="expression" dxfId="334" priority="448">
      <formula>AND(NOT(OR(D55="",D55=1130,D55=1230,D55=1530,D55=1580,D55=1630,D55=1680,D55=2630)),T55="")</formula>
    </cfRule>
  </conditionalFormatting>
  <conditionalFormatting sqref="U55">
    <cfRule type="expression" dxfId="333" priority="447">
      <formula>AND(NOT(OR(D55="",D55=1130,D55=1230,D55=1530,D55=1580,D55=1630,D55=1680,D55=2630)),U55="")</formula>
    </cfRule>
  </conditionalFormatting>
  <conditionalFormatting sqref="W55">
    <cfRule type="expression" dxfId="332" priority="446">
      <formula>AND(NOT(OR(D55="",D55=2200)),W55="")</formula>
    </cfRule>
  </conditionalFormatting>
  <conditionalFormatting sqref="Z55">
    <cfRule type="expression" dxfId="331" priority="444">
      <formula>AND(D55&gt;2000,Z55="")</formula>
    </cfRule>
  </conditionalFormatting>
  <conditionalFormatting sqref="O56">
    <cfRule type="expression" dxfId="330" priority="443">
      <formula>AND(NOT(OR(D56="",D56=1120,D56=2110,D56=2130,D56=2140,D56=2190,D56&gt;3000)),O56="")</formula>
    </cfRule>
  </conditionalFormatting>
  <conditionalFormatting sqref="S56">
    <cfRule type="expression" dxfId="329" priority="441">
      <formula>AND(NOT(OR(D56="",D56=1120,D56=1520,D56=1620)),S56="")</formula>
    </cfRule>
  </conditionalFormatting>
  <conditionalFormatting sqref="T56">
    <cfRule type="expression" dxfId="328" priority="440">
      <formula>AND(NOT(OR(D56="",D56=1130,D56=1230,D56=1530,D56=1580,D56=1630,D56=1680,D56=2630)),T56="")</formula>
    </cfRule>
  </conditionalFormatting>
  <conditionalFormatting sqref="U56">
    <cfRule type="expression" dxfId="327" priority="439">
      <formula>AND(NOT(OR(D56="",D56=1130,D56=1230,D56=1530,D56=1580,D56=1630,D56=1680,D56=2630)),U56="")</formula>
    </cfRule>
  </conditionalFormatting>
  <conditionalFormatting sqref="W56">
    <cfRule type="expression" dxfId="326" priority="438">
      <formula>AND(NOT(OR(D56="",D56=2200)),W56="")</formula>
    </cfRule>
  </conditionalFormatting>
  <conditionalFormatting sqref="Z56">
    <cfRule type="expression" dxfId="325" priority="436">
      <formula>AND(D56&gt;2000,Z56="")</formula>
    </cfRule>
  </conditionalFormatting>
  <conditionalFormatting sqref="O57">
    <cfRule type="expression" dxfId="324" priority="435">
      <formula>AND(NOT(OR(D57="",D57=1120,D57=2110,D57=2130,D57=2140,D57=2190,D57&gt;3000)),O57="")</formula>
    </cfRule>
  </conditionalFormatting>
  <conditionalFormatting sqref="S57">
    <cfRule type="expression" dxfId="323" priority="433">
      <formula>AND(NOT(OR(D57="",D57=1120,D57=1520,D57=1620)),S57="")</formula>
    </cfRule>
  </conditionalFormatting>
  <conditionalFormatting sqref="T57">
    <cfRule type="expression" dxfId="322" priority="432">
      <formula>AND(NOT(OR(D57="",D57=1130,D57=1230,D57=1530,D57=1580,D57=1630,D57=1680,D57=2630)),T57="")</formula>
    </cfRule>
  </conditionalFormatting>
  <conditionalFormatting sqref="U57">
    <cfRule type="expression" dxfId="321" priority="431">
      <formula>AND(NOT(OR(D57="",D57=1130,D57=1230,D57=1530,D57=1580,D57=1630,D57=1680,D57=2630)),U57="")</formula>
    </cfRule>
  </conditionalFormatting>
  <conditionalFormatting sqref="W57">
    <cfRule type="expression" dxfId="320" priority="430">
      <formula>AND(NOT(OR(D57="",D57=2200)),W57="")</formula>
    </cfRule>
  </conditionalFormatting>
  <conditionalFormatting sqref="Z57">
    <cfRule type="expression" dxfId="319" priority="428">
      <formula>AND(D57&gt;2000,Z57="")</formula>
    </cfRule>
  </conditionalFormatting>
  <conditionalFormatting sqref="O58">
    <cfRule type="expression" dxfId="318" priority="427">
      <formula>AND(NOT(OR(D58="",D58=1120,D58=2110,D58=2130,D58=2140,D58=2190,D58&gt;3000)),O58="")</formula>
    </cfRule>
  </conditionalFormatting>
  <conditionalFormatting sqref="S58">
    <cfRule type="expression" dxfId="317" priority="425">
      <formula>AND(NOT(OR(D58="",D58=1120,D58=1520,D58=1620)),S58="")</formula>
    </cfRule>
  </conditionalFormatting>
  <conditionalFormatting sqref="T58">
    <cfRule type="expression" dxfId="316" priority="424">
      <formula>AND(NOT(OR(D58="",D58=1130,D58=1230,D58=1530,D58=1580,D58=1630,D58=1680,D58=2630)),T58="")</formula>
    </cfRule>
  </conditionalFormatting>
  <conditionalFormatting sqref="U58">
    <cfRule type="expression" dxfId="315" priority="423">
      <formula>AND(NOT(OR(D58="",D58=1130,D58=1230,D58=1530,D58=1580,D58=1630,D58=1680,D58=2630)),U58="")</formula>
    </cfRule>
  </conditionalFormatting>
  <conditionalFormatting sqref="W58">
    <cfRule type="expression" dxfId="314" priority="422">
      <formula>AND(NOT(OR(D58="",D58=2200)),W58="")</formula>
    </cfRule>
  </conditionalFormatting>
  <conditionalFormatting sqref="Z58">
    <cfRule type="expression" dxfId="313" priority="420">
      <formula>AND(D58&gt;2000,Z58="")</formula>
    </cfRule>
  </conditionalFormatting>
  <conditionalFormatting sqref="O59">
    <cfRule type="expression" dxfId="312" priority="419">
      <formula>AND(NOT(OR(D59="",D59=1120,D59=2110,D59=2130,D59=2140,D59=2190,D59&gt;3000)),O59="")</formula>
    </cfRule>
  </conditionalFormatting>
  <conditionalFormatting sqref="S59">
    <cfRule type="expression" dxfId="311" priority="417">
      <formula>AND(NOT(OR(D59="",D59=1120,D59=1520,D59=1620)),S59="")</formula>
    </cfRule>
  </conditionalFormatting>
  <conditionalFormatting sqref="T59">
    <cfRule type="expression" dxfId="310" priority="416">
      <formula>AND(NOT(OR(D59="",D59=1130,D59=1230,D59=1530,D59=1580,D59=1630,D59=1680,D59=2630)),T59="")</formula>
    </cfRule>
  </conditionalFormatting>
  <conditionalFormatting sqref="U59">
    <cfRule type="expression" dxfId="309" priority="415">
      <formula>AND(NOT(OR(D59="",D59=1130,D59=1230,D59=1530,D59=1580,D59=1630,D59=1680,D59=2630)),U59="")</formula>
    </cfRule>
  </conditionalFormatting>
  <conditionalFormatting sqref="W59">
    <cfRule type="expression" dxfId="308" priority="414">
      <formula>AND(NOT(OR(D59="",D59=2200)),W59="")</formula>
    </cfRule>
  </conditionalFormatting>
  <conditionalFormatting sqref="Z59">
    <cfRule type="expression" dxfId="307" priority="412">
      <formula>AND(D59&gt;2000,Z59="")</formula>
    </cfRule>
  </conditionalFormatting>
  <conditionalFormatting sqref="O60">
    <cfRule type="expression" dxfId="306" priority="411">
      <formula>AND(NOT(OR(D60="",D60=1120,D60=2110,D60=2130,D60=2140,D60=2190,D60&gt;3000)),O60="")</formula>
    </cfRule>
  </conditionalFormatting>
  <conditionalFormatting sqref="S60">
    <cfRule type="expression" dxfId="305" priority="409">
      <formula>AND(NOT(OR(D60="",D60=1120,D60=1520,D60=1620)),S60="")</formula>
    </cfRule>
  </conditionalFormatting>
  <conditionalFormatting sqref="T60">
    <cfRule type="expression" dxfId="304" priority="408">
      <formula>AND(NOT(OR(D60="",D60=1130,D60=1230,D60=1530,D60=1580,D60=1630,D60=1680,D60=2630)),T60="")</formula>
    </cfRule>
  </conditionalFormatting>
  <conditionalFormatting sqref="U60">
    <cfRule type="expression" dxfId="303" priority="407">
      <formula>AND(NOT(OR(D60="",D60=1130,D60=1230,D60=1530,D60=1580,D60=1630,D60=1680,D60=2630)),U60="")</formula>
    </cfRule>
  </conditionalFormatting>
  <conditionalFormatting sqref="W60">
    <cfRule type="expression" dxfId="302" priority="406">
      <formula>AND(NOT(OR(D60="",D60=2200)),W60="")</formula>
    </cfRule>
  </conditionalFormatting>
  <conditionalFormatting sqref="Z60">
    <cfRule type="expression" dxfId="301" priority="404">
      <formula>AND(D60&gt;2000,Z60="")</formula>
    </cfRule>
  </conditionalFormatting>
  <conditionalFormatting sqref="O61">
    <cfRule type="expression" dxfId="300" priority="403">
      <formula>AND(NOT(OR(D61="",D61=1120,D61=2110,D61=2130,D61=2140,D61=2190,D61&gt;3000)),O61="")</formula>
    </cfRule>
  </conditionalFormatting>
  <conditionalFormatting sqref="S61">
    <cfRule type="expression" dxfId="299" priority="401">
      <formula>AND(NOT(OR(D61="",D61=1120,D61=1520,D61=1620)),S61="")</formula>
    </cfRule>
  </conditionalFormatting>
  <conditionalFormatting sqref="T61">
    <cfRule type="expression" dxfId="298" priority="400">
      <formula>AND(NOT(OR(D61="",D61=1130,D61=1230,D61=1530,D61=1580,D61=1630,D61=1680,D61=2630)),T61="")</formula>
    </cfRule>
  </conditionalFormatting>
  <conditionalFormatting sqref="U61">
    <cfRule type="expression" dxfId="297" priority="399">
      <formula>AND(NOT(OR(D61="",D61=1130,D61=1230,D61=1530,D61=1580,D61=1630,D61=1680,D61=2630)),U61="")</formula>
    </cfRule>
  </conditionalFormatting>
  <conditionalFormatting sqref="W61">
    <cfRule type="expression" dxfId="296" priority="398">
      <formula>AND(NOT(OR(D61="",D61=2200)),W61="")</formula>
    </cfRule>
  </conditionalFormatting>
  <conditionalFormatting sqref="Z61">
    <cfRule type="expression" dxfId="295" priority="396">
      <formula>AND(D61&gt;2000,Z61="")</formula>
    </cfRule>
  </conditionalFormatting>
  <conditionalFormatting sqref="O62">
    <cfRule type="expression" dxfId="294" priority="395">
      <formula>AND(NOT(OR(D62="",D62=1120,D62=2110,D62=2130,D62=2140,D62=2190,D62&gt;3000)),O62="")</formula>
    </cfRule>
  </conditionalFormatting>
  <conditionalFormatting sqref="S62">
    <cfRule type="expression" dxfId="293" priority="393">
      <formula>AND(NOT(OR(D62="",D62=1120,D62=1520,D62=1620)),S62="")</formula>
    </cfRule>
  </conditionalFormatting>
  <conditionalFormatting sqref="T62">
    <cfRule type="expression" dxfId="292" priority="392">
      <formula>AND(NOT(OR(D62="",D62=1130,D62=1230,D62=1530,D62=1580,D62=1630,D62=1680,D62=2630)),T62="")</formula>
    </cfRule>
  </conditionalFormatting>
  <conditionalFormatting sqref="U62">
    <cfRule type="expression" dxfId="291" priority="391">
      <formula>AND(NOT(OR(D62="",D62=1130,D62=1230,D62=1530,D62=1580,D62=1630,D62=1680,D62=2630)),U62="")</formula>
    </cfRule>
  </conditionalFormatting>
  <conditionalFormatting sqref="W62">
    <cfRule type="expression" dxfId="290" priority="390">
      <formula>AND(NOT(OR(D62="",D62=2200)),W62="")</formula>
    </cfRule>
  </conditionalFormatting>
  <conditionalFormatting sqref="Z62">
    <cfRule type="expression" dxfId="289" priority="388">
      <formula>AND(D62&gt;2000,Z62="")</formula>
    </cfRule>
  </conditionalFormatting>
  <conditionalFormatting sqref="O63">
    <cfRule type="expression" dxfId="288" priority="387">
      <formula>AND(NOT(OR(D63="",D63=1120,D63=2110,D63=2130,D63=2140,D63=2190,D63&gt;3000)),O63="")</formula>
    </cfRule>
  </conditionalFormatting>
  <conditionalFormatting sqref="S63">
    <cfRule type="expression" dxfId="287" priority="385">
      <formula>AND(NOT(OR(D63="",D63=1120,D63=1520,D63=1620)),S63="")</formula>
    </cfRule>
  </conditionalFormatting>
  <conditionalFormatting sqref="T63">
    <cfRule type="expression" dxfId="286" priority="384">
      <formula>AND(NOT(OR(D63="",D63=1130,D63=1230,D63=1530,D63=1580,D63=1630,D63=1680,D63=2630)),T63="")</formula>
    </cfRule>
  </conditionalFormatting>
  <conditionalFormatting sqref="U63">
    <cfRule type="expression" dxfId="285" priority="383">
      <formula>AND(NOT(OR(D63="",D63=1130,D63=1230,D63=1530,D63=1580,D63=1630,D63=1680,D63=2630)),U63="")</formula>
    </cfRule>
  </conditionalFormatting>
  <conditionalFormatting sqref="W63">
    <cfRule type="expression" dxfId="284" priority="382">
      <formula>AND(NOT(OR(D63="",D63=2200)),W63="")</formula>
    </cfRule>
  </conditionalFormatting>
  <conditionalFormatting sqref="Z63">
    <cfRule type="expression" dxfId="283" priority="380">
      <formula>AND(D63&gt;2000,Z63="")</formula>
    </cfRule>
  </conditionalFormatting>
  <conditionalFormatting sqref="O64">
    <cfRule type="expression" dxfId="282" priority="379">
      <formula>AND(NOT(OR(D64="",D64=1120,D64=2110,D64=2130,D64=2140,D64=2190,D64&gt;3000)),O64="")</formula>
    </cfRule>
  </conditionalFormatting>
  <conditionalFormatting sqref="S64">
    <cfRule type="expression" dxfId="281" priority="377">
      <formula>AND(NOT(OR(D64="",D64=1120,D64=1520,D64=1620)),S64="")</formula>
    </cfRule>
  </conditionalFormatting>
  <conditionalFormatting sqref="T64">
    <cfRule type="expression" dxfId="280" priority="376">
      <formula>AND(NOT(OR(D64="",D64=1130,D64=1230,D64=1530,D64=1580,D64=1630,D64=1680,D64=2630)),T64="")</formula>
    </cfRule>
  </conditionalFormatting>
  <conditionalFormatting sqref="U64">
    <cfRule type="expression" dxfId="279" priority="375">
      <formula>AND(NOT(OR(D64="",D64=1130,D64=1230,D64=1530,D64=1580,D64=1630,D64=1680,D64=2630)),U64="")</formula>
    </cfRule>
  </conditionalFormatting>
  <conditionalFormatting sqref="W64">
    <cfRule type="expression" dxfId="278" priority="374">
      <formula>AND(NOT(OR(D64="",D64=2200)),W64="")</formula>
    </cfRule>
  </conditionalFormatting>
  <conditionalFormatting sqref="Z64">
    <cfRule type="expression" dxfId="277" priority="372">
      <formula>AND(D64&gt;2000,Z64="")</formula>
    </cfRule>
  </conditionalFormatting>
  <conditionalFormatting sqref="O65">
    <cfRule type="expression" dxfId="276" priority="371">
      <formula>AND(NOT(OR(D65="",D65=1120,D65=2110,D65=2130,D65=2140,D65=2190,D65&gt;3000)),O65="")</formula>
    </cfRule>
  </conditionalFormatting>
  <conditionalFormatting sqref="S65">
    <cfRule type="expression" dxfId="275" priority="369">
      <formula>AND(NOT(OR(D65="",D65=1120,D65=1520,D65=1620)),S65="")</formula>
    </cfRule>
  </conditionalFormatting>
  <conditionalFormatting sqref="T65">
    <cfRule type="expression" dxfId="274" priority="368">
      <formula>AND(NOT(OR(D65="",D65=1130,D65=1230,D65=1530,D65=1580,D65=1630,D65=1680,D65=2630)),T65="")</formula>
    </cfRule>
  </conditionalFormatting>
  <conditionalFormatting sqref="U65">
    <cfRule type="expression" dxfId="273" priority="367">
      <formula>AND(NOT(OR(D65="",D65=1130,D65=1230,D65=1530,D65=1580,D65=1630,D65=1680,D65=2630)),U65="")</formula>
    </cfRule>
  </conditionalFormatting>
  <conditionalFormatting sqref="W65">
    <cfRule type="expression" dxfId="272" priority="366">
      <formula>AND(NOT(OR(D65="",D65=2200)),W65="")</formula>
    </cfRule>
  </conditionalFormatting>
  <conditionalFormatting sqref="Z65">
    <cfRule type="expression" dxfId="271" priority="364">
      <formula>AND(D65&gt;2000,Z65="")</formula>
    </cfRule>
  </conditionalFormatting>
  <conditionalFormatting sqref="O66">
    <cfRule type="expression" dxfId="270" priority="363">
      <formula>AND(NOT(OR(D66="",D66=1120,D66=2110,D66=2130,D66=2140,D66=2190,D66&gt;3000)),O66="")</formula>
    </cfRule>
  </conditionalFormatting>
  <conditionalFormatting sqref="S66">
    <cfRule type="expression" dxfId="269" priority="361">
      <formula>AND(NOT(OR(D66="",D66=1120,D66=1520,D66=1620)),S66="")</formula>
    </cfRule>
  </conditionalFormatting>
  <conditionalFormatting sqref="T66">
    <cfRule type="expression" dxfId="268" priority="360">
      <formula>AND(NOT(OR(D66="",D66=1130,D66=1230,D66=1530,D66=1580,D66=1630,D66=1680,D66=2630)),T66="")</formula>
    </cfRule>
  </conditionalFormatting>
  <conditionalFormatting sqref="U66">
    <cfRule type="expression" dxfId="267" priority="359">
      <formula>AND(NOT(OR(D66="",D66=1130,D66=1230,D66=1530,D66=1580,D66=1630,D66=1680,D66=2630)),U66="")</formula>
    </cfRule>
  </conditionalFormatting>
  <conditionalFormatting sqref="W66">
    <cfRule type="expression" dxfId="266" priority="358">
      <formula>AND(NOT(OR(D66="",D66=2200)),W66="")</formula>
    </cfRule>
  </conditionalFormatting>
  <conditionalFormatting sqref="Z66">
    <cfRule type="expression" dxfId="265" priority="356">
      <formula>AND(D66&gt;2000,Z66="")</formula>
    </cfRule>
  </conditionalFormatting>
  <conditionalFormatting sqref="O67">
    <cfRule type="expression" dxfId="264" priority="355">
      <formula>AND(NOT(OR(D67="",D67=1120,D67=2110,D67=2130,D67=2140,D67=2190,D67&gt;3000)),O67="")</formula>
    </cfRule>
  </conditionalFormatting>
  <conditionalFormatting sqref="S67">
    <cfRule type="expression" dxfId="263" priority="353">
      <formula>AND(NOT(OR(D67="",D67=1120,D67=1520,D67=1620)),S67="")</formula>
    </cfRule>
  </conditionalFormatting>
  <conditionalFormatting sqref="T67">
    <cfRule type="expression" dxfId="262" priority="352">
      <formula>AND(NOT(OR(D67="",D67=1130,D67=1230,D67=1530,D67=1580,D67=1630,D67=1680,D67=2630)),T67="")</formula>
    </cfRule>
  </conditionalFormatting>
  <conditionalFormatting sqref="U67">
    <cfRule type="expression" dxfId="261" priority="351">
      <formula>AND(NOT(OR(D67="",D67=1130,D67=1230,D67=1530,D67=1580,D67=1630,D67=1680,D67=2630)),U67="")</formula>
    </cfRule>
  </conditionalFormatting>
  <conditionalFormatting sqref="W67">
    <cfRule type="expression" dxfId="260" priority="350">
      <formula>AND(NOT(OR(D67="",D67=2200)),W67="")</formula>
    </cfRule>
  </conditionalFormatting>
  <conditionalFormatting sqref="Z67">
    <cfRule type="expression" dxfId="259" priority="348">
      <formula>AND(D67&gt;2000,Z67="")</formula>
    </cfRule>
  </conditionalFormatting>
  <conditionalFormatting sqref="O68">
    <cfRule type="expression" dxfId="258" priority="347">
      <formula>AND(NOT(OR(D68="",D68=1120,D68=2110,D68=2130,D68=2140,D68=2190,D68&gt;3000)),O68="")</formula>
    </cfRule>
  </conditionalFormatting>
  <conditionalFormatting sqref="S68">
    <cfRule type="expression" dxfId="257" priority="345">
      <formula>AND(NOT(OR(D68="",D68=1120,D68=1520,D68=1620)),S68="")</formula>
    </cfRule>
  </conditionalFormatting>
  <conditionalFormatting sqref="T68">
    <cfRule type="expression" dxfId="256" priority="344">
      <formula>AND(NOT(OR(D68="",D68=1130,D68=1230,D68=1530,D68=1580,D68=1630,D68=1680,D68=2630)),T68="")</formula>
    </cfRule>
  </conditionalFormatting>
  <conditionalFormatting sqref="U68">
    <cfRule type="expression" dxfId="255" priority="343">
      <formula>AND(NOT(OR(D68="",D68=1130,D68=1230,D68=1530,D68=1580,D68=1630,D68=1680,D68=2630)),U68="")</formula>
    </cfRule>
  </conditionalFormatting>
  <conditionalFormatting sqref="W68">
    <cfRule type="expression" dxfId="254" priority="342">
      <formula>AND(NOT(OR(D68="",D68=2200)),W68="")</formula>
    </cfRule>
  </conditionalFormatting>
  <conditionalFormatting sqref="Z68">
    <cfRule type="expression" dxfId="253" priority="340">
      <formula>AND(D68&gt;2000,Z68="")</formula>
    </cfRule>
  </conditionalFormatting>
  <conditionalFormatting sqref="O69">
    <cfRule type="expression" dxfId="252" priority="339">
      <formula>AND(NOT(OR(D69="",D69=1120,D69=2110,D69=2130,D69=2140,D69=2190,D69&gt;3000)),O69="")</formula>
    </cfRule>
  </conditionalFormatting>
  <conditionalFormatting sqref="S69">
    <cfRule type="expression" dxfId="251" priority="337">
      <formula>AND(NOT(OR(D69="",D69=1120,D69=1520,D69=1620)),S69="")</formula>
    </cfRule>
  </conditionalFormatting>
  <conditionalFormatting sqref="T69">
    <cfRule type="expression" dxfId="250" priority="336">
      <formula>AND(NOT(OR(D69="",D69=1130,D69=1230,D69=1530,D69=1580,D69=1630,D69=1680,D69=2630)),T69="")</formula>
    </cfRule>
  </conditionalFormatting>
  <conditionalFormatting sqref="U69">
    <cfRule type="expression" dxfId="249" priority="335">
      <formula>AND(NOT(OR(D69="",D69=1130,D69=1230,D69=1530,D69=1580,D69=1630,D69=1680,D69=2630)),U69="")</formula>
    </cfRule>
  </conditionalFormatting>
  <conditionalFormatting sqref="W69">
    <cfRule type="expression" dxfId="248" priority="334">
      <formula>AND(NOT(OR(D69="",D69=2200)),W69="")</formula>
    </cfRule>
  </conditionalFormatting>
  <conditionalFormatting sqref="Z69">
    <cfRule type="expression" dxfId="247" priority="332">
      <formula>AND(D69&gt;2000,Z69="")</formula>
    </cfRule>
  </conditionalFormatting>
  <conditionalFormatting sqref="O70">
    <cfRule type="expression" dxfId="246" priority="331">
      <formula>AND(NOT(OR(D70="",D70=1120,D70=2110,D70=2130,D70=2140,D70=2190,D70&gt;3000)),O70="")</formula>
    </cfRule>
  </conditionalFormatting>
  <conditionalFormatting sqref="S70">
    <cfRule type="expression" dxfId="245" priority="329">
      <formula>AND(NOT(OR(D70="",D70=1120,D70=1520,D70=1620)),S70="")</formula>
    </cfRule>
  </conditionalFormatting>
  <conditionalFormatting sqref="T70">
    <cfRule type="expression" dxfId="244" priority="328">
      <formula>AND(NOT(OR(D70="",D70=1130,D70=1230,D70=1530,D70=1580,D70=1630,D70=1680,D70=2630)),T70="")</formula>
    </cfRule>
  </conditionalFormatting>
  <conditionalFormatting sqref="U70">
    <cfRule type="expression" dxfId="243" priority="327">
      <formula>AND(NOT(OR(D70="",D70=1130,D70=1230,D70=1530,D70=1580,D70=1630,D70=1680,D70=2630)),U70="")</formula>
    </cfRule>
  </conditionalFormatting>
  <conditionalFormatting sqref="W70">
    <cfRule type="expression" dxfId="242" priority="326">
      <formula>AND(NOT(OR(D70="",D70=2200)),W70="")</formula>
    </cfRule>
  </conditionalFormatting>
  <conditionalFormatting sqref="Z70">
    <cfRule type="expression" dxfId="241" priority="324">
      <formula>AND(D70&gt;2000,Z70="")</formula>
    </cfRule>
  </conditionalFormatting>
  <conditionalFormatting sqref="O71">
    <cfRule type="expression" dxfId="240" priority="323">
      <formula>AND(NOT(OR(D71="",D71=1120,D71=2110,D71=2130,D71=2140,D71=2190,D71&gt;3000)),O71="")</formula>
    </cfRule>
  </conditionalFormatting>
  <conditionalFormatting sqref="S71">
    <cfRule type="expression" dxfId="239" priority="321">
      <formula>AND(NOT(OR(D71="",D71=1120,D71=1520,D71=1620)),S71="")</formula>
    </cfRule>
  </conditionalFormatting>
  <conditionalFormatting sqref="T71">
    <cfRule type="expression" dxfId="238" priority="320">
      <formula>AND(NOT(OR(D71="",D71=1130,D71=1230,D71=1530,D71=1580,D71=1630,D71=1680,D71=2630)),T71="")</formula>
    </cfRule>
  </conditionalFormatting>
  <conditionalFormatting sqref="U71">
    <cfRule type="expression" dxfId="237" priority="319">
      <formula>AND(NOT(OR(D71="",D71=1130,D71=1230,D71=1530,D71=1580,D71=1630,D71=1680,D71=2630)),U71="")</formula>
    </cfRule>
  </conditionalFormatting>
  <conditionalFormatting sqref="W71">
    <cfRule type="expression" dxfId="236" priority="318">
      <formula>AND(NOT(OR(D71="",D71=2200)),W71="")</formula>
    </cfRule>
  </conditionalFormatting>
  <conditionalFormatting sqref="Z71">
    <cfRule type="expression" dxfId="235" priority="316">
      <formula>AND(D71&gt;2000,Z71="")</formula>
    </cfRule>
  </conditionalFormatting>
  <conditionalFormatting sqref="O72">
    <cfRule type="expression" dxfId="234" priority="315">
      <formula>AND(NOT(OR(D72="",D72=1120,D72=2110,D72=2130,D72=2140,D72=2190,D72&gt;3000)),O72="")</formula>
    </cfRule>
  </conditionalFormatting>
  <conditionalFormatting sqref="S72">
    <cfRule type="expression" dxfId="233" priority="313">
      <formula>AND(NOT(OR(D72="",D72=1120,D72=1520,D72=1620)),S72="")</formula>
    </cfRule>
  </conditionalFormatting>
  <conditionalFormatting sqref="T72">
    <cfRule type="expression" dxfId="232" priority="312">
      <formula>AND(NOT(OR(D72="",D72=1130,D72=1230,D72=1530,D72=1580,D72=1630,D72=1680,D72=2630)),T72="")</formula>
    </cfRule>
  </conditionalFormatting>
  <conditionalFormatting sqref="U72">
    <cfRule type="expression" dxfId="231" priority="311">
      <formula>AND(NOT(OR(D72="",D72=1130,D72=1230,D72=1530,D72=1580,D72=1630,D72=1680,D72=2630)),U72="")</formula>
    </cfRule>
  </conditionalFormatting>
  <conditionalFormatting sqref="W72">
    <cfRule type="expression" dxfId="230" priority="310">
      <formula>AND(NOT(OR(D72="",D72=2200)),W72="")</formula>
    </cfRule>
  </conditionalFormatting>
  <conditionalFormatting sqref="Z72">
    <cfRule type="expression" dxfId="229" priority="308">
      <formula>AND(D72&gt;2000,Z72="")</formula>
    </cfRule>
  </conditionalFormatting>
  <conditionalFormatting sqref="O73">
    <cfRule type="expression" dxfId="228" priority="307">
      <formula>AND(NOT(OR(D73="",D73=1120,D73=2110,D73=2130,D73=2140,D73=2190,D73&gt;3000)),O73="")</formula>
    </cfRule>
  </conditionalFormatting>
  <conditionalFormatting sqref="S73">
    <cfRule type="expression" dxfId="227" priority="305">
      <formula>AND(NOT(OR(D73="",D73=1120,D73=1520,D73=1620)),S73="")</formula>
    </cfRule>
  </conditionalFormatting>
  <conditionalFormatting sqref="T73">
    <cfRule type="expression" dxfId="226" priority="304">
      <formula>AND(NOT(OR(D73="",D73=1130,D73=1230,D73=1530,D73=1580,D73=1630,D73=1680,D73=2630)),T73="")</formula>
    </cfRule>
  </conditionalFormatting>
  <conditionalFormatting sqref="U73">
    <cfRule type="expression" dxfId="225" priority="303">
      <formula>AND(NOT(OR(D73="",D73=1130,D73=1230,D73=1530,D73=1580,D73=1630,D73=1680,D73=2630)),U73="")</formula>
    </cfRule>
  </conditionalFormatting>
  <conditionalFormatting sqref="W73">
    <cfRule type="expression" dxfId="224" priority="302">
      <formula>AND(NOT(OR(D73="",D73=2200)),W73="")</formula>
    </cfRule>
  </conditionalFormatting>
  <conditionalFormatting sqref="Z73">
    <cfRule type="expression" dxfId="223" priority="300">
      <formula>AND(D73&gt;2000,Z73="")</formula>
    </cfRule>
  </conditionalFormatting>
  <conditionalFormatting sqref="O74">
    <cfRule type="expression" dxfId="222" priority="299">
      <formula>AND(NOT(OR(D74="",D74=1120,D74=2110,D74=2130,D74=2140,D74=2190,D74&gt;3000)),O74="")</formula>
    </cfRule>
  </conditionalFormatting>
  <conditionalFormatting sqref="S74">
    <cfRule type="expression" dxfId="221" priority="297">
      <formula>AND(NOT(OR(D74="",D74=1120,D74=1520,D74=1620)),S74="")</formula>
    </cfRule>
  </conditionalFormatting>
  <conditionalFormatting sqref="T74">
    <cfRule type="expression" dxfId="220" priority="296">
      <formula>AND(NOT(OR(D74="",D74=1130,D74=1230,D74=1530,D74=1580,D74=1630,D74=1680,D74=2630)),T74="")</formula>
    </cfRule>
  </conditionalFormatting>
  <conditionalFormatting sqref="U74">
    <cfRule type="expression" dxfId="219" priority="295">
      <formula>AND(NOT(OR(D74="",D74=1130,D74=1230,D74=1530,D74=1580,D74=1630,D74=1680,D74=2630)),U74="")</formula>
    </cfRule>
  </conditionalFormatting>
  <conditionalFormatting sqref="W74">
    <cfRule type="expression" dxfId="218" priority="294">
      <formula>AND(NOT(OR(D74="",D74=2200)),W74="")</formula>
    </cfRule>
  </conditionalFormatting>
  <conditionalFormatting sqref="Z74">
    <cfRule type="expression" dxfId="217" priority="292">
      <formula>AND(D74&gt;2000,Z74="")</formula>
    </cfRule>
  </conditionalFormatting>
  <conditionalFormatting sqref="O75">
    <cfRule type="expression" dxfId="216" priority="291">
      <formula>AND(NOT(OR(D75="",D75=1120,D75=2110,D75=2130,D75=2140,D75=2190,D75&gt;3000)),O75="")</formula>
    </cfRule>
  </conditionalFormatting>
  <conditionalFormatting sqref="S75">
    <cfRule type="expression" dxfId="215" priority="289">
      <formula>AND(NOT(OR(D75="",D75=1120,D75=1520,D75=1620)),S75="")</formula>
    </cfRule>
  </conditionalFormatting>
  <conditionalFormatting sqref="T75">
    <cfRule type="expression" dxfId="214" priority="288">
      <formula>AND(NOT(OR(D75="",D75=1130,D75=1230,D75=1530,D75=1580,D75=1630,D75=1680,D75=2630)),T75="")</formula>
    </cfRule>
  </conditionalFormatting>
  <conditionalFormatting sqref="U75">
    <cfRule type="expression" dxfId="213" priority="287">
      <formula>AND(NOT(OR(D75="",D75=1130,D75=1230,D75=1530,D75=1580,D75=1630,D75=1680,D75=2630)),U75="")</formula>
    </cfRule>
  </conditionalFormatting>
  <conditionalFormatting sqref="W75">
    <cfRule type="expression" dxfId="212" priority="286">
      <formula>AND(NOT(OR(D75="",D75=2200)),W75="")</formula>
    </cfRule>
  </conditionalFormatting>
  <conditionalFormatting sqref="Z75">
    <cfRule type="expression" dxfId="211" priority="284">
      <formula>AND(D75&gt;2000,Z75="")</formula>
    </cfRule>
  </conditionalFormatting>
  <conditionalFormatting sqref="O76">
    <cfRule type="expression" dxfId="210" priority="283">
      <formula>AND(NOT(OR(D76="",D76=1120,D76=2110,D76=2130,D76=2140,D76=2190,D76&gt;3000)),O76="")</formula>
    </cfRule>
  </conditionalFormatting>
  <conditionalFormatting sqref="S76">
    <cfRule type="expression" dxfId="209" priority="281">
      <formula>AND(NOT(OR(D76="",D76=1120,D76=1520,D76=1620)),S76="")</formula>
    </cfRule>
  </conditionalFormatting>
  <conditionalFormatting sqref="T76">
    <cfRule type="expression" dxfId="208" priority="280">
      <formula>AND(NOT(OR(D76="",D76=1130,D76=1230,D76=1530,D76=1580,D76=1630,D76=1680,D76=2630)),T76="")</formula>
    </cfRule>
  </conditionalFormatting>
  <conditionalFormatting sqref="U76">
    <cfRule type="expression" dxfId="207" priority="279">
      <formula>AND(NOT(OR(D76="",D76=1130,D76=1230,D76=1530,D76=1580,D76=1630,D76=1680,D76=2630)),U76="")</formula>
    </cfRule>
  </conditionalFormatting>
  <conditionalFormatting sqref="W76">
    <cfRule type="expression" dxfId="206" priority="278">
      <formula>AND(NOT(OR(D76="",D76=2200)),W76="")</formula>
    </cfRule>
  </conditionalFormatting>
  <conditionalFormatting sqref="Z76">
    <cfRule type="expression" dxfId="205" priority="276">
      <formula>AND(D76&gt;2000,Z76="")</formula>
    </cfRule>
  </conditionalFormatting>
  <conditionalFormatting sqref="O77">
    <cfRule type="expression" dxfId="204" priority="275">
      <formula>AND(NOT(OR(D77="",D77=1120,D77=2110,D77=2130,D77=2140,D77=2190,D77&gt;3000)),O77="")</formula>
    </cfRule>
  </conditionalFormatting>
  <conditionalFormatting sqref="S77">
    <cfRule type="expression" dxfId="203" priority="273">
      <formula>AND(NOT(OR(D77="",D77=1120,D77=1520,D77=1620)),S77="")</formula>
    </cfRule>
  </conditionalFormatting>
  <conditionalFormatting sqref="T77">
    <cfRule type="expression" dxfId="202" priority="272">
      <formula>AND(NOT(OR(D77="",D77=1130,D77=1230,D77=1530,D77=1580,D77=1630,D77=1680,D77=2630)),T77="")</formula>
    </cfRule>
  </conditionalFormatting>
  <conditionalFormatting sqref="U77">
    <cfRule type="expression" dxfId="201" priority="271">
      <formula>AND(NOT(OR(D77="",D77=1130,D77=1230,D77=1530,D77=1580,D77=1630,D77=1680,D77=2630)),U77="")</formula>
    </cfRule>
  </conditionalFormatting>
  <conditionalFormatting sqref="W77">
    <cfRule type="expression" dxfId="200" priority="270">
      <formula>AND(NOT(OR(D77="",D77=2200)),W77="")</formula>
    </cfRule>
  </conditionalFormatting>
  <conditionalFormatting sqref="Z77">
    <cfRule type="expression" dxfId="199" priority="268">
      <formula>AND(D77&gt;2000,Z77="")</formula>
    </cfRule>
  </conditionalFormatting>
  <conditionalFormatting sqref="O78">
    <cfRule type="expression" dxfId="198" priority="267">
      <formula>AND(NOT(OR(D78="",D78=1120,D78=2110,D78=2130,D78=2140,D78=2190,D78&gt;3000)),O78="")</formula>
    </cfRule>
  </conditionalFormatting>
  <conditionalFormatting sqref="S78">
    <cfRule type="expression" dxfId="197" priority="265">
      <formula>AND(NOT(OR(D78="",D78=1120,D78=1520,D78=1620)),S78="")</formula>
    </cfRule>
  </conditionalFormatting>
  <conditionalFormatting sqref="T78">
    <cfRule type="expression" dxfId="196" priority="264">
      <formula>AND(NOT(OR(D78="",D78=1130,D78=1230,D78=1530,D78=1580,D78=1630,D78=1680,D78=2630)),T78="")</formula>
    </cfRule>
  </conditionalFormatting>
  <conditionalFormatting sqref="U78">
    <cfRule type="expression" dxfId="195" priority="263">
      <formula>AND(NOT(OR(D78="",D78=1130,D78=1230,D78=1530,D78=1580,D78=1630,D78=1680,D78=2630)),U78="")</formula>
    </cfRule>
  </conditionalFormatting>
  <conditionalFormatting sqref="W78">
    <cfRule type="expression" dxfId="194" priority="262">
      <formula>AND(NOT(OR(D78="",D78=2200)),W78="")</formula>
    </cfRule>
  </conditionalFormatting>
  <conditionalFormatting sqref="Z78">
    <cfRule type="expression" dxfId="193" priority="260">
      <formula>AND(D78&gt;2000,Z78="")</formula>
    </cfRule>
  </conditionalFormatting>
  <conditionalFormatting sqref="O79">
    <cfRule type="expression" dxfId="192" priority="259">
      <formula>AND(NOT(OR(D79="",D79=1120,D79=2110,D79=2130,D79=2140,D79=2190,D79&gt;3000)),O79="")</formula>
    </cfRule>
  </conditionalFormatting>
  <conditionalFormatting sqref="S79">
    <cfRule type="expression" dxfId="191" priority="257">
      <formula>AND(NOT(OR(D79="",D79=1120,D79=1520,D79=1620)),S79="")</formula>
    </cfRule>
  </conditionalFormatting>
  <conditionalFormatting sqref="T79">
    <cfRule type="expression" dxfId="190" priority="256">
      <formula>AND(NOT(OR(D79="",D79=1130,D79=1230,D79=1530,D79=1580,D79=1630,D79=1680,D79=2630)),T79="")</formula>
    </cfRule>
  </conditionalFormatting>
  <conditionalFormatting sqref="U79">
    <cfRule type="expression" dxfId="189" priority="255">
      <formula>AND(NOT(OR(D79="",D79=1130,D79=1230,D79=1530,D79=1580,D79=1630,D79=1680,D79=2630)),U79="")</formula>
    </cfRule>
  </conditionalFormatting>
  <conditionalFormatting sqref="W79">
    <cfRule type="expression" dxfId="188" priority="254">
      <formula>AND(NOT(OR(D79="",D79=2200)),W79="")</formula>
    </cfRule>
  </conditionalFormatting>
  <conditionalFormatting sqref="Z79">
    <cfRule type="expression" dxfId="187" priority="252">
      <formula>AND(D79&gt;2000,Z79="")</formula>
    </cfRule>
  </conditionalFormatting>
  <conditionalFormatting sqref="O80">
    <cfRule type="expression" dxfId="186" priority="251">
      <formula>AND(NOT(OR(D80="",D80=1120,D80=2110,D80=2130,D80=2140,D80=2190,D80&gt;3000)),O80="")</formula>
    </cfRule>
  </conditionalFormatting>
  <conditionalFormatting sqref="S80">
    <cfRule type="expression" dxfId="185" priority="249">
      <formula>AND(NOT(OR(D80="",D80=1120,D80=1520,D80=1620)),S80="")</formula>
    </cfRule>
  </conditionalFormatting>
  <conditionalFormatting sqref="T80">
    <cfRule type="expression" dxfId="184" priority="248">
      <formula>AND(NOT(OR(D80="",D80=1130,D80=1230,D80=1530,D80=1580,D80=1630,D80=1680,D80=2630)),T80="")</formula>
    </cfRule>
  </conditionalFormatting>
  <conditionalFormatting sqref="U80">
    <cfRule type="expression" dxfId="183" priority="247">
      <formula>AND(NOT(OR(D80="",D80=1130,D80=1230,D80=1530,D80=1580,D80=1630,D80=1680,D80=2630)),U80="")</formula>
    </cfRule>
  </conditionalFormatting>
  <conditionalFormatting sqref="W80">
    <cfRule type="expression" dxfId="182" priority="246">
      <formula>AND(NOT(OR(D80="",D80=2200)),W80="")</formula>
    </cfRule>
  </conditionalFormatting>
  <conditionalFormatting sqref="Z80">
    <cfRule type="expression" dxfId="181" priority="244">
      <formula>AND(D80&gt;2000,Z80="")</formula>
    </cfRule>
  </conditionalFormatting>
  <conditionalFormatting sqref="O81">
    <cfRule type="expression" dxfId="180" priority="243">
      <formula>AND(NOT(OR(D81="",D81=1120,D81=2110,D81=2130,D81=2140,D81=2190,D81&gt;3000)),O81="")</formula>
    </cfRule>
  </conditionalFormatting>
  <conditionalFormatting sqref="S81">
    <cfRule type="expression" dxfId="179" priority="241">
      <formula>AND(NOT(OR(D81="",D81=1120,D81=1520,D81=1620)),S81="")</formula>
    </cfRule>
  </conditionalFormatting>
  <conditionalFormatting sqref="T81">
    <cfRule type="expression" dxfId="178" priority="240">
      <formula>AND(NOT(OR(D81="",D81=1130,D81=1230,D81=1530,D81=1580,D81=1630,D81=1680,D81=2630)),T81="")</formula>
    </cfRule>
  </conditionalFormatting>
  <conditionalFormatting sqref="U81">
    <cfRule type="expression" dxfId="177" priority="239">
      <formula>AND(NOT(OR(D81="",D81=1130,D81=1230,D81=1530,D81=1580,D81=1630,D81=1680,D81=2630)),U81="")</formula>
    </cfRule>
  </conditionalFormatting>
  <conditionalFormatting sqref="W81">
    <cfRule type="expression" dxfId="176" priority="238">
      <formula>AND(NOT(OR(D81="",D81=2200)),W81="")</formula>
    </cfRule>
  </conditionalFormatting>
  <conditionalFormatting sqref="Z81">
    <cfRule type="expression" dxfId="175" priority="236">
      <formula>AND(D81&gt;2000,Z81="")</formula>
    </cfRule>
  </conditionalFormatting>
  <conditionalFormatting sqref="O82">
    <cfRule type="expression" dxfId="174" priority="235">
      <formula>AND(NOT(OR(D82="",D82=1120,D82=2110,D82=2130,D82=2140,D82=2190,D82&gt;3000)),O82="")</formula>
    </cfRule>
  </conditionalFormatting>
  <conditionalFormatting sqref="S82">
    <cfRule type="expression" dxfId="173" priority="233">
      <formula>AND(NOT(OR(D82="",D82=1120,D82=1520,D82=1620)),S82="")</formula>
    </cfRule>
  </conditionalFormatting>
  <conditionalFormatting sqref="T82">
    <cfRule type="expression" dxfId="172" priority="232">
      <formula>AND(NOT(OR(D82="",D82=1130,D82=1230,D82=1530,D82=1580,D82=1630,D82=1680,D82=2630)),T82="")</formula>
    </cfRule>
  </conditionalFormatting>
  <conditionalFormatting sqref="U82">
    <cfRule type="expression" dxfId="171" priority="231">
      <formula>AND(NOT(OR(D82="",D82=1130,D82=1230,D82=1530,D82=1580,D82=1630,D82=1680,D82=2630)),U82="")</formula>
    </cfRule>
  </conditionalFormatting>
  <conditionalFormatting sqref="W82">
    <cfRule type="expression" dxfId="170" priority="230">
      <formula>AND(NOT(OR(D82="",D82=2200)),W82="")</formula>
    </cfRule>
  </conditionalFormatting>
  <conditionalFormatting sqref="Z82">
    <cfRule type="expression" dxfId="169" priority="228">
      <formula>AND(D82&gt;2000,Z82="")</formula>
    </cfRule>
  </conditionalFormatting>
  <conditionalFormatting sqref="O83">
    <cfRule type="expression" dxfId="168" priority="227">
      <formula>AND(NOT(OR(D83="",D83=1120,D83=2110,D83=2130,D83=2140,D83=2190,D83&gt;3000)),O83="")</formula>
    </cfRule>
  </conditionalFormatting>
  <conditionalFormatting sqref="S83">
    <cfRule type="expression" dxfId="167" priority="225">
      <formula>AND(NOT(OR(D83="",D83=1120,D83=1520,D83=1620)),S83="")</formula>
    </cfRule>
  </conditionalFormatting>
  <conditionalFormatting sqref="T83">
    <cfRule type="expression" dxfId="166" priority="224">
      <formula>AND(NOT(OR(D83="",D83=1130,D83=1230,D83=1530,D83=1580,D83=1630,D83=1680,D83=2630)),T83="")</formula>
    </cfRule>
  </conditionalFormatting>
  <conditionalFormatting sqref="U83">
    <cfRule type="expression" dxfId="165" priority="223">
      <formula>AND(NOT(OR(D83="",D83=1130,D83=1230,D83=1530,D83=1580,D83=1630,D83=1680,D83=2630)),U83="")</formula>
    </cfRule>
  </conditionalFormatting>
  <conditionalFormatting sqref="W83">
    <cfRule type="expression" dxfId="164" priority="222">
      <formula>AND(NOT(OR(D83="",D83=2200)),W83="")</formula>
    </cfRule>
  </conditionalFormatting>
  <conditionalFormatting sqref="Z83">
    <cfRule type="expression" dxfId="163" priority="220">
      <formula>AND(D83&gt;2000,Z83="")</formula>
    </cfRule>
  </conditionalFormatting>
  <conditionalFormatting sqref="O84">
    <cfRule type="expression" dxfId="162" priority="219">
      <formula>AND(NOT(OR(D84="",D84=1120,D84=2110,D84=2130,D84=2140,D84=2190,D84&gt;3000)),O84="")</formula>
    </cfRule>
  </conditionalFormatting>
  <conditionalFormatting sqref="S84">
    <cfRule type="expression" dxfId="161" priority="217">
      <formula>AND(NOT(OR(D84="",D84=1120,D84=1520,D84=1620)),S84="")</formula>
    </cfRule>
  </conditionalFormatting>
  <conditionalFormatting sqref="T84">
    <cfRule type="expression" dxfId="160" priority="216">
      <formula>AND(NOT(OR(D84="",D84=1130,D84=1230,D84=1530,D84=1580,D84=1630,D84=1680,D84=2630)),T84="")</formula>
    </cfRule>
  </conditionalFormatting>
  <conditionalFormatting sqref="U84">
    <cfRule type="expression" dxfId="159" priority="215">
      <formula>AND(NOT(OR(D84="",D84=1130,D84=1230,D84=1530,D84=1580,D84=1630,D84=1680,D84=2630)),U84="")</formula>
    </cfRule>
  </conditionalFormatting>
  <conditionalFormatting sqref="W84">
    <cfRule type="expression" dxfId="158" priority="214">
      <formula>AND(NOT(OR(D84="",D84=2200)),W84="")</formula>
    </cfRule>
  </conditionalFormatting>
  <conditionalFormatting sqref="Z84">
    <cfRule type="expression" dxfId="157" priority="212">
      <formula>AND(D84&gt;2000,Z84="")</formula>
    </cfRule>
  </conditionalFormatting>
  <conditionalFormatting sqref="O85">
    <cfRule type="expression" dxfId="156" priority="211">
      <formula>AND(NOT(OR(D85="",D85=1120,D85=2110,D85=2130,D85=2140,D85=2190,D85&gt;3000)),O85="")</formula>
    </cfRule>
  </conditionalFormatting>
  <conditionalFormatting sqref="S85">
    <cfRule type="expression" dxfId="155" priority="209">
      <formula>AND(NOT(OR(D85="",D85=1120,D85=1520,D85=1620)),S85="")</formula>
    </cfRule>
  </conditionalFormatting>
  <conditionalFormatting sqref="T85">
    <cfRule type="expression" dxfId="154" priority="208">
      <formula>AND(NOT(OR(D85="",D85=1130,D85=1230,D85=1530,D85=1580,D85=1630,D85=1680,D85=2630)),T85="")</formula>
    </cfRule>
  </conditionalFormatting>
  <conditionalFormatting sqref="U85">
    <cfRule type="expression" dxfId="153" priority="207">
      <formula>AND(NOT(OR(D85="",D85=1130,D85=1230,D85=1530,D85=1580,D85=1630,D85=1680,D85=2630)),U85="")</formula>
    </cfRule>
  </conditionalFormatting>
  <conditionalFormatting sqref="W85">
    <cfRule type="expression" dxfId="152" priority="206">
      <formula>AND(NOT(OR(D85="",D85=2200)),W85="")</formula>
    </cfRule>
  </conditionalFormatting>
  <conditionalFormatting sqref="Z85">
    <cfRule type="expression" dxfId="151" priority="204">
      <formula>AND(D85&gt;2000,Z85="")</formula>
    </cfRule>
  </conditionalFormatting>
  <conditionalFormatting sqref="O86">
    <cfRule type="expression" dxfId="150" priority="203">
      <formula>AND(NOT(OR(D86="",D86=1120,D86=2110,D86=2130,D86=2140,D86=2190,D86&gt;3000)),O86="")</formula>
    </cfRule>
  </conditionalFormatting>
  <conditionalFormatting sqref="S86">
    <cfRule type="expression" dxfId="149" priority="201">
      <formula>AND(NOT(OR(D86="",D86=1120,D86=1520,D86=1620)),S86="")</formula>
    </cfRule>
  </conditionalFormatting>
  <conditionalFormatting sqref="T86">
    <cfRule type="expression" dxfId="148" priority="200">
      <formula>AND(NOT(OR(D86="",D86=1130,D86=1230,D86=1530,D86=1580,D86=1630,D86=1680,D86=2630)),T86="")</formula>
    </cfRule>
  </conditionalFormatting>
  <conditionalFormatting sqref="U86">
    <cfRule type="expression" dxfId="147" priority="199">
      <formula>AND(NOT(OR(D86="",D86=1130,D86=1230,D86=1530,D86=1580,D86=1630,D86=1680,D86=2630)),U86="")</formula>
    </cfRule>
  </conditionalFormatting>
  <conditionalFormatting sqref="W86">
    <cfRule type="expression" dxfId="146" priority="198">
      <formula>AND(NOT(OR(D86="",D86=2200)),W86="")</formula>
    </cfRule>
  </conditionalFormatting>
  <conditionalFormatting sqref="Z86">
    <cfRule type="expression" dxfId="145" priority="196">
      <formula>AND(D86&gt;2000,Z86="")</formula>
    </cfRule>
  </conditionalFormatting>
  <conditionalFormatting sqref="O87">
    <cfRule type="expression" dxfId="144" priority="195">
      <formula>AND(NOT(OR(D87="",D87=1120,D87=2110,D87=2130,D87=2140,D87=2190,D87&gt;3000)),O87="")</formula>
    </cfRule>
  </conditionalFormatting>
  <conditionalFormatting sqref="S87">
    <cfRule type="expression" dxfId="143" priority="193">
      <formula>AND(NOT(OR(D87="",D87=1120,D87=1520,D87=1620)),S87="")</formula>
    </cfRule>
  </conditionalFormatting>
  <conditionalFormatting sqref="T87">
    <cfRule type="expression" dxfId="142" priority="192">
      <formula>AND(NOT(OR(D87="",D87=1130,D87=1230,D87=1530,D87=1580,D87=1630,D87=1680,D87=2630)),T87="")</formula>
    </cfRule>
  </conditionalFormatting>
  <conditionalFormatting sqref="U87">
    <cfRule type="expression" dxfId="141" priority="191">
      <formula>AND(NOT(OR(D87="",D87=1130,D87=1230,D87=1530,D87=1580,D87=1630,D87=1680,D87=2630)),U87="")</formula>
    </cfRule>
  </conditionalFormatting>
  <conditionalFormatting sqref="W87">
    <cfRule type="expression" dxfId="140" priority="190">
      <formula>AND(NOT(OR(D87="",D87=2200)),W87="")</formula>
    </cfRule>
  </conditionalFormatting>
  <conditionalFormatting sqref="Z87">
    <cfRule type="expression" dxfId="139" priority="188">
      <formula>AND(D87&gt;2000,Z87="")</formula>
    </cfRule>
  </conditionalFormatting>
  <conditionalFormatting sqref="O88">
    <cfRule type="expression" dxfId="138" priority="187">
      <formula>AND(NOT(OR(D88="",D88=1120,D88=2110,D88=2130,D88=2140,D88=2190,D88&gt;3000)),O88="")</formula>
    </cfRule>
  </conditionalFormatting>
  <conditionalFormatting sqref="S88">
    <cfRule type="expression" dxfId="137" priority="185">
      <formula>AND(NOT(OR(D88="",D88=1120,D88=1520,D88=1620)),S88="")</formula>
    </cfRule>
  </conditionalFormatting>
  <conditionalFormatting sqref="T88">
    <cfRule type="expression" dxfId="136" priority="184">
      <formula>AND(NOT(OR(D88="",D88=1130,D88=1230,D88=1530,D88=1580,D88=1630,D88=1680,D88=2630)),T88="")</formula>
    </cfRule>
  </conditionalFormatting>
  <conditionalFormatting sqref="U88">
    <cfRule type="expression" dxfId="135" priority="183">
      <formula>AND(NOT(OR(D88="",D88=1130,D88=1230,D88=1530,D88=1580,D88=1630,D88=1680,D88=2630)),U88="")</formula>
    </cfRule>
  </conditionalFormatting>
  <conditionalFormatting sqref="W88">
    <cfRule type="expression" dxfId="134" priority="182">
      <formula>AND(NOT(OR(D88="",D88=2200)),W88="")</formula>
    </cfRule>
  </conditionalFormatting>
  <conditionalFormatting sqref="Z88">
    <cfRule type="expression" dxfId="133" priority="180">
      <formula>AND(D88&gt;2000,Z88="")</formula>
    </cfRule>
  </conditionalFormatting>
  <conditionalFormatting sqref="O89">
    <cfRule type="expression" dxfId="132" priority="179">
      <formula>AND(NOT(OR(D89="",D89=1120,D89=2110,D89=2130,D89=2140,D89=2190,D89&gt;3000)),O89="")</formula>
    </cfRule>
  </conditionalFormatting>
  <conditionalFormatting sqref="S89">
    <cfRule type="expression" dxfId="131" priority="177">
      <formula>AND(NOT(OR(D89="",D89=1120,D89=1520,D89=1620)),S89="")</formula>
    </cfRule>
  </conditionalFormatting>
  <conditionalFormatting sqref="T89">
    <cfRule type="expression" dxfId="130" priority="176">
      <formula>AND(NOT(OR(D89="",D89=1130,D89=1230,D89=1530,D89=1580,D89=1630,D89=1680,D89=2630)),T89="")</formula>
    </cfRule>
  </conditionalFormatting>
  <conditionalFormatting sqref="U89">
    <cfRule type="expression" dxfId="129" priority="175">
      <formula>AND(NOT(OR(D89="",D89=1130,D89=1230,D89=1530,D89=1580,D89=1630,D89=1680,D89=2630)),U89="")</formula>
    </cfRule>
  </conditionalFormatting>
  <conditionalFormatting sqref="W89">
    <cfRule type="expression" dxfId="128" priority="174">
      <formula>AND(NOT(OR(D89="",D89=2200)),W89="")</formula>
    </cfRule>
  </conditionalFormatting>
  <conditionalFormatting sqref="Z89">
    <cfRule type="expression" dxfId="127" priority="172">
      <formula>AND(D89&gt;2000,Z89="")</formula>
    </cfRule>
  </conditionalFormatting>
  <conditionalFormatting sqref="O90">
    <cfRule type="expression" dxfId="126" priority="171">
      <formula>AND(NOT(OR(D90="",D90=1120,D90=2110,D90=2130,D90=2140,D90=2190,D90&gt;3000)),O90="")</formula>
    </cfRule>
  </conditionalFormatting>
  <conditionalFormatting sqref="S90">
    <cfRule type="expression" dxfId="125" priority="169">
      <formula>AND(NOT(OR(D90="",D90=1120,D90=1520,D90=1620)),S90="")</formula>
    </cfRule>
  </conditionalFormatting>
  <conditionalFormatting sqref="T90">
    <cfRule type="expression" dxfId="124" priority="168">
      <formula>AND(NOT(OR(D90="",D90=1130,D90=1230,D90=1530,D90=1580,D90=1630,D90=1680,D90=2630)),T90="")</formula>
    </cfRule>
  </conditionalFormatting>
  <conditionalFormatting sqref="U90">
    <cfRule type="expression" dxfId="123" priority="167">
      <formula>AND(NOT(OR(D90="",D90=1130,D90=1230,D90=1530,D90=1580,D90=1630,D90=1680,D90=2630)),U90="")</formula>
    </cfRule>
  </conditionalFormatting>
  <conditionalFormatting sqref="W90">
    <cfRule type="expression" dxfId="122" priority="166">
      <formula>AND(NOT(OR(D90="",D90=2200)),W90="")</formula>
    </cfRule>
  </conditionalFormatting>
  <conditionalFormatting sqref="Z90">
    <cfRule type="expression" dxfId="121" priority="164">
      <formula>AND(D90&gt;2000,Z90="")</formula>
    </cfRule>
  </conditionalFormatting>
  <conditionalFormatting sqref="O91">
    <cfRule type="expression" dxfId="120" priority="163">
      <formula>AND(NOT(OR(D91="",D91=1120,D91=2110,D91=2130,D91=2140,D91=2190,D91&gt;3000)),O91="")</formula>
    </cfRule>
  </conditionalFormatting>
  <conditionalFormatting sqref="S91">
    <cfRule type="expression" dxfId="119" priority="161">
      <formula>AND(NOT(OR(D91="",D91=1120,D91=1520,D91=1620)),S91="")</formula>
    </cfRule>
  </conditionalFormatting>
  <conditionalFormatting sqref="T91">
    <cfRule type="expression" dxfId="118" priority="160">
      <formula>AND(NOT(OR(D91="",D91=1130,D91=1230,D91=1530,D91=1580,D91=1630,D91=1680,D91=2630)),T91="")</formula>
    </cfRule>
  </conditionalFormatting>
  <conditionalFormatting sqref="U91">
    <cfRule type="expression" dxfId="117" priority="159">
      <formula>AND(NOT(OR(D91="",D91=1130,D91=1230,D91=1530,D91=1580,D91=1630,D91=1680,D91=2630)),U91="")</formula>
    </cfRule>
  </conditionalFormatting>
  <conditionalFormatting sqref="W91">
    <cfRule type="expression" dxfId="116" priority="158">
      <formula>AND(NOT(OR(D91="",D91=2200)),W91="")</formula>
    </cfRule>
  </conditionalFormatting>
  <conditionalFormatting sqref="Z91">
    <cfRule type="expression" dxfId="115" priority="156">
      <formula>AND(D91&gt;2000,Z91="")</formula>
    </cfRule>
  </conditionalFormatting>
  <conditionalFormatting sqref="O92">
    <cfRule type="expression" dxfId="114" priority="155">
      <formula>AND(NOT(OR(D92="",D92=1120,D92=2110,D92=2130,D92=2140,D92=2190,D92&gt;3000)),O92="")</formula>
    </cfRule>
  </conditionalFormatting>
  <conditionalFormatting sqref="S92">
    <cfRule type="expression" dxfId="113" priority="153">
      <formula>AND(NOT(OR(D92="",D92=1120,D92=1520,D92=1620)),S92="")</formula>
    </cfRule>
  </conditionalFormatting>
  <conditionalFormatting sqref="T92">
    <cfRule type="expression" dxfId="112" priority="152">
      <formula>AND(NOT(OR(D92="",D92=1130,D92=1230,D92=1530,D92=1580,D92=1630,D92=1680,D92=2630)),T92="")</formula>
    </cfRule>
  </conditionalFormatting>
  <conditionalFormatting sqref="U92">
    <cfRule type="expression" dxfId="111" priority="151">
      <formula>AND(NOT(OR(D92="",D92=1130,D92=1230,D92=1530,D92=1580,D92=1630,D92=1680,D92=2630)),U92="")</formula>
    </cfRule>
  </conditionalFormatting>
  <conditionalFormatting sqref="W92">
    <cfRule type="expression" dxfId="110" priority="150">
      <formula>AND(NOT(OR(D92="",D92=2200)),W92="")</formula>
    </cfRule>
  </conditionalFormatting>
  <conditionalFormatting sqref="Z92">
    <cfRule type="expression" dxfId="109" priority="148">
      <formula>AND(D92&gt;2000,Z92="")</formula>
    </cfRule>
  </conditionalFormatting>
  <conditionalFormatting sqref="O93">
    <cfRule type="expression" dxfId="108" priority="147">
      <formula>AND(NOT(OR(D93="",D93=1120,D93=2110,D93=2130,D93=2140,D93=2190,D93&gt;3000)),O93="")</formula>
    </cfRule>
  </conditionalFormatting>
  <conditionalFormatting sqref="S93">
    <cfRule type="expression" dxfId="107" priority="145">
      <formula>AND(NOT(OR(D93="",D93=1120,D93=1520,D93=1620)),S93="")</formula>
    </cfRule>
  </conditionalFormatting>
  <conditionalFormatting sqref="T93">
    <cfRule type="expression" dxfId="106" priority="144">
      <formula>AND(NOT(OR(D93="",D93=1130,D93=1230,D93=1530,D93=1580,D93=1630,D93=1680,D93=2630)),T93="")</formula>
    </cfRule>
  </conditionalFormatting>
  <conditionalFormatting sqref="U93">
    <cfRule type="expression" dxfId="105" priority="143">
      <formula>AND(NOT(OR(D93="",D93=1130,D93=1230,D93=1530,D93=1580,D93=1630,D93=1680,D93=2630)),U93="")</formula>
    </cfRule>
  </conditionalFormatting>
  <conditionalFormatting sqref="W93">
    <cfRule type="expression" dxfId="104" priority="142">
      <formula>AND(NOT(OR(D93="",D93=2200)),W93="")</formula>
    </cfRule>
  </conditionalFormatting>
  <conditionalFormatting sqref="Z93">
    <cfRule type="expression" dxfId="103" priority="140">
      <formula>AND(D93&gt;2000,Z93="")</formula>
    </cfRule>
  </conditionalFormatting>
  <conditionalFormatting sqref="O94">
    <cfRule type="expression" dxfId="102" priority="139">
      <formula>AND(NOT(OR(D94="",D94=1120,D94=2110,D94=2130,D94=2140,D94=2190,D94&gt;3000)),O94="")</formula>
    </cfRule>
  </conditionalFormatting>
  <conditionalFormatting sqref="S94">
    <cfRule type="expression" dxfId="101" priority="137">
      <formula>AND(NOT(OR(D94="",D94=1120,D94=1520,D94=1620)),S94="")</formula>
    </cfRule>
  </conditionalFormatting>
  <conditionalFormatting sqref="T94">
    <cfRule type="expression" dxfId="100" priority="136">
      <formula>AND(NOT(OR(D94="",D94=1130,D94=1230,D94=1530,D94=1580,D94=1630,D94=1680,D94=2630)),T94="")</formula>
    </cfRule>
  </conditionalFormatting>
  <conditionalFormatting sqref="U94">
    <cfRule type="expression" dxfId="99" priority="135">
      <formula>AND(NOT(OR(D94="",D94=1130,D94=1230,D94=1530,D94=1580,D94=1630,D94=1680,D94=2630)),U94="")</formula>
    </cfRule>
  </conditionalFormatting>
  <conditionalFormatting sqref="W94">
    <cfRule type="expression" dxfId="98" priority="134">
      <formula>AND(NOT(OR(D94="",D94=2200)),W94="")</formula>
    </cfRule>
  </conditionalFormatting>
  <conditionalFormatting sqref="Z94">
    <cfRule type="expression" dxfId="97" priority="132">
      <formula>AND(D94&gt;2000,Z94="")</formula>
    </cfRule>
  </conditionalFormatting>
  <conditionalFormatting sqref="O95">
    <cfRule type="expression" dxfId="96" priority="131">
      <formula>AND(NOT(OR(D95="",D95=1120,D95=2110,D95=2130,D95=2140,D95=2190,D95&gt;3000)),O95="")</formula>
    </cfRule>
  </conditionalFormatting>
  <conditionalFormatting sqref="S95">
    <cfRule type="expression" dxfId="95" priority="129">
      <formula>AND(NOT(OR(D95="",D95=1120,D95=1520,D95=1620)),S95="")</formula>
    </cfRule>
  </conditionalFormatting>
  <conditionalFormatting sqref="T95">
    <cfRule type="expression" dxfId="94" priority="128">
      <formula>AND(NOT(OR(D95="",D95=1130,D95=1230,D95=1530,D95=1580,D95=1630,D95=1680,D95=2630)),T95="")</formula>
    </cfRule>
  </conditionalFormatting>
  <conditionalFormatting sqref="U95">
    <cfRule type="expression" dxfId="93" priority="127">
      <formula>AND(NOT(OR(D95="",D95=1130,D95=1230,D95=1530,D95=1580,D95=1630,D95=1680,D95=2630)),U95="")</formula>
    </cfRule>
  </conditionalFormatting>
  <conditionalFormatting sqref="W95">
    <cfRule type="expression" dxfId="92" priority="126">
      <formula>AND(NOT(OR(D95="",D95=2200)),W95="")</formula>
    </cfRule>
  </conditionalFormatting>
  <conditionalFormatting sqref="Z95">
    <cfRule type="expression" dxfId="91" priority="124">
      <formula>AND(D95&gt;2000,Z95="")</formula>
    </cfRule>
  </conditionalFormatting>
  <conditionalFormatting sqref="O96">
    <cfRule type="expression" dxfId="90" priority="123">
      <formula>AND(NOT(OR(D96="",D96=1120,D96=2110,D96=2130,D96=2140,D96=2190,D96&gt;3000)),O96="")</formula>
    </cfRule>
  </conditionalFormatting>
  <conditionalFormatting sqref="S96">
    <cfRule type="expression" dxfId="89" priority="121">
      <formula>AND(NOT(OR(D96="",D96=1120,D96=1520,D96=1620)),S96="")</formula>
    </cfRule>
  </conditionalFormatting>
  <conditionalFormatting sqref="T96">
    <cfRule type="expression" dxfId="88" priority="120">
      <formula>AND(NOT(OR(D96="",D96=1130,D96=1230,D96=1530,D96=1580,D96=1630,D96=1680,D96=2630)),T96="")</formula>
    </cfRule>
  </conditionalFormatting>
  <conditionalFormatting sqref="U96">
    <cfRule type="expression" dxfId="87" priority="119">
      <formula>AND(NOT(OR(D96="",D96=1130,D96=1230,D96=1530,D96=1580,D96=1630,D96=1680,D96=2630)),U96="")</formula>
    </cfRule>
  </conditionalFormatting>
  <conditionalFormatting sqref="W96">
    <cfRule type="expression" dxfId="86" priority="118">
      <formula>AND(NOT(OR(D96="",D96=2200)),W96="")</formula>
    </cfRule>
  </conditionalFormatting>
  <conditionalFormatting sqref="Z96">
    <cfRule type="expression" dxfId="85" priority="116">
      <formula>AND(D96&gt;2000,Z96="")</formula>
    </cfRule>
  </conditionalFormatting>
  <conditionalFormatting sqref="O97">
    <cfRule type="expression" dxfId="84" priority="115">
      <formula>AND(NOT(OR(D97="",D97=1120,D97=2110,D97=2130,D97=2140,D97=2190,D97&gt;3000)),O97="")</formula>
    </cfRule>
  </conditionalFormatting>
  <conditionalFormatting sqref="S97">
    <cfRule type="expression" dxfId="83" priority="113">
      <formula>AND(NOT(OR(D97="",D97=1120,D97=1520,D97=1620)),S97="")</formula>
    </cfRule>
  </conditionalFormatting>
  <conditionalFormatting sqref="T97">
    <cfRule type="expression" dxfId="82" priority="112">
      <formula>AND(NOT(OR(D97="",D97=1130,D97=1230,D97=1530,D97=1580,D97=1630,D97=1680,D97=2630)),T97="")</formula>
    </cfRule>
  </conditionalFormatting>
  <conditionalFormatting sqref="U97">
    <cfRule type="expression" dxfId="81" priority="111">
      <formula>AND(NOT(OR(D97="",D97=1130,D97=1230,D97=1530,D97=1580,D97=1630,D97=1680,D97=2630)),U97="")</formula>
    </cfRule>
  </conditionalFormatting>
  <conditionalFormatting sqref="W97">
    <cfRule type="expression" dxfId="80" priority="110">
      <formula>AND(NOT(OR(D97="",D97=2200)),W97="")</formula>
    </cfRule>
  </conditionalFormatting>
  <conditionalFormatting sqref="Z97">
    <cfRule type="expression" dxfId="79" priority="108">
      <formula>AND(D97&gt;2000,Z97="")</formula>
    </cfRule>
  </conditionalFormatting>
  <conditionalFormatting sqref="O98">
    <cfRule type="expression" dxfId="78" priority="107">
      <formula>AND(NOT(OR(D98="",D98=1120,D98=2110,D98=2130,D98=2140,D98=2190,D98&gt;3000)),O98="")</formula>
    </cfRule>
  </conditionalFormatting>
  <conditionalFormatting sqref="S98">
    <cfRule type="expression" dxfId="77" priority="105">
      <formula>AND(NOT(OR(D98="",D98=1120,D98=1520,D98=1620)),S98="")</formula>
    </cfRule>
  </conditionalFormatting>
  <conditionalFormatting sqref="T98">
    <cfRule type="expression" dxfId="76" priority="104">
      <formula>AND(NOT(OR(D98="",D98=1130,D98=1230,D98=1530,D98=1580,D98=1630,D98=1680,D98=2630)),T98="")</formula>
    </cfRule>
  </conditionalFormatting>
  <conditionalFormatting sqref="U98">
    <cfRule type="expression" dxfId="75" priority="103">
      <formula>AND(NOT(OR(D98="",D98=1130,D98=1230,D98=1530,D98=1580,D98=1630,D98=1680,D98=2630)),U98="")</formula>
    </cfRule>
  </conditionalFormatting>
  <conditionalFormatting sqref="W98">
    <cfRule type="expression" dxfId="74" priority="102">
      <formula>AND(NOT(OR(D98="",D98=2200)),W98="")</formula>
    </cfRule>
  </conditionalFormatting>
  <conditionalFormatting sqref="Z98">
    <cfRule type="expression" dxfId="73" priority="100">
      <formula>AND(D98&gt;2000,Z98="")</formula>
    </cfRule>
  </conditionalFormatting>
  <conditionalFormatting sqref="O99">
    <cfRule type="expression" dxfId="72" priority="99">
      <formula>AND(NOT(OR(D99="",D99=1120,D99=2110,D99=2130,D99=2140,D99=2190,D99&gt;3000)),O99="")</formula>
    </cfRule>
  </conditionalFormatting>
  <conditionalFormatting sqref="S99">
    <cfRule type="expression" dxfId="71" priority="97">
      <formula>AND(NOT(OR(D99="",D99=1120,D99=1520,D99=1620)),S99="")</formula>
    </cfRule>
  </conditionalFormatting>
  <conditionalFormatting sqref="T99">
    <cfRule type="expression" dxfId="70" priority="96">
      <formula>AND(NOT(OR(D99="",D99=1130,D99=1230,D99=1530,D99=1580,D99=1630,D99=1680,D99=2630)),T99="")</formula>
    </cfRule>
  </conditionalFormatting>
  <conditionalFormatting sqref="U99">
    <cfRule type="expression" dxfId="69" priority="95">
      <formula>AND(NOT(OR(D99="",D99=1130,D99=1230,D99=1530,D99=1580,D99=1630,D99=1680,D99=2630)),U99="")</formula>
    </cfRule>
  </conditionalFormatting>
  <conditionalFormatting sqref="W99">
    <cfRule type="expression" dxfId="68" priority="94">
      <formula>AND(NOT(OR(D99="",D99=2200)),W99="")</formula>
    </cfRule>
  </conditionalFormatting>
  <conditionalFormatting sqref="Z99">
    <cfRule type="expression" dxfId="67" priority="92">
      <formula>AND(D99&gt;2000,Z99="")</formula>
    </cfRule>
  </conditionalFormatting>
  <conditionalFormatting sqref="O100">
    <cfRule type="expression" dxfId="66" priority="91">
      <formula>AND(NOT(OR(D100="",D100=1120,D100=2110,D100=2130,D100=2140,D100=2190,D100&gt;3000)),O100="")</formula>
    </cfRule>
  </conditionalFormatting>
  <conditionalFormatting sqref="S100">
    <cfRule type="expression" dxfId="65" priority="89">
      <formula>AND(NOT(OR(D100="",D100=1120,D100=1520,D100=1620)),S100="")</formula>
    </cfRule>
  </conditionalFormatting>
  <conditionalFormatting sqref="T100">
    <cfRule type="expression" dxfId="64" priority="88">
      <formula>AND(NOT(OR(D100="",D100=1130,D100=1230,D100=1530,D100=1580,D100=1630,D100=1680,D100=2630)),T100="")</formula>
    </cfRule>
  </conditionalFormatting>
  <conditionalFormatting sqref="U100">
    <cfRule type="expression" dxfId="63" priority="87">
      <formula>AND(NOT(OR(D100="",D100=1130,D100=1230,D100=1530,D100=1580,D100=1630,D100=1680,D100=2630)),U100="")</formula>
    </cfRule>
  </conditionalFormatting>
  <conditionalFormatting sqref="W100">
    <cfRule type="expression" dxfId="62" priority="86">
      <formula>AND(NOT(OR(D100="",D100=2200)),W100="")</formula>
    </cfRule>
  </conditionalFormatting>
  <conditionalFormatting sqref="Z100">
    <cfRule type="expression" dxfId="61" priority="84">
      <formula>AND(D100&gt;2000,Z100="")</formula>
    </cfRule>
  </conditionalFormatting>
  <conditionalFormatting sqref="O101">
    <cfRule type="expression" dxfId="60" priority="83">
      <formula>AND(NOT(OR(D101="",D101=1120,D101=2110,D101=2130,D101=2140,D101=2190,D101&gt;3000)),O101="")</formula>
    </cfRule>
  </conditionalFormatting>
  <conditionalFormatting sqref="S101">
    <cfRule type="expression" dxfId="59" priority="81">
      <formula>AND(NOT(OR(D101="",D101=1120,D101=1520,D101=1620)),S101="")</formula>
    </cfRule>
  </conditionalFormatting>
  <conditionalFormatting sqref="T101">
    <cfRule type="expression" dxfId="58" priority="80">
      <formula>AND(NOT(OR(D101="",D101=1130,D101=1230,D101=1530,D101=1580,D101=1630,D101=1680,D101=2630)),T101="")</formula>
    </cfRule>
  </conditionalFormatting>
  <conditionalFormatting sqref="U101">
    <cfRule type="expression" dxfId="57" priority="79">
      <formula>AND(NOT(OR(D101="",D101=1130,D101=1230,D101=1530,D101=1580,D101=1630,D101=1680,D101=2630)),U101="")</formula>
    </cfRule>
  </conditionalFormatting>
  <conditionalFormatting sqref="W101">
    <cfRule type="expression" dxfId="56" priority="78">
      <formula>AND(NOT(OR(D101="",D101=2200)),W101="")</formula>
    </cfRule>
  </conditionalFormatting>
  <conditionalFormatting sqref="Z101">
    <cfRule type="expression" dxfId="55" priority="76">
      <formula>AND(D101&gt;2000,Z101="")</formula>
    </cfRule>
  </conditionalFormatting>
  <conditionalFormatting sqref="O102">
    <cfRule type="expression" dxfId="54" priority="75">
      <formula>AND(NOT(OR(D102="",D102=1120,D102=2110,D102=2130,D102=2140,D102=2190,D102&gt;3000)),O102="")</formula>
    </cfRule>
  </conditionalFormatting>
  <conditionalFormatting sqref="S102">
    <cfRule type="expression" dxfId="53" priority="73">
      <formula>AND(NOT(OR(D102="",D102=1120,D102=1520,D102=1620)),S102="")</formula>
    </cfRule>
  </conditionalFormatting>
  <conditionalFormatting sqref="T102">
    <cfRule type="expression" dxfId="52" priority="72">
      <formula>AND(NOT(OR(D102="",D102=1130,D102=1230,D102=1530,D102=1580,D102=1630,D102=1680,D102=2630)),T102="")</formula>
    </cfRule>
  </conditionalFormatting>
  <conditionalFormatting sqref="U102">
    <cfRule type="expression" dxfId="51" priority="71">
      <formula>AND(NOT(OR(D102="",D102=1130,D102=1230,D102=1530,D102=1580,D102=1630,D102=1680,D102=2630)),U102="")</formula>
    </cfRule>
  </conditionalFormatting>
  <conditionalFormatting sqref="W102">
    <cfRule type="expression" dxfId="50" priority="70">
      <formula>AND(NOT(OR(D102="",D102=2200)),W102="")</formula>
    </cfRule>
  </conditionalFormatting>
  <conditionalFormatting sqref="Z102">
    <cfRule type="expression" dxfId="49" priority="68">
      <formula>AND(D102&gt;2000,Z102="")</formula>
    </cfRule>
  </conditionalFormatting>
  <conditionalFormatting sqref="O103">
    <cfRule type="expression" dxfId="48" priority="67">
      <formula>AND(NOT(OR(D103="",D103=1120,D103=2110,D103=2130,D103=2140,D103=2190,D103&gt;3000)),O103="")</formula>
    </cfRule>
  </conditionalFormatting>
  <conditionalFormatting sqref="S103">
    <cfRule type="expression" dxfId="47" priority="65">
      <formula>AND(NOT(OR(D103="",D103=1120,D103=1520,D103=1620)),S103="")</formula>
    </cfRule>
  </conditionalFormatting>
  <conditionalFormatting sqref="T103">
    <cfRule type="expression" dxfId="46" priority="64">
      <formula>AND(NOT(OR(D103="",D103=1130,D103=1230,D103=1530,D103=1580,D103=1630,D103=1680,D103=2630)),T103="")</formula>
    </cfRule>
  </conditionalFormatting>
  <conditionalFormatting sqref="U103">
    <cfRule type="expression" dxfId="45" priority="63">
      <formula>AND(NOT(OR(D103="",D103=1130,D103=1230,D103=1530,D103=1580,D103=1630,D103=1680,D103=2630)),U103="")</formula>
    </cfRule>
  </conditionalFormatting>
  <conditionalFormatting sqref="W103">
    <cfRule type="expression" dxfId="44" priority="62">
      <formula>AND(NOT(OR(D103="",D103=2200)),W103="")</formula>
    </cfRule>
  </conditionalFormatting>
  <conditionalFormatting sqref="Z103">
    <cfRule type="expression" dxfId="43" priority="60">
      <formula>AND(D103&gt;2000,Z103="")</formula>
    </cfRule>
  </conditionalFormatting>
  <conditionalFormatting sqref="O104">
    <cfRule type="expression" dxfId="42" priority="59">
      <formula>AND(NOT(OR(D104="",D104=1120,D104=2110,D104=2130,D104=2140,D104=2190,D104&gt;3000)),O104="")</formula>
    </cfRule>
  </conditionalFormatting>
  <conditionalFormatting sqref="S104">
    <cfRule type="expression" dxfId="41" priority="57">
      <formula>AND(NOT(OR(D104="",D104=1120,D104=1520,D104=1620)),S104="")</formula>
    </cfRule>
  </conditionalFormatting>
  <conditionalFormatting sqref="T104">
    <cfRule type="expression" dxfId="40" priority="56">
      <formula>AND(NOT(OR(D104="",D104=1130,D104=1230,D104=1530,D104=1580,D104=1630,D104=1680,D104=2630)),T104="")</formula>
    </cfRule>
  </conditionalFormatting>
  <conditionalFormatting sqref="U104">
    <cfRule type="expression" dxfId="39" priority="55">
      <formula>AND(NOT(OR(D104="",D104=1130,D104=1230,D104=1530,D104=1580,D104=1630,D104=1680,D104=2630)),U104="")</formula>
    </cfRule>
  </conditionalFormatting>
  <conditionalFormatting sqref="W104">
    <cfRule type="expression" dxfId="38" priority="54">
      <formula>AND(NOT(OR(D104="",D104=2200)),W104="")</formula>
    </cfRule>
  </conditionalFormatting>
  <conditionalFormatting sqref="Z104">
    <cfRule type="expression" dxfId="37" priority="52">
      <formula>AND(D104&gt;2000,Z104="")</formula>
    </cfRule>
  </conditionalFormatting>
  <conditionalFormatting sqref="O105">
    <cfRule type="expression" dxfId="36" priority="51">
      <formula>AND(NOT(OR(D105="",D105=1120,D105=2110,D105=2130,D105=2140,D105=2190,D105&gt;3000)),O105="")</formula>
    </cfRule>
  </conditionalFormatting>
  <conditionalFormatting sqref="S105">
    <cfRule type="expression" dxfId="35" priority="49">
      <formula>AND(NOT(OR(D105="",D105=1120,D105=1520,D105=1620)),S105="")</formula>
    </cfRule>
  </conditionalFormatting>
  <conditionalFormatting sqref="T105">
    <cfRule type="expression" dxfId="34" priority="48">
      <formula>AND(NOT(OR(D105="",D105=1130,D105=1230,D105=1530,D105=1580,D105=1630,D105=1680,D105=2630)),T105="")</formula>
    </cfRule>
  </conditionalFormatting>
  <conditionalFormatting sqref="U105">
    <cfRule type="expression" dxfId="33" priority="47">
      <formula>AND(NOT(OR(D105="",D105=1130,D105=1230,D105=1530,D105=1580,D105=1630,D105=1680,D105=2630)),U105="")</formula>
    </cfRule>
  </conditionalFormatting>
  <conditionalFormatting sqref="W105">
    <cfRule type="expression" dxfId="32" priority="46">
      <formula>AND(NOT(OR(D105="",D105=2200)),W105="")</formula>
    </cfRule>
  </conditionalFormatting>
  <conditionalFormatting sqref="Z105">
    <cfRule type="expression" dxfId="31" priority="44">
      <formula>AND(D105&gt;2000,Z105="")</formula>
    </cfRule>
  </conditionalFormatting>
  <conditionalFormatting sqref="O106">
    <cfRule type="expression" dxfId="30" priority="43">
      <formula>AND(NOT(OR(D106="",D106=1120,D106=2110,D106=2130,D106=2140,D106=2190,D106&gt;3000)),O106="")</formula>
    </cfRule>
  </conditionalFormatting>
  <conditionalFormatting sqref="S106">
    <cfRule type="expression" dxfId="29" priority="41">
      <formula>AND(NOT(OR(D106="",D106=1120,D106=1520,D106=1620)),S106="")</formula>
    </cfRule>
  </conditionalFormatting>
  <conditionalFormatting sqref="T106">
    <cfRule type="expression" dxfId="28" priority="40">
      <formula>AND(NOT(OR(D106="",D106=1130,D106=1230,D106=1530,D106=1580,D106=1630,D106=1680,D106=2630)),T106="")</formula>
    </cfRule>
  </conditionalFormatting>
  <conditionalFormatting sqref="U106">
    <cfRule type="expression" dxfId="27" priority="39">
      <formula>AND(NOT(OR(D106="",D106=1130,D106=1230,D106=1530,D106=1580,D106=1630,D106=1680,D106=2630)),U106="")</formula>
    </cfRule>
  </conditionalFormatting>
  <conditionalFormatting sqref="W106">
    <cfRule type="expression" dxfId="26" priority="38">
      <formula>AND(NOT(OR(D106="",D106=2200)),W106="")</formula>
    </cfRule>
  </conditionalFormatting>
  <conditionalFormatting sqref="Z106">
    <cfRule type="expression" dxfId="25" priority="36">
      <formula>AND(D106&gt;2000,Z106="")</formula>
    </cfRule>
  </conditionalFormatting>
  <conditionalFormatting sqref="O107">
    <cfRule type="expression" dxfId="24" priority="35">
      <formula>AND(NOT(OR(D107="",D107=1120,D107=2110,D107=2130,D107=2140,D107=2190,D107&gt;3000)),O107="")</formula>
    </cfRule>
  </conditionalFormatting>
  <conditionalFormatting sqref="S107">
    <cfRule type="expression" dxfId="23" priority="33">
      <formula>AND(NOT(OR(D107="",D107=1120,D107=1520,D107=1620)),S107="")</formula>
    </cfRule>
  </conditionalFormatting>
  <conditionalFormatting sqref="T107">
    <cfRule type="expression" dxfId="22" priority="32">
      <formula>AND(NOT(OR(D107="",D107=1130,D107=1230,D107=1530,D107=1580,D107=1630,D107=1680,D107=2630)),T107="")</formula>
    </cfRule>
  </conditionalFormatting>
  <conditionalFormatting sqref="U107">
    <cfRule type="expression" dxfId="21" priority="31">
      <formula>AND(NOT(OR(D107="",D107=1130,D107=1230,D107=1530,D107=1580,D107=1630,D107=1680,D107=2630)),U107="")</formula>
    </cfRule>
  </conditionalFormatting>
  <conditionalFormatting sqref="W107">
    <cfRule type="expression" dxfId="20" priority="30">
      <formula>AND(NOT(OR(D107="",D107=2200)),W107="")</formula>
    </cfRule>
  </conditionalFormatting>
  <conditionalFormatting sqref="Z107">
    <cfRule type="expression" dxfId="19" priority="28">
      <formula>AND(D107&gt;2000,Z107="")</formula>
    </cfRule>
  </conditionalFormatting>
  <conditionalFormatting sqref="O108">
    <cfRule type="expression" dxfId="18" priority="27">
      <formula>AND(NOT(OR(D108="",D108=1120,D108=2110,D108=2130,D108=2140,D108=2190,D108&gt;3000)),O108="")</formula>
    </cfRule>
  </conditionalFormatting>
  <conditionalFormatting sqref="S108">
    <cfRule type="expression" dxfId="17" priority="25">
      <formula>AND(NOT(OR(D108="",D108=1120,D108=1520,D108=1620)),S108="")</formula>
    </cfRule>
  </conditionalFormatting>
  <conditionalFormatting sqref="T108">
    <cfRule type="expression" dxfId="16" priority="24">
      <formula>AND(NOT(OR(D108="",D108=1130,D108=1230,D108=1530,D108=1580,D108=1630,D108=1680,D108=2630)),T108="")</formula>
    </cfRule>
  </conditionalFormatting>
  <conditionalFormatting sqref="U108">
    <cfRule type="expression" dxfId="15" priority="23">
      <formula>AND(NOT(OR(D108="",D108=1130,D108=1230,D108=1530,D108=1580,D108=1630,D108=1680,D108=2630)),U108="")</formula>
    </cfRule>
  </conditionalFormatting>
  <conditionalFormatting sqref="W108">
    <cfRule type="expression" dxfId="14" priority="22">
      <formula>AND(NOT(OR(D108="",D108=2200)),W108="")</formula>
    </cfRule>
  </conditionalFormatting>
  <conditionalFormatting sqref="Z108">
    <cfRule type="expression" dxfId="13" priority="20">
      <formula>AND(D108&gt;2000,Z108="")</formula>
    </cfRule>
  </conditionalFormatting>
  <conditionalFormatting sqref="O109">
    <cfRule type="expression" dxfId="12" priority="19">
      <formula>AND(NOT(OR(D109="",D109=1120,D109=2110,D109=2130,D109=2140,D109=2190,D109&gt;3000)),O109="")</formula>
    </cfRule>
  </conditionalFormatting>
  <conditionalFormatting sqref="S109">
    <cfRule type="expression" dxfId="11" priority="17">
      <formula>AND(NOT(OR(D109="",D109=1120,D109=1520,D109=1620)),S109="")</formula>
    </cfRule>
  </conditionalFormatting>
  <conditionalFormatting sqref="T109">
    <cfRule type="expression" dxfId="10" priority="16">
      <formula>AND(NOT(OR(D109="",D109=1130,D109=1230,D109=1530,D109=1580,D109=1630,D109=1680,D109=2630)),T109="")</formula>
    </cfRule>
  </conditionalFormatting>
  <conditionalFormatting sqref="U109">
    <cfRule type="expression" dxfId="9" priority="15">
      <formula>AND(NOT(OR(D109="",D109=1130,D109=1230,D109=1530,D109=1580,D109=1630,D109=1680,D109=2630)),U109="")</formula>
    </cfRule>
  </conditionalFormatting>
  <conditionalFormatting sqref="W109">
    <cfRule type="expression" dxfId="8" priority="14">
      <formula>AND(NOT(OR(D109="",D109=2200)),W109="")</formula>
    </cfRule>
  </conditionalFormatting>
  <conditionalFormatting sqref="Z109">
    <cfRule type="expression" dxfId="7" priority="12">
      <formula>AND(D109&gt;2000,Z109="")</formula>
    </cfRule>
  </conditionalFormatting>
  <conditionalFormatting sqref="O110">
    <cfRule type="expression" dxfId="6" priority="11">
      <formula>AND(NOT(OR(D110="",D110=1120,D110=2110,D110=2130,D110=2140,D110=2190,D110&gt;3000)),O110="")</formula>
    </cfRule>
  </conditionalFormatting>
  <conditionalFormatting sqref="S110">
    <cfRule type="expression" dxfId="5" priority="9">
      <formula>AND(NOT(OR(D110="",D110=1120,D110=1520,D110=1620)),S110="")</formula>
    </cfRule>
  </conditionalFormatting>
  <conditionalFormatting sqref="T110">
    <cfRule type="expression" dxfId="4" priority="8">
      <formula>AND(NOT(OR(D110="",D110=1130,D110=1230,D110=1530,D110=1580,D110=1630,D110=1680,D110=2630)),T110="")</formula>
    </cfRule>
  </conditionalFormatting>
  <conditionalFormatting sqref="U110">
    <cfRule type="expression" dxfId="3" priority="7">
      <formula>AND(NOT(OR(D110="",D110=1130,D110=1230,D110=1530,D110=1580,D110=1630,D110=1680,D110=2630)),U110="")</formula>
    </cfRule>
  </conditionalFormatting>
  <conditionalFormatting sqref="W110">
    <cfRule type="expression" dxfId="2" priority="6">
      <formula>AND(NOT(OR(D110="",D110=2200)),W110="")</formula>
    </cfRule>
  </conditionalFormatting>
  <conditionalFormatting sqref="Z110">
    <cfRule type="expression" dxfId="1" priority="4">
      <formula>AND(D110&gt;2000,Z110="")</formula>
    </cfRule>
  </conditionalFormatting>
  <conditionalFormatting sqref="F5">
    <cfRule type="expression" dxfId="0" priority="3">
      <formula>D5="幼こ保"</formula>
    </cfRule>
  </conditionalFormatting>
  <dataValidations count="1">
    <dataValidation imeMode="halfAlpha" allowBlank="1" showInputMessage="1" showErrorMessage="1" sqref="Z11:Z110" xr:uid="{00000000-0002-0000-0100-000000000000}"/>
  </dataValidations>
  <printOptions horizontalCentered="1"/>
  <pageMargins left="0.27559055118110237" right="0.27559055118110237" top="0.31496062992125984" bottom="0.19685039370078741" header="0" footer="0"/>
  <pageSetup paperSize="9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100-000001000000}">
          <x14:formula1>
            <xm:f>OFFSET(校種別番号!$C$5,MATCH(D5,校種別番号!$C$5:$C$8,0)-1,4,1,463)</xm:f>
          </x14:formula1>
          <xm:sqref>F5</xm:sqref>
        </x14:dataValidation>
        <x14:dataValidation type="list" allowBlank="1" xr:uid="{00000000-0002-0000-0100-000002000000}">
          <x14:formula1>
            <xm:f>学校番号!$N$1:$N$4</xm:f>
          </x14:formula1>
          <xm:sqref>D5</xm:sqref>
        </x14:dataValidation>
        <x14:dataValidation type="list" allowBlank="1" showErrorMessage="1" error="リストから選択してください。_x000a_" xr:uid="{52F43522-91F4-4A1A-8F43-D0EC7ED7A69C}">
          <x14:formula1>
            <xm:f>学校番号!$M$1:$M$4</xm:f>
          </x14:formula1>
          <xm:sqref>C11:C110</xm:sqref>
        </x14:dataValidation>
        <x14:dataValidation type="list" allowBlank="1" showInputMessage="1" showErrorMessage="1" error="リストから選択してください。" xr:uid="{FE43953F-D567-4FC6-9A55-F2F44F6EE309}">
          <x14:formula1>
            <xm:f>OFFSET(選択受講コード!$C$4,MATCH(D11,選択受講コード!$C$4:$C$109,0)-1,4,1,19)</xm:f>
          </x14:formula1>
          <xm:sqref>O11:O110</xm:sqref>
        </x14:dataValidation>
        <x14:dataValidation type="list" allowBlank="1" showErrorMessage="1" error="リストから選択してください。" xr:uid="{F44E32E6-DCBF-4975-8DDB-D748E296F7BB}">
          <x14:formula1>
            <xm:f>学校番号!$P$1:$P$23</xm:f>
          </x14:formula1>
          <xm:sqref>P11:P110</xm:sqref>
        </x14:dataValidation>
        <x14:dataValidation type="list" allowBlank="1" showErrorMessage="1" error="リストから選択してください。" xr:uid="{7A8B8480-2C66-4D8F-8F44-05915BBF2C31}">
          <x14:formula1>
            <xm:f>OFFSET(小・中_研修希望教科!$C$5,MATCH(D11,小・中_研修希望教科!$C$5:$C$7,0)-1,4,1,35)</xm:f>
          </x14:formula1>
          <xm:sqref>S11:S110</xm:sqref>
        </x14:dataValidation>
        <x14:dataValidation type="list" allowBlank="1" showErrorMessage="1" error="リストから選択してください。" xr:uid="{D48FFE4E-9BF5-44FF-BCD2-C16981DEAB55}">
          <x14:formula1>
            <xm:f>OFFSET(高・中等_教科!$C$4,MATCH(D11,高・中等_教科!$C$4:$C$17,0)-1,4,1,18)</xm:f>
          </x14:formula1>
          <xm:sqref>T11:T110</xm:sqref>
        </x14:dataValidation>
        <x14:dataValidation type="list" allowBlank="1" showErrorMessage="1" error="リストから選択してください。" xr:uid="{528A7127-CA15-40B0-A1DC-3E1F7B0E4F76}">
          <x14:formula1>
            <xm:f>OFFSET(高・中等_科目!$C$4,MATCH(T11,高・中等_科目!$C$4:$C$9,0)-1,4,1,7)</xm:f>
          </x14:formula1>
          <xm:sqref>U11:U110</xm:sqref>
        </x14:dataValidation>
        <x14:dataValidation type="list" allowBlank="1" showErrorMessage="1" error="リストから選択してください。" xr:uid="{0CA0E64A-12F3-45BF-B7B4-5A1AB1F40B47}">
          <x14:formula1>
            <xm:f>OFFSET(特別支援学級名!$C$4,MATCH(D11,特別支援学級名!$C$4,0)-1,4,1,7)</xm:f>
          </x14:formula1>
          <xm:sqref>W11:W110</xm:sqref>
        </x14:dataValidation>
        <x14:dataValidation type="list" allowBlank="1" showErrorMessage="1" error="リストから選択してください。" xr:uid="{ACD3F2B5-E1F9-4A78-B840-A6CFE574E98D}">
          <x14:formula1>
            <xm:f>学校番号!$O$1:$O$4</xm:f>
          </x14:formula1>
          <xm:sqref>X11:X110</xm:sqref>
        </x14:dataValidation>
        <x14:dataValidation type="list" allowBlank="1" showErrorMessage="1" error="リストから選択してください。_x000a_" xr:uid="{6A7A5D49-D0E9-4BF9-9271-1CCEAB3B32AD}">
          <x14:formula1>
            <xm:f>OFFSET(種別_講座コード!$C$4,MATCH(C11,種別_講座コード!$C$4:$C$8,0)-1,4,1,42)</xm:f>
          </x14:formula1>
          <xm:sqref>D11:D110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C998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5" sqref="G5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2"/>
      <c r="B1" s="55"/>
      <c r="C1" s="255" t="s">
        <v>64</v>
      </c>
      <c r="D1" s="203"/>
      <c r="E1" s="36"/>
      <c r="F1" s="56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ht="12.75" customHeight="1">
      <c r="A2" s="12"/>
      <c r="B2" s="57"/>
      <c r="C2" s="36" t="s">
        <v>65</v>
      </c>
      <c r="D2" s="12"/>
      <c r="E2" s="36"/>
      <c r="F2" s="56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ht="20.25" customHeight="1">
      <c r="A3" s="12"/>
      <c r="B3" s="36"/>
      <c r="C3" s="58" t="s">
        <v>66</v>
      </c>
      <c r="D3" s="12" t="s">
        <v>67</v>
      </c>
      <c r="E3" s="59"/>
      <c r="F3" s="59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ht="15" customHeight="1">
      <c r="A4" s="60">
        <v>1</v>
      </c>
      <c r="B4" s="39" t="s">
        <v>68</v>
      </c>
      <c r="C4" s="61">
        <v>1010</v>
      </c>
      <c r="D4" s="62" t="s">
        <v>69</v>
      </c>
      <c r="E4" s="61" t="s">
        <v>2097</v>
      </c>
      <c r="F4" s="59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15" customHeight="1">
      <c r="A5" s="60">
        <v>2</v>
      </c>
      <c r="B5" s="39" t="s">
        <v>68</v>
      </c>
      <c r="C5" s="61">
        <v>1020</v>
      </c>
      <c r="D5" s="62" t="s">
        <v>70</v>
      </c>
      <c r="E5" s="61" t="s">
        <v>2098</v>
      </c>
      <c r="F5" s="59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</row>
    <row r="6" spans="1:55" ht="15" customHeight="1">
      <c r="A6" s="60">
        <v>3</v>
      </c>
      <c r="B6" s="39" t="s">
        <v>68</v>
      </c>
      <c r="C6" s="61">
        <v>1030</v>
      </c>
      <c r="D6" s="62" t="s">
        <v>72</v>
      </c>
      <c r="E6" s="61" t="s">
        <v>2099</v>
      </c>
      <c r="F6" s="59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</row>
    <row r="7" spans="1:55" ht="15" customHeight="1">
      <c r="A7" s="60">
        <v>4</v>
      </c>
      <c r="B7" s="39" t="s">
        <v>68</v>
      </c>
      <c r="C7" s="61">
        <v>1040</v>
      </c>
      <c r="D7" s="62" t="s">
        <v>74</v>
      </c>
      <c r="E7" s="61" t="s">
        <v>2100</v>
      </c>
      <c r="F7" s="59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</row>
    <row r="8" spans="1:55" ht="15" customHeight="1">
      <c r="A8" s="60">
        <v>5</v>
      </c>
      <c r="B8" s="39" t="s">
        <v>68</v>
      </c>
      <c r="C8" s="61">
        <v>1050</v>
      </c>
      <c r="D8" s="62" t="s">
        <v>2101</v>
      </c>
      <c r="E8" s="61" t="s">
        <v>2102</v>
      </c>
      <c r="F8" s="59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</row>
    <row r="9" spans="1:55" ht="15" customHeight="1">
      <c r="A9" s="60">
        <v>6</v>
      </c>
      <c r="B9" s="39" t="s">
        <v>68</v>
      </c>
      <c r="C9" s="61">
        <v>1060</v>
      </c>
      <c r="D9" s="62" t="s">
        <v>76</v>
      </c>
      <c r="E9" s="61" t="s">
        <v>2102</v>
      </c>
      <c r="F9" s="59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</row>
    <row r="10" spans="1:55" ht="15" customHeight="1">
      <c r="A10" s="60">
        <v>7</v>
      </c>
      <c r="B10" s="39" t="s">
        <v>68</v>
      </c>
      <c r="C10" s="61">
        <v>1080</v>
      </c>
      <c r="D10" s="62" t="s">
        <v>77</v>
      </c>
      <c r="E10" s="61" t="s">
        <v>2099</v>
      </c>
      <c r="F10" s="59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</row>
    <row r="11" spans="1:55" ht="15" customHeight="1">
      <c r="A11" s="60">
        <v>8</v>
      </c>
      <c r="B11" s="39" t="s">
        <v>68</v>
      </c>
      <c r="C11" s="61">
        <v>1120</v>
      </c>
      <c r="D11" s="62" t="s">
        <v>2120</v>
      </c>
      <c r="E11" s="61" t="s">
        <v>2098</v>
      </c>
      <c r="F11" s="63"/>
      <c r="G11" s="64"/>
      <c r="H11" s="64"/>
      <c r="I11" s="64"/>
      <c r="J11" s="64"/>
      <c r="K11" s="64"/>
      <c r="L11" s="64"/>
      <c r="M11" s="64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12"/>
      <c r="AU11" s="12"/>
      <c r="AV11" s="12"/>
      <c r="AW11" s="12"/>
      <c r="AX11" s="12"/>
      <c r="AY11" s="12"/>
      <c r="AZ11" s="12"/>
      <c r="BA11" s="12"/>
      <c r="BB11" s="12"/>
      <c r="BC11" s="12" t="s">
        <v>79</v>
      </c>
    </row>
    <row r="12" spans="1:55" ht="15" customHeight="1">
      <c r="A12" s="60">
        <v>9</v>
      </c>
      <c r="B12" s="39" t="s">
        <v>68</v>
      </c>
      <c r="C12" s="61">
        <v>1210</v>
      </c>
      <c r="D12" s="62" t="s">
        <v>81</v>
      </c>
      <c r="E12" s="61" t="s">
        <v>2097</v>
      </c>
      <c r="F12" s="63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</row>
    <row r="13" spans="1:55" ht="15" customHeight="1">
      <c r="A13" s="60">
        <v>10</v>
      </c>
      <c r="B13" s="39" t="s">
        <v>68</v>
      </c>
      <c r="C13" s="61">
        <v>1230</v>
      </c>
      <c r="D13" s="62" t="s">
        <v>82</v>
      </c>
      <c r="E13" s="61" t="s">
        <v>2099</v>
      </c>
      <c r="F13" s="63"/>
      <c r="G13" s="12"/>
      <c r="H13" s="12"/>
      <c r="I13" s="12"/>
      <c r="J13" s="12"/>
      <c r="K13" s="12"/>
      <c r="L13" s="12"/>
      <c r="M13" s="12"/>
      <c r="N13" s="64"/>
      <c r="O13" s="64"/>
      <c r="P13" s="64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</row>
    <row r="14" spans="1:55" ht="15" customHeight="1">
      <c r="A14" s="60">
        <v>11</v>
      </c>
      <c r="B14" s="39" t="s">
        <v>68</v>
      </c>
      <c r="C14" s="61">
        <v>1240</v>
      </c>
      <c r="D14" s="62" t="s">
        <v>83</v>
      </c>
      <c r="E14" s="61" t="s">
        <v>2100</v>
      </c>
      <c r="F14" s="63"/>
      <c r="G14" s="64"/>
      <c r="H14" s="64"/>
      <c r="I14" s="12"/>
      <c r="J14" s="12"/>
      <c r="K14" s="12"/>
      <c r="L14" s="64"/>
      <c r="M14" s="64"/>
      <c r="N14" s="64"/>
      <c r="O14" s="64"/>
      <c r="P14" s="64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</row>
    <row r="15" spans="1:55" ht="15" customHeight="1">
      <c r="A15" s="60">
        <v>12</v>
      </c>
      <c r="B15" s="39" t="s">
        <v>68</v>
      </c>
      <c r="C15" s="61">
        <v>1260</v>
      </c>
      <c r="D15" s="62" t="s">
        <v>84</v>
      </c>
      <c r="E15" s="61" t="s">
        <v>2102</v>
      </c>
      <c r="F15" s="63"/>
      <c r="G15" s="64"/>
      <c r="H15" s="64"/>
      <c r="I15" s="12"/>
      <c r="J15" s="12"/>
      <c r="K15" s="12"/>
      <c r="L15" s="64"/>
      <c r="M15" s="64"/>
      <c r="N15" s="64"/>
      <c r="O15" s="64"/>
      <c r="P15" s="64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</row>
    <row r="16" spans="1:55" ht="15" customHeight="1">
      <c r="A16" s="60">
        <v>13</v>
      </c>
      <c r="B16" s="39" t="s">
        <v>68</v>
      </c>
      <c r="C16" s="61">
        <v>1320</v>
      </c>
      <c r="D16" s="62" t="s">
        <v>85</v>
      </c>
      <c r="E16" s="61" t="s">
        <v>2098</v>
      </c>
      <c r="F16" s="63"/>
      <c r="G16" s="64"/>
      <c r="H16" s="64"/>
      <c r="I16" s="12"/>
      <c r="J16" s="12"/>
      <c r="K16" s="12"/>
      <c r="L16" s="64"/>
      <c r="M16" s="64"/>
      <c r="N16" s="64"/>
      <c r="O16" s="64"/>
      <c r="P16" s="64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</row>
    <row r="17" spans="1:55" ht="15" customHeight="1">
      <c r="A17" s="60">
        <v>14</v>
      </c>
      <c r="B17" s="39" t="s">
        <v>68</v>
      </c>
      <c r="C17" s="61">
        <v>1410</v>
      </c>
      <c r="D17" s="62" t="s">
        <v>86</v>
      </c>
      <c r="E17" s="61" t="s">
        <v>2097</v>
      </c>
      <c r="F17" s="63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 t="s">
        <v>79</v>
      </c>
    </row>
    <row r="18" spans="1:55" ht="15" customHeight="1">
      <c r="A18" s="60">
        <v>15</v>
      </c>
      <c r="B18" s="39" t="s">
        <v>68</v>
      </c>
      <c r="C18" s="61">
        <v>1520</v>
      </c>
      <c r="D18" s="62" t="s">
        <v>87</v>
      </c>
      <c r="E18" s="61" t="s">
        <v>2098</v>
      </c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</row>
    <row r="19" spans="1:55" ht="15" customHeight="1">
      <c r="A19" s="60">
        <v>16</v>
      </c>
      <c r="B19" s="39" t="s">
        <v>68</v>
      </c>
      <c r="C19" s="61">
        <v>1530</v>
      </c>
      <c r="D19" s="62" t="s">
        <v>88</v>
      </c>
      <c r="E19" s="61" t="s">
        <v>2099</v>
      </c>
      <c r="F19" s="63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 t="s">
        <v>79</v>
      </c>
    </row>
    <row r="20" spans="1:55" ht="15" customHeight="1">
      <c r="A20" s="60">
        <v>17</v>
      </c>
      <c r="B20" s="39" t="s">
        <v>68</v>
      </c>
      <c r="C20" s="61">
        <v>1540</v>
      </c>
      <c r="D20" s="62" t="s">
        <v>89</v>
      </c>
      <c r="E20" s="61" t="s">
        <v>2100</v>
      </c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</row>
    <row r="21" spans="1:55" ht="15" customHeight="1">
      <c r="A21" s="60">
        <v>18</v>
      </c>
      <c r="B21" s="39" t="s">
        <v>68</v>
      </c>
      <c r="C21" s="61">
        <v>1550</v>
      </c>
      <c r="D21" s="62" t="s">
        <v>2103</v>
      </c>
      <c r="E21" s="61" t="s">
        <v>2102</v>
      </c>
      <c r="F21" s="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</row>
    <row r="22" spans="1:55" ht="15" customHeight="1">
      <c r="A22" s="60">
        <v>19</v>
      </c>
      <c r="B22" s="39" t="s">
        <v>68</v>
      </c>
      <c r="C22" s="61">
        <v>1580</v>
      </c>
      <c r="D22" s="62" t="s">
        <v>90</v>
      </c>
      <c r="E22" s="61" t="s">
        <v>2099</v>
      </c>
      <c r="F22" s="63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</row>
    <row r="23" spans="1:55" ht="15" customHeight="1">
      <c r="A23" s="60">
        <v>20</v>
      </c>
      <c r="B23" s="39" t="s">
        <v>68</v>
      </c>
      <c r="C23" s="61">
        <v>1610</v>
      </c>
      <c r="D23" s="62" t="s">
        <v>91</v>
      </c>
      <c r="E23" s="61" t="s">
        <v>2097</v>
      </c>
      <c r="F23" s="63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</row>
    <row r="24" spans="1:55" ht="15" customHeight="1">
      <c r="A24" s="60">
        <v>21</v>
      </c>
      <c r="B24" s="39" t="s">
        <v>68</v>
      </c>
      <c r="C24" s="61">
        <v>1620</v>
      </c>
      <c r="D24" s="62" t="s">
        <v>92</v>
      </c>
      <c r="E24" s="61" t="s">
        <v>2098</v>
      </c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</row>
    <row r="25" spans="1:55" ht="15" customHeight="1">
      <c r="A25" s="60">
        <v>22</v>
      </c>
      <c r="B25" s="39" t="s">
        <v>68</v>
      </c>
      <c r="C25" s="61">
        <v>1630</v>
      </c>
      <c r="D25" s="62" t="s">
        <v>93</v>
      </c>
      <c r="E25" s="61" t="s">
        <v>2099</v>
      </c>
      <c r="F25" s="63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 t="s">
        <v>79</v>
      </c>
    </row>
    <row r="26" spans="1:55" ht="15" customHeight="1">
      <c r="A26" s="60">
        <v>23</v>
      </c>
      <c r="B26" s="39" t="s">
        <v>68</v>
      </c>
      <c r="C26" s="61">
        <v>1640</v>
      </c>
      <c r="D26" s="62" t="s">
        <v>94</v>
      </c>
      <c r="E26" s="61" t="s">
        <v>2100</v>
      </c>
      <c r="F26" s="63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</row>
    <row r="27" spans="1:55" ht="15" customHeight="1">
      <c r="A27" s="60">
        <v>24</v>
      </c>
      <c r="B27" s="39" t="s">
        <v>68</v>
      </c>
      <c r="C27" s="61">
        <v>1650</v>
      </c>
      <c r="D27" s="62" t="s">
        <v>2104</v>
      </c>
      <c r="E27" s="61" t="s">
        <v>2102</v>
      </c>
      <c r="F27" s="63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</row>
    <row r="28" spans="1:55" ht="15" customHeight="1">
      <c r="A28" s="60">
        <v>25</v>
      </c>
      <c r="B28" s="39" t="s">
        <v>68</v>
      </c>
      <c r="C28" s="61">
        <v>1670</v>
      </c>
      <c r="D28" s="62" t="s">
        <v>2121</v>
      </c>
      <c r="E28" s="61" t="s">
        <v>2098</v>
      </c>
      <c r="F28" s="63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</row>
    <row r="29" spans="1:55" ht="15" customHeight="1">
      <c r="A29" s="60">
        <v>26</v>
      </c>
      <c r="B29" s="39" t="s">
        <v>68</v>
      </c>
      <c r="C29" s="61">
        <v>1680</v>
      </c>
      <c r="D29" s="62" t="s">
        <v>95</v>
      </c>
      <c r="E29" s="61" t="s">
        <v>2099</v>
      </c>
      <c r="F29" s="63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</row>
    <row r="30" spans="1:55" ht="15" customHeight="1">
      <c r="A30" s="60">
        <v>27</v>
      </c>
      <c r="B30" s="39" t="s">
        <v>96</v>
      </c>
      <c r="C30" s="61">
        <v>2010</v>
      </c>
      <c r="D30" s="62" t="s">
        <v>97</v>
      </c>
      <c r="E30" s="61" t="s">
        <v>2097</v>
      </c>
      <c r="F30" s="63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</row>
    <row r="31" spans="1:55" ht="15" customHeight="1">
      <c r="A31" s="60">
        <v>28</v>
      </c>
      <c r="B31" s="39" t="s">
        <v>96</v>
      </c>
      <c r="C31" s="61">
        <v>2020</v>
      </c>
      <c r="D31" s="62" t="s">
        <v>98</v>
      </c>
      <c r="E31" s="61" t="s">
        <v>2098</v>
      </c>
      <c r="F31" s="63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</row>
    <row r="32" spans="1:55" ht="15" customHeight="1">
      <c r="A32" s="60">
        <v>29</v>
      </c>
      <c r="B32" s="39" t="s">
        <v>96</v>
      </c>
      <c r="C32" s="61">
        <v>2030</v>
      </c>
      <c r="D32" s="62" t="s">
        <v>99</v>
      </c>
      <c r="E32" s="61" t="s">
        <v>2099</v>
      </c>
      <c r="F32" s="63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</row>
    <row r="33" spans="1:55" ht="15" customHeight="1">
      <c r="A33" s="60">
        <v>30</v>
      </c>
      <c r="B33" s="39" t="s">
        <v>96</v>
      </c>
      <c r="C33" s="61">
        <v>2040</v>
      </c>
      <c r="D33" s="62" t="s">
        <v>100</v>
      </c>
      <c r="E33" s="61" t="s">
        <v>2102</v>
      </c>
      <c r="F33" s="63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</row>
    <row r="34" spans="1:55" ht="15" customHeight="1">
      <c r="A34" s="60">
        <v>31</v>
      </c>
      <c r="B34" s="39" t="s">
        <v>96</v>
      </c>
      <c r="C34" s="61">
        <v>2050</v>
      </c>
      <c r="D34" s="62" t="s">
        <v>101</v>
      </c>
      <c r="E34" s="61" t="s">
        <v>2097</v>
      </c>
      <c r="F34" s="63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</row>
    <row r="35" spans="1:55" ht="15" customHeight="1">
      <c r="A35" s="60">
        <v>32</v>
      </c>
      <c r="B35" s="39" t="s">
        <v>96</v>
      </c>
      <c r="C35" s="61">
        <v>2060</v>
      </c>
      <c r="D35" s="62" t="s">
        <v>102</v>
      </c>
      <c r="E35" s="61" t="s">
        <v>2100</v>
      </c>
      <c r="F35" s="63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</row>
    <row r="36" spans="1:55" ht="15" customHeight="1">
      <c r="A36" s="60">
        <v>33</v>
      </c>
      <c r="B36" s="39" t="s">
        <v>96</v>
      </c>
      <c r="C36" s="61">
        <v>2110</v>
      </c>
      <c r="D36" s="62" t="s">
        <v>103</v>
      </c>
      <c r="E36" s="61" t="s">
        <v>2099</v>
      </c>
      <c r="F36" s="63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</row>
    <row r="37" spans="1:55" ht="15" customHeight="1">
      <c r="A37" s="60">
        <v>34</v>
      </c>
      <c r="B37" s="39" t="s">
        <v>96</v>
      </c>
      <c r="C37" s="61">
        <v>2120</v>
      </c>
      <c r="D37" s="62" t="s">
        <v>104</v>
      </c>
      <c r="E37" s="61" t="s">
        <v>2105</v>
      </c>
      <c r="F37" s="63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</row>
    <row r="38" spans="1:55" ht="15" customHeight="1">
      <c r="A38" s="60">
        <v>35</v>
      </c>
      <c r="B38" s="39" t="s">
        <v>96</v>
      </c>
      <c r="C38" s="61">
        <v>2130</v>
      </c>
      <c r="D38" s="62" t="s">
        <v>105</v>
      </c>
      <c r="E38" s="61" t="s">
        <v>2099</v>
      </c>
      <c r="F38" s="63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</row>
    <row r="39" spans="1:55" ht="15" customHeight="1">
      <c r="A39" s="60">
        <v>36</v>
      </c>
      <c r="B39" s="39" t="s">
        <v>96</v>
      </c>
      <c r="C39" s="61">
        <v>2140</v>
      </c>
      <c r="D39" s="62" t="s">
        <v>106</v>
      </c>
      <c r="E39" s="61" t="s">
        <v>2099</v>
      </c>
      <c r="F39" s="63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</row>
    <row r="40" spans="1:55" ht="15" customHeight="1">
      <c r="A40" s="60">
        <v>37</v>
      </c>
      <c r="B40" s="39" t="s">
        <v>96</v>
      </c>
      <c r="C40" s="61">
        <v>2150</v>
      </c>
      <c r="D40" s="62" t="s">
        <v>107</v>
      </c>
      <c r="E40" s="61" t="s">
        <v>2100</v>
      </c>
      <c r="F40" s="63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</row>
    <row r="41" spans="1:55" ht="15" customHeight="1">
      <c r="A41" s="60">
        <v>38</v>
      </c>
      <c r="B41" s="39" t="s">
        <v>96</v>
      </c>
      <c r="C41" s="61">
        <v>2160</v>
      </c>
      <c r="D41" s="62" t="s">
        <v>108</v>
      </c>
      <c r="E41" s="61" t="s">
        <v>2102</v>
      </c>
      <c r="F41" s="63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</row>
    <row r="42" spans="1:55" ht="15" customHeight="1">
      <c r="A42" s="60">
        <v>39</v>
      </c>
      <c r="B42" s="39" t="s">
        <v>96</v>
      </c>
      <c r="C42" s="61">
        <v>2170</v>
      </c>
      <c r="D42" s="62" t="s">
        <v>109</v>
      </c>
      <c r="E42" s="61" t="s">
        <v>2102</v>
      </c>
      <c r="F42" s="63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</row>
    <row r="43" spans="1:55" ht="15" customHeight="1">
      <c r="A43" s="60">
        <v>40</v>
      </c>
      <c r="B43" s="39" t="s">
        <v>96</v>
      </c>
      <c r="C43" s="61">
        <v>2190</v>
      </c>
      <c r="D43" s="62" t="s">
        <v>110</v>
      </c>
      <c r="E43" s="61" t="s">
        <v>2100</v>
      </c>
      <c r="F43" s="63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</row>
    <row r="44" spans="1:55" ht="15" customHeight="1">
      <c r="A44" s="60">
        <v>41</v>
      </c>
      <c r="B44" s="39" t="s">
        <v>96</v>
      </c>
      <c r="C44" s="61">
        <v>2200</v>
      </c>
      <c r="D44" s="62" t="s">
        <v>111</v>
      </c>
      <c r="E44" s="61" t="s">
        <v>2100</v>
      </c>
      <c r="F44" s="63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</row>
    <row r="45" spans="1:55" ht="15" customHeight="1">
      <c r="A45" s="60">
        <v>42</v>
      </c>
      <c r="B45" s="39" t="s">
        <v>96</v>
      </c>
      <c r="C45" s="61">
        <v>2210</v>
      </c>
      <c r="D45" s="62" t="s">
        <v>112</v>
      </c>
      <c r="E45" s="61" t="s">
        <v>2100</v>
      </c>
      <c r="F45" s="63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</row>
    <row r="46" spans="1:55" ht="15" customHeight="1">
      <c r="A46" s="60">
        <v>43</v>
      </c>
      <c r="B46" s="39" t="s">
        <v>96</v>
      </c>
      <c r="C46" s="61">
        <v>2420</v>
      </c>
      <c r="D46" s="62" t="s">
        <v>2106</v>
      </c>
      <c r="E46" s="61" t="s">
        <v>2100</v>
      </c>
      <c r="F46" s="63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</row>
    <row r="47" spans="1:55" ht="15" customHeight="1">
      <c r="A47" s="60">
        <v>44</v>
      </c>
      <c r="B47" s="39" t="s">
        <v>96</v>
      </c>
      <c r="C47" s="61">
        <v>2430</v>
      </c>
      <c r="D47" s="62" t="s">
        <v>113</v>
      </c>
      <c r="E47" s="61" t="s">
        <v>2100</v>
      </c>
      <c r="F47" s="63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</row>
    <row r="48" spans="1:55" ht="15" customHeight="1">
      <c r="A48" s="60">
        <v>45</v>
      </c>
      <c r="B48" s="39" t="s">
        <v>114</v>
      </c>
      <c r="C48" s="61">
        <v>3010</v>
      </c>
      <c r="D48" s="62" t="s">
        <v>115</v>
      </c>
      <c r="E48" s="61" t="s">
        <v>2098</v>
      </c>
      <c r="F48" s="63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</row>
    <row r="49" spans="1:55" ht="15" customHeight="1">
      <c r="A49" s="60">
        <v>46</v>
      </c>
      <c r="B49" s="39" t="s">
        <v>114</v>
      </c>
      <c r="C49" s="61">
        <v>3020</v>
      </c>
      <c r="D49" s="62" t="s">
        <v>2107</v>
      </c>
      <c r="E49" s="61" t="s">
        <v>2098</v>
      </c>
      <c r="F49" s="63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</row>
    <row r="50" spans="1:55" ht="15" customHeight="1">
      <c r="A50" s="60">
        <v>47</v>
      </c>
      <c r="B50" s="39" t="s">
        <v>114</v>
      </c>
      <c r="C50" s="61">
        <v>3030</v>
      </c>
      <c r="D50" s="62" t="s">
        <v>116</v>
      </c>
      <c r="E50" s="61" t="s">
        <v>2099</v>
      </c>
      <c r="F50" s="63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</row>
    <row r="51" spans="1:55" ht="15" customHeight="1">
      <c r="A51" s="60">
        <v>48</v>
      </c>
      <c r="B51" s="39" t="s">
        <v>114</v>
      </c>
      <c r="C51" s="61">
        <v>3040</v>
      </c>
      <c r="D51" s="62" t="s">
        <v>117</v>
      </c>
      <c r="E51" s="61" t="s">
        <v>2099</v>
      </c>
      <c r="F51" s="63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12"/>
    </row>
    <row r="52" spans="1:55" ht="15" customHeight="1">
      <c r="A52" s="60">
        <v>49</v>
      </c>
      <c r="B52" s="39" t="s">
        <v>114</v>
      </c>
      <c r="C52" s="61">
        <v>3050</v>
      </c>
      <c r="D52" s="62" t="s">
        <v>2108</v>
      </c>
      <c r="E52" s="61" t="s">
        <v>2098</v>
      </c>
      <c r="F52" s="63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12"/>
    </row>
    <row r="53" spans="1:55" ht="15" customHeight="1">
      <c r="A53" s="60">
        <v>50</v>
      </c>
      <c r="B53" s="39" t="s">
        <v>114</v>
      </c>
      <c r="C53" s="61">
        <v>3060</v>
      </c>
      <c r="D53" s="62" t="s">
        <v>2109</v>
      </c>
      <c r="E53" s="61" t="s">
        <v>2098</v>
      </c>
      <c r="F53" s="63"/>
      <c r="G53" s="12"/>
      <c r="H53" s="12"/>
      <c r="I53" s="12"/>
      <c r="J53" s="12"/>
      <c r="K53" s="12"/>
      <c r="L53" s="12"/>
      <c r="M53" s="12"/>
      <c r="N53" s="12"/>
      <c r="O53" s="12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12"/>
    </row>
    <row r="54" spans="1:55" ht="15" customHeight="1">
      <c r="A54" s="60">
        <v>51</v>
      </c>
      <c r="B54" s="39" t="s">
        <v>114</v>
      </c>
      <c r="C54" s="61">
        <v>3070</v>
      </c>
      <c r="D54" s="62" t="s">
        <v>2110</v>
      </c>
      <c r="E54" s="61" t="s">
        <v>2099</v>
      </c>
      <c r="F54" s="63"/>
      <c r="G54" s="12"/>
      <c r="H54" s="12"/>
      <c r="I54" s="12"/>
      <c r="J54" s="12"/>
      <c r="K54" s="12"/>
      <c r="L54" s="12"/>
      <c r="M54" s="12"/>
      <c r="N54" s="12"/>
      <c r="O54" s="12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12"/>
    </row>
    <row r="55" spans="1:55" ht="15" customHeight="1">
      <c r="A55" s="60">
        <v>52</v>
      </c>
      <c r="B55" s="39" t="s">
        <v>114</v>
      </c>
      <c r="C55" s="61">
        <v>3090</v>
      </c>
      <c r="D55" s="62" t="s">
        <v>118</v>
      </c>
      <c r="E55" s="61" t="s">
        <v>2111</v>
      </c>
      <c r="F55" s="63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12"/>
    </row>
    <row r="56" spans="1:55" ht="15" customHeight="1">
      <c r="A56" s="60">
        <v>53</v>
      </c>
      <c r="B56" s="39" t="s">
        <v>114</v>
      </c>
      <c r="C56" s="61">
        <v>3100</v>
      </c>
      <c r="D56" s="62" t="s">
        <v>120</v>
      </c>
      <c r="E56" s="61" t="s">
        <v>2098</v>
      </c>
      <c r="F56" s="63"/>
      <c r="G56" s="12"/>
      <c r="H56" s="12"/>
      <c r="I56" s="12"/>
      <c r="J56" s="12"/>
      <c r="K56" s="12"/>
      <c r="L56" s="12"/>
      <c r="M56" s="12"/>
      <c r="N56" s="12"/>
      <c r="O56" s="12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12"/>
    </row>
    <row r="57" spans="1:55" ht="15" customHeight="1">
      <c r="A57" s="60">
        <v>54</v>
      </c>
      <c r="B57" s="39" t="s">
        <v>114</v>
      </c>
      <c r="C57" s="61">
        <v>3110</v>
      </c>
      <c r="D57" s="62" t="s">
        <v>121</v>
      </c>
      <c r="E57" s="61" t="s">
        <v>2111</v>
      </c>
      <c r="F57" s="63"/>
      <c r="G57" s="12"/>
      <c r="H57" s="12"/>
      <c r="I57" s="12"/>
      <c r="J57" s="12"/>
      <c r="K57" s="12"/>
      <c r="L57" s="12"/>
      <c r="M57" s="12"/>
      <c r="N57" s="12"/>
      <c r="O57" s="12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12"/>
    </row>
    <row r="58" spans="1:55" ht="15" customHeight="1">
      <c r="A58" s="60">
        <v>55</v>
      </c>
      <c r="B58" s="39" t="s">
        <v>114</v>
      </c>
      <c r="C58" s="61">
        <v>3120</v>
      </c>
      <c r="D58" s="62" t="s">
        <v>2112</v>
      </c>
      <c r="E58" s="61" t="s">
        <v>2098</v>
      </c>
      <c r="F58" s="63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12"/>
    </row>
    <row r="59" spans="1:55" ht="15" customHeight="1">
      <c r="A59" s="60">
        <v>56</v>
      </c>
      <c r="B59" s="39" t="s">
        <v>114</v>
      </c>
      <c r="C59" s="61">
        <v>3130</v>
      </c>
      <c r="D59" s="62" t="s">
        <v>122</v>
      </c>
      <c r="E59" s="61" t="s">
        <v>2111</v>
      </c>
      <c r="F59" s="63"/>
      <c r="G59" s="12"/>
      <c r="H59" s="12"/>
      <c r="I59" s="12"/>
      <c r="J59" s="12"/>
      <c r="K59" s="12"/>
      <c r="L59" s="12"/>
      <c r="M59" s="12"/>
      <c r="N59" s="12"/>
      <c r="O59" s="12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12"/>
    </row>
    <row r="60" spans="1:55" ht="15" customHeight="1">
      <c r="A60" s="60">
        <v>57</v>
      </c>
      <c r="B60" s="39" t="s">
        <v>114</v>
      </c>
      <c r="C60" s="61">
        <v>3150</v>
      </c>
      <c r="D60" s="62" t="s">
        <v>2113</v>
      </c>
      <c r="E60" s="61" t="s">
        <v>2098</v>
      </c>
      <c r="F60" s="66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12"/>
    </row>
    <row r="61" spans="1:55" ht="15" customHeight="1">
      <c r="A61" s="60">
        <v>58</v>
      </c>
      <c r="B61" s="39" t="s">
        <v>114</v>
      </c>
      <c r="C61" s="61">
        <v>3210</v>
      </c>
      <c r="D61" s="62" t="s">
        <v>123</v>
      </c>
      <c r="E61" s="61" t="s">
        <v>2099</v>
      </c>
      <c r="F61" s="66"/>
      <c r="G61" s="12"/>
      <c r="H61" s="12"/>
      <c r="I61" s="12"/>
      <c r="J61" s="12"/>
      <c r="K61" s="12"/>
      <c r="L61" s="12"/>
      <c r="M61" s="12"/>
      <c r="N61" s="12"/>
      <c r="O61" s="12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12"/>
    </row>
    <row r="62" spans="1:55" ht="15" customHeight="1">
      <c r="A62" s="60">
        <v>59</v>
      </c>
      <c r="B62" s="39" t="s">
        <v>114</v>
      </c>
      <c r="C62" s="61">
        <v>3230</v>
      </c>
      <c r="D62" s="62" t="s">
        <v>124</v>
      </c>
      <c r="E62" s="61" t="s">
        <v>2102</v>
      </c>
      <c r="F62" s="66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12"/>
    </row>
    <row r="63" spans="1:55" ht="15" customHeight="1">
      <c r="A63" s="60">
        <v>60</v>
      </c>
      <c r="B63" s="39" t="s">
        <v>114</v>
      </c>
      <c r="C63" s="61">
        <v>3240</v>
      </c>
      <c r="D63" s="62" t="s">
        <v>125</v>
      </c>
      <c r="E63" s="61" t="s">
        <v>2099</v>
      </c>
      <c r="F63" s="66"/>
      <c r="G63" s="12"/>
      <c r="H63" s="12"/>
      <c r="I63" s="12"/>
      <c r="J63" s="12"/>
      <c r="K63" s="12"/>
      <c r="L63" s="12"/>
      <c r="M63" s="12"/>
      <c r="N63" s="12"/>
      <c r="O63" s="12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12"/>
    </row>
    <row r="64" spans="1:55" ht="15" customHeight="1">
      <c r="A64" s="60">
        <v>61</v>
      </c>
      <c r="B64" s="39" t="s">
        <v>114</v>
      </c>
      <c r="C64" s="61">
        <v>3250</v>
      </c>
      <c r="D64" s="62" t="s">
        <v>2114</v>
      </c>
      <c r="E64" s="61" t="s">
        <v>2098</v>
      </c>
      <c r="F64" s="66"/>
      <c r="G64" s="12"/>
      <c r="H64" s="12"/>
      <c r="I64" s="12"/>
      <c r="J64" s="12"/>
      <c r="K64" s="12"/>
      <c r="L64" s="12"/>
      <c r="M64" s="12"/>
      <c r="N64" s="12"/>
      <c r="O64" s="12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12"/>
    </row>
    <row r="65" spans="1:55" ht="15" customHeight="1">
      <c r="A65" s="60">
        <v>62</v>
      </c>
      <c r="B65" s="39" t="s">
        <v>114</v>
      </c>
      <c r="C65" s="61">
        <v>3270</v>
      </c>
      <c r="D65" s="62" t="s">
        <v>2122</v>
      </c>
      <c r="E65" s="61" t="s">
        <v>2099</v>
      </c>
      <c r="F65" s="66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12"/>
    </row>
    <row r="66" spans="1:55" ht="15" customHeight="1">
      <c r="A66" s="60">
        <v>63</v>
      </c>
      <c r="B66" s="39" t="s">
        <v>114</v>
      </c>
      <c r="C66" s="61">
        <v>3290</v>
      </c>
      <c r="D66" s="62" t="s">
        <v>2115</v>
      </c>
      <c r="E66" s="61" t="s">
        <v>2097</v>
      </c>
      <c r="F66" s="66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12"/>
    </row>
    <row r="67" spans="1:55" ht="15" customHeight="1">
      <c r="A67" s="60">
        <v>64</v>
      </c>
      <c r="B67" s="39" t="s">
        <v>114</v>
      </c>
      <c r="C67" s="61">
        <v>3300</v>
      </c>
      <c r="D67" s="62" t="s">
        <v>127</v>
      </c>
      <c r="E67" s="61" t="s">
        <v>2102</v>
      </c>
      <c r="F67" s="66"/>
      <c r="G67" s="12"/>
      <c r="H67" s="12"/>
      <c r="I67" s="12"/>
      <c r="J67" s="12"/>
      <c r="K67" s="12"/>
      <c r="L67" s="12"/>
      <c r="M67" s="12"/>
      <c r="N67" s="12"/>
      <c r="O67" s="12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12"/>
    </row>
    <row r="68" spans="1:55" ht="15" customHeight="1">
      <c r="A68" s="60">
        <v>65</v>
      </c>
      <c r="B68" s="39" t="s">
        <v>114</v>
      </c>
      <c r="C68" s="61">
        <v>3310</v>
      </c>
      <c r="D68" s="62" t="s">
        <v>128</v>
      </c>
      <c r="E68" s="61" t="s">
        <v>2102</v>
      </c>
      <c r="F68" s="66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12"/>
    </row>
    <row r="69" spans="1:55" ht="15" customHeight="1">
      <c r="A69" s="60">
        <v>66</v>
      </c>
      <c r="B69" s="39" t="s">
        <v>114</v>
      </c>
      <c r="C69" s="61">
        <v>3320</v>
      </c>
      <c r="D69" s="62" t="s">
        <v>129</v>
      </c>
      <c r="E69" s="61" t="s">
        <v>2102</v>
      </c>
      <c r="F69" s="66"/>
      <c r="G69" s="12"/>
      <c r="H69" s="12"/>
      <c r="I69" s="12"/>
      <c r="J69" s="12"/>
      <c r="K69" s="12"/>
      <c r="L69" s="12"/>
      <c r="M69" s="12"/>
      <c r="N69" s="12"/>
      <c r="O69" s="12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12"/>
    </row>
    <row r="70" spans="1:55" ht="15" customHeight="1">
      <c r="A70" s="60">
        <v>67</v>
      </c>
      <c r="B70" s="39" t="s">
        <v>114</v>
      </c>
      <c r="C70" s="61">
        <v>3330</v>
      </c>
      <c r="D70" s="62" t="s">
        <v>2129</v>
      </c>
      <c r="E70" s="61" t="s">
        <v>2099</v>
      </c>
      <c r="F70" s="66"/>
      <c r="G70" s="12"/>
      <c r="H70" s="12"/>
      <c r="I70" s="12"/>
      <c r="J70" s="12"/>
      <c r="K70" s="12"/>
      <c r="L70" s="12"/>
      <c r="M70" s="12"/>
      <c r="N70" s="12"/>
      <c r="O70" s="12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12"/>
    </row>
    <row r="71" spans="1:55" ht="15" customHeight="1">
      <c r="A71" s="60">
        <v>68</v>
      </c>
      <c r="B71" s="39" t="s">
        <v>114</v>
      </c>
      <c r="C71" s="61">
        <v>3340</v>
      </c>
      <c r="D71" s="62" t="s">
        <v>130</v>
      </c>
      <c r="E71" s="61" t="s">
        <v>2099</v>
      </c>
      <c r="F71" s="66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12"/>
    </row>
    <row r="72" spans="1:55" ht="15" customHeight="1">
      <c r="A72" s="60">
        <v>69</v>
      </c>
      <c r="B72" s="39" t="s">
        <v>114</v>
      </c>
      <c r="C72" s="61">
        <v>3350</v>
      </c>
      <c r="D72" s="62" t="s">
        <v>131</v>
      </c>
      <c r="E72" s="61" t="s">
        <v>2099</v>
      </c>
      <c r="F72" s="66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12"/>
    </row>
    <row r="73" spans="1:55" ht="15" customHeight="1">
      <c r="A73" s="60">
        <v>70</v>
      </c>
      <c r="B73" s="39" t="s">
        <v>114</v>
      </c>
      <c r="C73" s="61">
        <v>3360</v>
      </c>
      <c r="D73" s="62" t="s">
        <v>2116</v>
      </c>
      <c r="E73" s="61" t="s">
        <v>2111</v>
      </c>
      <c r="F73" s="66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12"/>
    </row>
    <row r="74" spans="1:55" ht="15" customHeight="1">
      <c r="A74" s="60">
        <v>71</v>
      </c>
      <c r="B74" s="39" t="s">
        <v>114</v>
      </c>
      <c r="C74" s="61">
        <v>3370</v>
      </c>
      <c r="D74" s="62" t="s">
        <v>132</v>
      </c>
      <c r="E74" s="61" t="s">
        <v>2099</v>
      </c>
      <c r="F74" s="66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12"/>
    </row>
    <row r="75" spans="1:55" ht="15" customHeight="1">
      <c r="A75" s="60">
        <v>72</v>
      </c>
      <c r="B75" s="39" t="s">
        <v>114</v>
      </c>
      <c r="C75" s="61">
        <v>3380</v>
      </c>
      <c r="D75" s="62" t="s">
        <v>2130</v>
      </c>
      <c r="E75" s="61" t="s">
        <v>2100</v>
      </c>
      <c r="F75" s="66"/>
      <c r="G75" s="12"/>
      <c r="H75" s="12"/>
      <c r="I75" s="12"/>
      <c r="J75" s="12"/>
      <c r="K75" s="12"/>
      <c r="L75" s="12"/>
      <c r="M75" s="12"/>
      <c r="N75" s="12"/>
      <c r="O75" s="12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12"/>
    </row>
    <row r="76" spans="1:55" ht="15" customHeight="1">
      <c r="A76" s="60">
        <v>73</v>
      </c>
      <c r="B76" s="39" t="s">
        <v>114</v>
      </c>
      <c r="C76" s="61">
        <v>3390</v>
      </c>
      <c r="D76" s="62" t="s">
        <v>2131</v>
      </c>
      <c r="E76" s="61" t="s">
        <v>2100</v>
      </c>
      <c r="F76" s="66"/>
      <c r="G76" s="12"/>
      <c r="H76" s="12"/>
      <c r="I76" s="12"/>
      <c r="J76" s="12"/>
      <c r="K76" s="12"/>
      <c r="L76" s="12"/>
      <c r="M76" s="12"/>
      <c r="N76" s="12"/>
      <c r="O76" s="12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12"/>
    </row>
    <row r="77" spans="1:55" ht="15" customHeight="1">
      <c r="A77" s="60">
        <v>74</v>
      </c>
      <c r="B77" s="39" t="s">
        <v>114</v>
      </c>
      <c r="C77" s="61">
        <v>3410</v>
      </c>
      <c r="D77" s="62" t="s">
        <v>2123</v>
      </c>
      <c r="E77" s="61" t="s">
        <v>2100</v>
      </c>
      <c r="F77" s="66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12"/>
    </row>
    <row r="78" spans="1:55" ht="15" customHeight="1">
      <c r="A78" s="60">
        <v>75</v>
      </c>
      <c r="B78" s="39" t="s">
        <v>114</v>
      </c>
      <c r="C78" s="61">
        <v>3420</v>
      </c>
      <c r="D78" s="62" t="s">
        <v>2117</v>
      </c>
      <c r="E78" s="61" t="s">
        <v>2105</v>
      </c>
      <c r="F78" s="66"/>
      <c r="G78" s="12"/>
      <c r="H78" s="12"/>
      <c r="I78" s="12"/>
      <c r="J78" s="12"/>
      <c r="K78" s="12"/>
      <c r="L78" s="12"/>
      <c r="M78" s="12"/>
      <c r="N78" s="12"/>
      <c r="O78" s="12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12"/>
    </row>
    <row r="79" spans="1:55" ht="15" customHeight="1">
      <c r="A79" s="60">
        <v>76</v>
      </c>
      <c r="B79" s="39" t="s">
        <v>114</v>
      </c>
      <c r="C79" s="61">
        <v>3450</v>
      </c>
      <c r="D79" s="62" t="s">
        <v>2118</v>
      </c>
      <c r="E79" s="61" t="s">
        <v>2102</v>
      </c>
      <c r="F79" s="66"/>
      <c r="G79" s="12"/>
      <c r="H79" s="12"/>
      <c r="I79" s="12"/>
      <c r="J79" s="12"/>
      <c r="K79" s="12"/>
      <c r="L79" s="12"/>
      <c r="M79" s="12"/>
      <c r="N79" s="12"/>
      <c r="O79" s="12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12"/>
    </row>
    <row r="80" spans="1:55" ht="15" customHeight="1">
      <c r="A80" s="60">
        <v>77</v>
      </c>
      <c r="B80" s="39" t="s">
        <v>114</v>
      </c>
      <c r="C80" s="61">
        <v>3460</v>
      </c>
      <c r="D80" s="62" t="s">
        <v>133</v>
      </c>
      <c r="E80" s="61" t="s">
        <v>2098</v>
      </c>
      <c r="F80" s="66"/>
      <c r="G80" s="12"/>
      <c r="H80" s="12"/>
      <c r="I80" s="12"/>
      <c r="J80" s="12"/>
      <c r="K80" s="12"/>
      <c r="L80" s="12"/>
      <c r="M80" s="12"/>
      <c r="N80" s="12"/>
      <c r="O80" s="12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12"/>
    </row>
    <row r="81" spans="1:55" ht="15" customHeight="1">
      <c r="A81" s="60">
        <v>78</v>
      </c>
      <c r="B81" s="39" t="s">
        <v>114</v>
      </c>
      <c r="C81" s="61">
        <v>3470</v>
      </c>
      <c r="D81" s="62" t="s">
        <v>2132</v>
      </c>
      <c r="E81" s="61" t="s">
        <v>2102</v>
      </c>
      <c r="F81" s="66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12"/>
    </row>
    <row r="82" spans="1:55" ht="15" customHeight="1">
      <c r="A82" s="60">
        <v>79</v>
      </c>
      <c r="B82" s="39" t="s">
        <v>114</v>
      </c>
      <c r="C82" s="61">
        <v>3480</v>
      </c>
      <c r="D82" s="62" t="s">
        <v>2133</v>
      </c>
      <c r="E82" s="61" t="s">
        <v>2111</v>
      </c>
      <c r="F82" s="66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12"/>
    </row>
    <row r="83" spans="1:55" ht="15" customHeight="1">
      <c r="A83" s="60">
        <v>80</v>
      </c>
      <c r="B83" s="39" t="s">
        <v>114</v>
      </c>
      <c r="C83" s="61">
        <v>3610</v>
      </c>
      <c r="D83" s="62" t="s">
        <v>134</v>
      </c>
      <c r="E83" s="61" t="s">
        <v>2098</v>
      </c>
      <c r="F83" s="66"/>
      <c r="G83" s="12"/>
      <c r="H83" s="12"/>
      <c r="I83" s="12"/>
      <c r="J83" s="12"/>
      <c r="K83" s="12"/>
      <c r="L83" s="12"/>
      <c r="M83" s="12"/>
      <c r="N83" s="12"/>
      <c r="O83" s="12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12"/>
    </row>
    <row r="84" spans="1:55" ht="15" customHeight="1">
      <c r="A84" s="60">
        <v>81</v>
      </c>
      <c r="B84" s="39" t="s">
        <v>114</v>
      </c>
      <c r="C84" s="61">
        <v>3620</v>
      </c>
      <c r="D84" s="62" t="s">
        <v>135</v>
      </c>
      <c r="E84" s="61" t="s">
        <v>2099</v>
      </c>
      <c r="F84" s="66"/>
      <c r="G84" s="12"/>
      <c r="H84" s="12"/>
      <c r="I84" s="12"/>
      <c r="J84" s="12"/>
      <c r="K84" s="12"/>
      <c r="L84" s="12"/>
      <c r="M84" s="12"/>
      <c r="N84" s="12"/>
      <c r="O84" s="12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12"/>
    </row>
    <row r="85" spans="1:55" ht="15" customHeight="1">
      <c r="A85" s="60">
        <v>82</v>
      </c>
      <c r="B85" s="39" t="s">
        <v>114</v>
      </c>
      <c r="C85" s="61">
        <v>3630</v>
      </c>
      <c r="D85" s="62" t="s">
        <v>136</v>
      </c>
      <c r="E85" s="61" t="s">
        <v>2099</v>
      </c>
      <c r="F85" s="66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12"/>
    </row>
    <row r="86" spans="1:55" ht="15" customHeight="1">
      <c r="A86" s="60">
        <v>83</v>
      </c>
      <c r="B86" s="39" t="s">
        <v>114</v>
      </c>
      <c r="C86" s="61">
        <v>3710</v>
      </c>
      <c r="D86" s="62" t="s">
        <v>137</v>
      </c>
      <c r="E86" s="61" t="s">
        <v>2105</v>
      </c>
      <c r="F86" s="66"/>
      <c r="G86" s="12"/>
      <c r="H86" s="12"/>
      <c r="I86" s="12"/>
      <c r="J86" s="12"/>
      <c r="K86" s="12"/>
      <c r="L86" s="12"/>
      <c r="M86" s="12"/>
      <c r="N86" s="12"/>
      <c r="O86" s="12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12"/>
    </row>
    <row r="87" spans="1:55" ht="15" customHeight="1">
      <c r="A87" s="60">
        <v>84</v>
      </c>
      <c r="B87" s="39" t="s">
        <v>114</v>
      </c>
      <c r="C87" s="61">
        <v>3720</v>
      </c>
      <c r="D87" s="62" t="s">
        <v>138</v>
      </c>
      <c r="E87" s="61" t="s">
        <v>2105</v>
      </c>
      <c r="F87" s="66"/>
      <c r="G87" s="12"/>
      <c r="H87" s="12"/>
      <c r="I87" s="12"/>
      <c r="J87" s="12"/>
      <c r="K87" s="12"/>
      <c r="L87" s="12"/>
      <c r="M87" s="12"/>
      <c r="N87" s="12"/>
      <c r="O87" s="12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12"/>
    </row>
    <row r="88" spans="1:55" ht="15" customHeight="1">
      <c r="A88" s="60">
        <v>85</v>
      </c>
      <c r="B88" s="39" t="s">
        <v>114</v>
      </c>
      <c r="C88" s="61">
        <v>3730</v>
      </c>
      <c r="D88" s="62" t="s">
        <v>139</v>
      </c>
      <c r="E88" s="61" t="s">
        <v>2105</v>
      </c>
      <c r="F88" s="66"/>
      <c r="G88" s="12"/>
      <c r="H88" s="12"/>
      <c r="I88" s="12"/>
      <c r="J88" s="12"/>
      <c r="K88" s="12"/>
      <c r="L88" s="12"/>
      <c r="M88" s="12"/>
      <c r="N88" s="12"/>
      <c r="O88" s="12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12"/>
    </row>
    <row r="89" spans="1:55" ht="15" customHeight="1">
      <c r="A89" s="60">
        <v>86</v>
      </c>
      <c r="B89" s="39" t="s">
        <v>2119</v>
      </c>
      <c r="C89" s="61">
        <v>3740</v>
      </c>
      <c r="D89" s="62" t="s">
        <v>140</v>
      </c>
      <c r="E89" s="61" t="s">
        <v>2105</v>
      </c>
      <c r="F89" s="66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12"/>
    </row>
    <row r="90" spans="1:55" ht="15" customHeight="1">
      <c r="A90" s="60">
        <v>87</v>
      </c>
      <c r="B90" s="39" t="s">
        <v>141</v>
      </c>
      <c r="C90" s="61">
        <v>4040</v>
      </c>
      <c r="D90" s="62" t="s">
        <v>2124</v>
      </c>
      <c r="E90" s="61" t="s">
        <v>2102</v>
      </c>
      <c r="F90" s="66"/>
      <c r="G90" s="12"/>
      <c r="H90" s="12"/>
      <c r="I90" s="12"/>
      <c r="J90" s="12"/>
      <c r="K90" s="12"/>
      <c r="L90" s="12"/>
      <c r="M90" s="12"/>
      <c r="N90" s="12"/>
      <c r="O90" s="12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12"/>
    </row>
    <row r="91" spans="1:55" ht="15" customHeight="1">
      <c r="A91" s="60">
        <v>88</v>
      </c>
      <c r="B91" s="39" t="s">
        <v>141</v>
      </c>
      <c r="C91" s="61">
        <v>4050</v>
      </c>
      <c r="D91" s="62" t="s">
        <v>2125</v>
      </c>
      <c r="E91" s="61" t="s">
        <v>2102</v>
      </c>
      <c r="F91" s="66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12"/>
    </row>
    <row r="92" spans="1:55" ht="15" customHeight="1">
      <c r="A92" s="12"/>
      <c r="B92" s="36"/>
      <c r="C92" s="67"/>
      <c r="D92" s="68"/>
      <c r="E92" s="67"/>
      <c r="F92" s="66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12"/>
    </row>
    <row r="93" spans="1:55" ht="15" customHeight="1">
      <c r="A93" s="12"/>
      <c r="B93" s="36"/>
      <c r="C93" s="67"/>
      <c r="D93" s="68"/>
      <c r="E93" s="67"/>
      <c r="F93" s="66"/>
      <c r="G93" s="12"/>
      <c r="H93" s="12"/>
      <c r="I93" s="12"/>
      <c r="J93" s="12"/>
      <c r="K93" s="12"/>
      <c r="L93" s="12"/>
      <c r="M93" s="12"/>
      <c r="N93" s="12"/>
      <c r="O93" s="12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12"/>
    </row>
    <row r="94" spans="1:55" ht="15" customHeight="1">
      <c r="A94" s="12"/>
      <c r="B94" s="36"/>
      <c r="C94" s="67"/>
      <c r="D94" s="68"/>
      <c r="E94" s="67"/>
      <c r="F94" s="66"/>
      <c r="G94" s="12"/>
      <c r="H94" s="12"/>
      <c r="I94" s="12"/>
      <c r="J94" s="12"/>
      <c r="K94" s="12"/>
      <c r="L94" s="12"/>
      <c r="M94" s="12"/>
      <c r="N94" s="12"/>
      <c r="O94" s="12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12"/>
    </row>
    <row r="95" spans="1:55" ht="15" customHeight="1">
      <c r="A95" s="12"/>
      <c r="B95" s="36"/>
      <c r="C95" s="67"/>
      <c r="D95" s="68"/>
      <c r="E95" s="67"/>
      <c r="F95" s="66"/>
      <c r="G95" s="12"/>
      <c r="H95" s="12"/>
      <c r="I95" s="12"/>
      <c r="J95" s="12"/>
      <c r="K95" s="12"/>
      <c r="L95" s="12"/>
      <c r="M95" s="12"/>
      <c r="N95" s="12"/>
      <c r="O95" s="12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12"/>
    </row>
    <row r="96" spans="1:55" ht="15" customHeight="1">
      <c r="A96" s="12"/>
      <c r="B96" s="36"/>
      <c r="C96" s="67"/>
      <c r="D96" s="68"/>
      <c r="E96" s="67"/>
      <c r="F96" s="66"/>
      <c r="G96" s="12"/>
      <c r="H96" s="12"/>
      <c r="I96" s="12"/>
      <c r="J96" s="12"/>
      <c r="K96" s="12"/>
      <c r="L96" s="12"/>
      <c r="M96" s="12"/>
      <c r="N96" s="12"/>
      <c r="O96" s="12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12"/>
    </row>
    <row r="97" spans="1:55" ht="15" customHeight="1">
      <c r="A97" s="12"/>
      <c r="B97" s="36"/>
      <c r="C97" s="67"/>
      <c r="D97" s="68"/>
      <c r="E97" s="67"/>
      <c r="F97" s="66"/>
      <c r="G97" s="12"/>
      <c r="H97" s="12"/>
      <c r="I97" s="12"/>
      <c r="J97" s="12"/>
      <c r="K97" s="12"/>
      <c r="L97" s="12"/>
      <c r="M97" s="12"/>
      <c r="N97" s="12"/>
      <c r="O97" s="1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12"/>
    </row>
    <row r="98" spans="1:55" ht="15" customHeight="1">
      <c r="A98" s="12"/>
      <c r="B98" s="36"/>
      <c r="C98" s="67"/>
      <c r="D98" s="68"/>
      <c r="E98" s="67"/>
      <c r="F98" s="66"/>
      <c r="G98" s="12"/>
      <c r="H98" s="12"/>
      <c r="I98" s="12"/>
      <c r="J98" s="12"/>
      <c r="K98" s="12"/>
      <c r="L98" s="12"/>
      <c r="M98" s="12"/>
      <c r="N98" s="12"/>
      <c r="O98" s="12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12"/>
    </row>
    <row r="99" spans="1:55" ht="15" customHeight="1">
      <c r="A99" s="12"/>
      <c r="B99" s="36"/>
      <c r="C99" s="67"/>
      <c r="D99" s="68"/>
      <c r="E99" s="67"/>
      <c r="F99" s="66"/>
      <c r="G99" s="12"/>
      <c r="H99" s="12"/>
      <c r="I99" s="12"/>
      <c r="J99" s="12"/>
      <c r="K99" s="12"/>
      <c r="L99" s="12"/>
      <c r="M99" s="12"/>
      <c r="N99" s="12"/>
      <c r="O99" s="12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12"/>
    </row>
    <row r="100" spans="1:55" ht="15" customHeight="1">
      <c r="A100" s="12"/>
      <c r="B100" s="36"/>
      <c r="C100" s="36"/>
      <c r="D100" s="12"/>
      <c r="E100" s="36"/>
      <c r="F100" s="56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ht="15" customHeight="1">
      <c r="A101" s="12"/>
      <c r="B101" s="36"/>
      <c r="C101" s="36"/>
      <c r="D101" s="12"/>
      <c r="E101" s="36"/>
      <c r="F101" s="56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ht="15" customHeight="1">
      <c r="A102" s="12"/>
      <c r="B102" s="36"/>
      <c r="C102" s="36"/>
      <c r="D102" s="12"/>
      <c r="E102" s="36"/>
      <c r="F102" s="56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ht="15" customHeight="1">
      <c r="A103" s="12"/>
      <c r="B103" s="36"/>
      <c r="C103" s="36"/>
      <c r="D103" s="12"/>
      <c r="E103" s="36"/>
      <c r="F103" s="56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ht="15" customHeight="1">
      <c r="A104" s="12"/>
      <c r="B104" s="36"/>
      <c r="C104" s="36"/>
      <c r="D104" s="12"/>
      <c r="E104" s="36"/>
      <c r="F104" s="56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ht="15" customHeight="1">
      <c r="A105" s="12"/>
      <c r="B105" s="36"/>
      <c r="C105" s="36"/>
      <c r="D105" s="12"/>
      <c r="E105" s="36"/>
      <c r="F105" s="56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ht="15" customHeight="1">
      <c r="A106" s="12"/>
      <c r="B106" s="36"/>
      <c r="C106" s="36"/>
      <c r="D106" s="12"/>
      <c r="E106" s="36"/>
      <c r="F106" s="56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ht="15" customHeight="1">
      <c r="A107" s="12"/>
      <c r="B107" s="36"/>
      <c r="C107" s="36"/>
      <c r="D107" s="12"/>
      <c r="E107" s="36"/>
      <c r="F107" s="56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ht="12.75" customHeight="1">
      <c r="A108" s="12"/>
      <c r="B108" s="36"/>
      <c r="C108" s="36"/>
      <c r="D108" s="12"/>
      <c r="E108" s="36"/>
      <c r="F108" s="56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ht="12.75" customHeight="1">
      <c r="A109" s="12"/>
      <c r="B109" s="36"/>
      <c r="C109" s="36"/>
      <c r="D109" s="12"/>
      <c r="E109" s="36"/>
      <c r="F109" s="56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ht="12.75" customHeight="1">
      <c r="A110" s="12"/>
      <c r="B110" s="36"/>
      <c r="C110" s="36"/>
      <c r="D110" s="12"/>
      <c r="E110" s="36"/>
      <c r="F110" s="56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ht="12.75" customHeight="1">
      <c r="A111" s="12"/>
      <c r="B111" s="36"/>
      <c r="C111" s="36"/>
      <c r="D111" s="12"/>
      <c r="E111" s="36"/>
      <c r="F111" s="56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ht="12.75" customHeight="1">
      <c r="A112" s="12"/>
      <c r="B112" s="36"/>
      <c r="C112" s="36"/>
      <c r="D112" s="12"/>
      <c r="E112" s="36"/>
      <c r="F112" s="56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ht="12.75" customHeight="1">
      <c r="A113" s="12"/>
      <c r="B113" s="36"/>
      <c r="C113" s="36"/>
      <c r="D113" s="12"/>
      <c r="E113" s="36"/>
      <c r="F113" s="56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ht="12.75" customHeight="1">
      <c r="A114" s="12"/>
      <c r="B114" s="36"/>
      <c r="C114" s="36"/>
      <c r="D114" s="12"/>
      <c r="E114" s="36"/>
      <c r="F114" s="56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ht="12.75" customHeight="1">
      <c r="A115" s="12"/>
      <c r="B115" s="36"/>
      <c r="C115" s="36"/>
      <c r="D115" s="12"/>
      <c r="E115" s="36"/>
      <c r="F115" s="56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ht="12.75" customHeight="1">
      <c r="A116" s="12"/>
      <c r="B116" s="36"/>
      <c r="C116" s="36"/>
      <c r="D116" s="12"/>
      <c r="E116" s="36"/>
      <c r="F116" s="56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ht="12.75" customHeight="1">
      <c r="A117" s="12"/>
      <c r="B117" s="36"/>
      <c r="C117" s="36"/>
      <c r="D117" s="12"/>
      <c r="E117" s="36"/>
      <c r="F117" s="56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ht="12.75" customHeight="1">
      <c r="A118" s="12"/>
      <c r="B118" s="36"/>
      <c r="C118" s="36"/>
      <c r="D118" s="12"/>
      <c r="E118" s="36"/>
      <c r="F118" s="56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ht="12.75" customHeight="1">
      <c r="A119" s="12"/>
      <c r="B119" s="36"/>
      <c r="C119" s="36"/>
      <c r="D119" s="12"/>
      <c r="E119" s="36"/>
      <c r="F119" s="56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ht="12.75" customHeight="1">
      <c r="A120" s="12"/>
      <c r="B120" s="36"/>
      <c r="C120" s="36"/>
      <c r="D120" s="12"/>
      <c r="E120" s="36"/>
      <c r="F120" s="56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ht="12.75" customHeight="1">
      <c r="A121" s="12"/>
      <c r="B121" s="36"/>
      <c r="C121" s="36"/>
      <c r="D121" s="12"/>
      <c r="E121" s="36"/>
      <c r="F121" s="56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ht="12.75" customHeight="1">
      <c r="A122" s="12"/>
      <c r="B122" s="36"/>
      <c r="C122" s="36"/>
      <c r="D122" s="12"/>
      <c r="E122" s="36"/>
      <c r="F122" s="56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ht="12.75" customHeight="1">
      <c r="A123" s="12"/>
      <c r="B123" s="36"/>
      <c r="C123" s="36"/>
      <c r="D123" s="12"/>
      <c r="E123" s="36"/>
      <c r="F123" s="56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ht="12.75" customHeight="1">
      <c r="A124" s="12"/>
      <c r="B124" s="36"/>
      <c r="C124" s="36"/>
      <c r="D124" s="12"/>
      <c r="E124" s="36"/>
      <c r="F124" s="56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ht="12.75" customHeight="1">
      <c r="A125" s="12"/>
      <c r="B125" s="36"/>
      <c r="C125" s="36"/>
      <c r="D125" s="12"/>
      <c r="E125" s="36"/>
      <c r="F125" s="56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ht="12.75" customHeight="1">
      <c r="A126" s="12"/>
      <c r="B126" s="36"/>
      <c r="C126" s="36"/>
      <c r="D126" s="12"/>
      <c r="E126" s="36"/>
      <c r="F126" s="56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ht="12.75" customHeight="1">
      <c r="A127" s="12"/>
      <c r="B127" s="36"/>
      <c r="C127" s="36"/>
      <c r="D127" s="12"/>
      <c r="E127" s="36"/>
      <c r="F127" s="56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ht="12.75" customHeight="1">
      <c r="A128" s="12"/>
      <c r="B128" s="36"/>
      <c r="C128" s="36"/>
      <c r="D128" s="12"/>
      <c r="E128" s="36"/>
      <c r="F128" s="56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ht="12.75" customHeight="1">
      <c r="A129" s="12"/>
      <c r="B129" s="36"/>
      <c r="C129" s="36"/>
      <c r="D129" s="12"/>
      <c r="E129" s="36"/>
      <c r="F129" s="56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ht="12.75" customHeight="1">
      <c r="A130" s="12"/>
      <c r="B130" s="36"/>
      <c r="C130" s="36"/>
      <c r="D130" s="12"/>
      <c r="E130" s="36"/>
      <c r="F130" s="56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ht="12.75" customHeight="1">
      <c r="A131" s="12"/>
      <c r="B131" s="36"/>
      <c r="C131" s="36"/>
      <c r="D131" s="12"/>
      <c r="E131" s="36"/>
      <c r="F131" s="56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ht="12.75" customHeight="1">
      <c r="A132" s="12"/>
      <c r="B132" s="36"/>
      <c r="C132" s="36"/>
      <c r="D132" s="12"/>
      <c r="E132" s="36"/>
      <c r="F132" s="56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ht="12.75" customHeight="1">
      <c r="A133" s="12"/>
      <c r="B133" s="36"/>
      <c r="C133" s="36"/>
      <c r="D133" s="12"/>
      <c r="E133" s="36"/>
      <c r="F133" s="56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ht="12.75" customHeight="1">
      <c r="A134" s="12"/>
      <c r="B134" s="36"/>
      <c r="C134" s="36"/>
      <c r="D134" s="12"/>
      <c r="E134" s="36"/>
      <c r="F134" s="56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ht="12.75" customHeight="1">
      <c r="A135" s="12"/>
      <c r="B135" s="36"/>
      <c r="C135" s="36"/>
      <c r="D135" s="12"/>
      <c r="E135" s="36"/>
      <c r="F135" s="56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ht="12.75" customHeight="1">
      <c r="A136" s="12"/>
      <c r="B136" s="36"/>
      <c r="C136" s="36"/>
      <c r="D136" s="12"/>
      <c r="E136" s="36"/>
      <c r="F136" s="56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ht="12.75" customHeight="1">
      <c r="A137" s="12"/>
      <c r="B137" s="36"/>
      <c r="C137" s="36"/>
      <c r="D137" s="12"/>
      <c r="E137" s="36"/>
      <c r="F137" s="56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ht="12.75" customHeight="1">
      <c r="A138" s="12"/>
      <c r="B138" s="36"/>
      <c r="C138" s="36"/>
      <c r="D138" s="12"/>
      <c r="E138" s="36"/>
      <c r="F138" s="56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ht="12.75" customHeight="1">
      <c r="A139" s="12"/>
      <c r="B139" s="36"/>
      <c r="C139" s="36"/>
      <c r="D139" s="12"/>
      <c r="E139" s="36"/>
      <c r="F139" s="56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ht="12.75" customHeight="1">
      <c r="A140" s="12"/>
      <c r="B140" s="36"/>
      <c r="C140" s="36"/>
      <c r="D140" s="12"/>
      <c r="E140" s="36"/>
      <c r="F140" s="56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ht="12.75" customHeight="1">
      <c r="A141" s="12"/>
      <c r="B141" s="36"/>
      <c r="C141" s="36"/>
      <c r="D141" s="12"/>
      <c r="E141" s="36"/>
      <c r="F141" s="56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ht="12.75" customHeight="1">
      <c r="A142" s="12"/>
      <c r="B142" s="36"/>
      <c r="C142" s="36"/>
      <c r="D142" s="12"/>
      <c r="E142" s="36"/>
      <c r="F142" s="56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ht="12.75" customHeight="1">
      <c r="A143" s="12"/>
      <c r="B143" s="36"/>
      <c r="C143" s="36"/>
      <c r="D143" s="12"/>
      <c r="E143" s="36"/>
      <c r="F143" s="56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ht="12.75" customHeight="1">
      <c r="A144" s="12"/>
      <c r="B144" s="36"/>
      <c r="C144" s="36"/>
      <c r="D144" s="12"/>
      <c r="E144" s="36"/>
      <c r="F144" s="56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ht="12.75" customHeight="1">
      <c r="A145" s="12"/>
      <c r="B145" s="36"/>
      <c r="C145" s="36"/>
      <c r="D145" s="12"/>
      <c r="E145" s="36"/>
      <c r="F145" s="56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ht="12.75" customHeight="1">
      <c r="A146" s="12"/>
      <c r="B146" s="36"/>
      <c r="C146" s="36"/>
      <c r="D146" s="12"/>
      <c r="E146" s="36"/>
      <c r="F146" s="56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ht="12.75" customHeight="1">
      <c r="A147" s="12"/>
      <c r="B147" s="36"/>
      <c r="C147" s="36"/>
      <c r="D147" s="12"/>
      <c r="E147" s="36"/>
      <c r="F147" s="56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ht="12.75" customHeight="1">
      <c r="A148" s="12"/>
      <c r="B148" s="36"/>
      <c r="C148" s="36"/>
      <c r="D148" s="12"/>
      <c r="E148" s="36"/>
      <c r="F148" s="56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ht="12.75" customHeight="1">
      <c r="A149" s="12"/>
      <c r="B149" s="36"/>
      <c r="C149" s="36"/>
      <c r="D149" s="12"/>
      <c r="E149" s="36"/>
      <c r="F149" s="56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ht="12.75" customHeight="1">
      <c r="A150" s="12"/>
      <c r="B150" s="36"/>
      <c r="C150" s="36"/>
      <c r="D150" s="12"/>
      <c r="E150" s="36"/>
      <c r="F150" s="56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ht="12.75" customHeight="1">
      <c r="A151" s="12"/>
      <c r="B151" s="36"/>
      <c r="C151" s="36"/>
      <c r="D151" s="12"/>
      <c r="E151" s="36"/>
      <c r="F151" s="56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ht="12.75" customHeight="1">
      <c r="A152" s="12"/>
      <c r="B152" s="36"/>
      <c r="C152" s="36"/>
      <c r="D152" s="12"/>
      <c r="E152" s="36"/>
      <c r="F152" s="56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ht="12.75" customHeight="1">
      <c r="A153" s="12"/>
      <c r="B153" s="36"/>
      <c r="C153" s="36"/>
      <c r="D153" s="12"/>
      <c r="E153" s="36"/>
      <c r="F153" s="56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ht="12.75" customHeight="1">
      <c r="A154" s="12"/>
      <c r="B154" s="36"/>
      <c r="C154" s="36"/>
      <c r="D154" s="12"/>
      <c r="E154" s="36"/>
      <c r="F154" s="56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ht="12.75" customHeight="1">
      <c r="A155" s="12"/>
      <c r="B155" s="36"/>
      <c r="C155" s="36"/>
      <c r="D155" s="12"/>
      <c r="E155" s="36"/>
      <c r="F155" s="56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ht="12.75" customHeight="1">
      <c r="A156" s="12"/>
      <c r="B156" s="36"/>
      <c r="C156" s="36"/>
      <c r="D156" s="12"/>
      <c r="E156" s="36"/>
      <c r="F156" s="56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ht="12.75" customHeight="1">
      <c r="A157" s="12"/>
      <c r="B157" s="36"/>
      <c r="C157" s="36"/>
      <c r="D157" s="12"/>
      <c r="E157" s="36"/>
      <c r="F157" s="56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ht="12.75" customHeight="1">
      <c r="A158" s="12"/>
      <c r="B158" s="36"/>
      <c r="C158" s="36"/>
      <c r="D158" s="12"/>
      <c r="E158" s="36"/>
      <c r="F158" s="56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ht="12.75" customHeight="1">
      <c r="A159" s="12"/>
      <c r="B159" s="36"/>
      <c r="C159" s="36"/>
      <c r="D159" s="12"/>
      <c r="E159" s="36"/>
      <c r="F159" s="56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ht="12.75" customHeight="1">
      <c r="A160" s="12"/>
      <c r="B160" s="36"/>
      <c r="C160" s="36"/>
      <c r="D160" s="12"/>
      <c r="E160" s="36"/>
      <c r="F160" s="5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ht="12.75" customHeight="1">
      <c r="A161" s="12"/>
      <c r="B161" s="36"/>
      <c r="C161" s="36"/>
      <c r="D161" s="12"/>
      <c r="E161" s="36"/>
      <c r="F161" s="5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ht="12.75" customHeight="1">
      <c r="A162" s="12"/>
      <c r="B162" s="36"/>
      <c r="C162" s="36"/>
      <c r="D162" s="12"/>
      <c r="E162" s="36"/>
      <c r="F162" s="56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ht="12.75" customHeight="1">
      <c r="A163" s="12"/>
      <c r="B163" s="36"/>
      <c r="C163" s="36"/>
      <c r="D163" s="12"/>
      <c r="E163" s="36"/>
      <c r="F163" s="56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ht="12.75" customHeight="1">
      <c r="A164" s="12"/>
      <c r="B164" s="36"/>
      <c r="C164" s="36"/>
      <c r="D164" s="12"/>
      <c r="E164" s="36"/>
      <c r="F164" s="56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ht="12.75" customHeight="1">
      <c r="A165" s="12"/>
      <c r="B165" s="36"/>
      <c r="C165" s="36"/>
      <c r="D165" s="12"/>
      <c r="E165" s="36"/>
      <c r="F165" s="56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ht="12.75" customHeight="1">
      <c r="A166" s="12"/>
      <c r="B166" s="36"/>
      <c r="C166" s="36"/>
      <c r="D166" s="12"/>
      <c r="E166" s="36"/>
      <c r="F166" s="56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ht="12.75" customHeight="1">
      <c r="A167" s="12"/>
      <c r="B167" s="36"/>
      <c r="C167" s="36"/>
      <c r="D167" s="12"/>
      <c r="E167" s="36"/>
      <c r="F167" s="56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ht="12.75" customHeight="1">
      <c r="A168" s="12"/>
      <c r="B168" s="36"/>
      <c r="C168" s="36"/>
      <c r="D168" s="12"/>
      <c r="E168" s="36"/>
      <c r="F168" s="56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ht="12.75" customHeight="1">
      <c r="A169" s="12"/>
      <c r="B169" s="36"/>
      <c r="C169" s="36"/>
      <c r="D169" s="12"/>
      <c r="E169" s="36"/>
      <c r="F169" s="56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ht="12.75" customHeight="1">
      <c r="A170" s="12"/>
      <c r="B170" s="36"/>
      <c r="C170" s="36"/>
      <c r="D170" s="12"/>
      <c r="E170" s="36"/>
      <c r="F170" s="56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ht="12.75" customHeight="1">
      <c r="A171" s="12"/>
      <c r="B171" s="36"/>
      <c r="C171" s="36"/>
      <c r="D171" s="12"/>
      <c r="E171" s="36"/>
      <c r="F171" s="56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ht="12.75" customHeight="1">
      <c r="A172" s="12"/>
      <c r="B172" s="36"/>
      <c r="C172" s="36"/>
      <c r="D172" s="12"/>
      <c r="E172" s="36"/>
      <c r="F172" s="56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ht="12.75" customHeight="1">
      <c r="A173" s="12"/>
      <c r="B173" s="36"/>
      <c r="C173" s="36"/>
      <c r="D173" s="12"/>
      <c r="E173" s="36"/>
      <c r="F173" s="56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ht="12.75" customHeight="1">
      <c r="A174" s="12"/>
      <c r="B174" s="36"/>
      <c r="C174" s="36"/>
      <c r="D174" s="12"/>
      <c r="E174" s="36"/>
      <c r="F174" s="56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ht="12.75" customHeight="1">
      <c r="A175" s="12"/>
      <c r="B175" s="36"/>
      <c r="C175" s="36"/>
      <c r="D175" s="12"/>
      <c r="E175" s="36"/>
      <c r="F175" s="56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ht="12.75" customHeight="1">
      <c r="A176" s="12"/>
      <c r="B176" s="36"/>
      <c r="C176" s="36"/>
      <c r="D176" s="12"/>
      <c r="E176" s="36"/>
      <c r="F176" s="56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ht="12.75" customHeight="1">
      <c r="A177" s="12"/>
      <c r="B177" s="36"/>
      <c r="C177" s="36"/>
      <c r="D177" s="12"/>
      <c r="E177" s="36"/>
      <c r="F177" s="56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ht="12.75" customHeight="1">
      <c r="A178" s="12"/>
      <c r="B178" s="36"/>
      <c r="C178" s="36"/>
      <c r="D178" s="12"/>
      <c r="E178" s="36"/>
      <c r="F178" s="56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ht="12.75" customHeight="1">
      <c r="A179" s="12"/>
      <c r="B179" s="36"/>
      <c r="C179" s="36"/>
      <c r="D179" s="12"/>
      <c r="E179" s="36"/>
      <c r="F179" s="56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12.75" customHeight="1">
      <c r="A180" s="12"/>
      <c r="B180" s="36"/>
      <c r="C180" s="36"/>
      <c r="D180" s="12"/>
      <c r="E180" s="36"/>
      <c r="F180" s="56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ht="12.75" customHeight="1">
      <c r="A181" s="12"/>
      <c r="B181" s="36"/>
      <c r="C181" s="36"/>
      <c r="D181" s="12"/>
      <c r="E181" s="36"/>
      <c r="F181" s="56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ht="12.75" customHeight="1">
      <c r="A182" s="12"/>
      <c r="B182" s="36"/>
      <c r="C182" s="36"/>
      <c r="D182" s="12"/>
      <c r="E182" s="36"/>
      <c r="F182" s="56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ht="12.75" customHeight="1">
      <c r="A183" s="12"/>
      <c r="B183" s="36"/>
      <c r="C183" s="36"/>
      <c r="D183" s="12"/>
      <c r="E183" s="36"/>
      <c r="F183" s="56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ht="12.75" customHeight="1">
      <c r="A184" s="12"/>
      <c r="B184" s="36"/>
      <c r="C184" s="36"/>
      <c r="D184" s="12"/>
      <c r="E184" s="36"/>
      <c r="F184" s="56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ht="12.75" customHeight="1">
      <c r="A185" s="12"/>
      <c r="B185" s="36"/>
      <c r="C185" s="36"/>
      <c r="D185" s="12"/>
      <c r="E185" s="36"/>
      <c r="F185" s="56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ht="12.75" customHeight="1">
      <c r="A186" s="12"/>
      <c r="B186" s="36"/>
      <c r="C186" s="36"/>
      <c r="D186" s="12"/>
      <c r="E186" s="36"/>
      <c r="F186" s="56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ht="12.75" customHeight="1">
      <c r="A187" s="12"/>
      <c r="B187" s="36"/>
      <c r="C187" s="36"/>
      <c r="D187" s="12"/>
      <c r="E187" s="36"/>
      <c r="F187" s="56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ht="12.75" customHeight="1">
      <c r="A188" s="12"/>
      <c r="B188" s="36"/>
      <c r="C188" s="36"/>
      <c r="D188" s="12"/>
      <c r="E188" s="36"/>
      <c r="F188" s="56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ht="12.75" customHeight="1">
      <c r="A189" s="12"/>
      <c r="B189" s="36"/>
      <c r="C189" s="36"/>
      <c r="D189" s="12"/>
      <c r="E189" s="36"/>
      <c r="F189" s="56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ht="12.75" customHeight="1">
      <c r="A190" s="12"/>
      <c r="B190" s="36"/>
      <c r="C190" s="36"/>
      <c r="D190" s="12"/>
      <c r="E190" s="36"/>
      <c r="F190" s="56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ht="12.75" customHeight="1">
      <c r="A191" s="12"/>
      <c r="B191" s="36"/>
      <c r="C191" s="36"/>
      <c r="D191" s="12"/>
      <c r="E191" s="36"/>
      <c r="F191" s="56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ht="12.75" customHeight="1">
      <c r="A192" s="12"/>
      <c r="B192" s="36"/>
      <c r="C192" s="36"/>
      <c r="D192" s="12"/>
      <c r="E192" s="36"/>
      <c r="F192" s="56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ht="12.75" customHeight="1">
      <c r="A193" s="12"/>
      <c r="B193" s="36"/>
      <c r="C193" s="36"/>
      <c r="D193" s="12"/>
      <c r="E193" s="36"/>
      <c r="F193" s="56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ht="12.75" customHeight="1">
      <c r="A194" s="12"/>
      <c r="B194" s="36"/>
      <c r="C194" s="36"/>
      <c r="D194" s="12"/>
      <c r="E194" s="36"/>
      <c r="F194" s="56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ht="12.75" customHeight="1">
      <c r="A195" s="12"/>
      <c r="B195" s="36"/>
      <c r="C195" s="36"/>
      <c r="D195" s="12"/>
      <c r="E195" s="36"/>
      <c r="F195" s="56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ht="12.75" customHeight="1">
      <c r="A196" s="12"/>
      <c r="B196" s="36"/>
      <c r="C196" s="36"/>
      <c r="D196" s="12"/>
      <c r="E196" s="36"/>
      <c r="F196" s="56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ht="12.75" customHeight="1">
      <c r="A197" s="12"/>
      <c r="B197" s="36"/>
      <c r="C197" s="36"/>
      <c r="D197" s="12"/>
      <c r="E197" s="36"/>
      <c r="F197" s="56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ht="12.75" customHeight="1">
      <c r="A198" s="12"/>
      <c r="B198" s="36"/>
      <c r="C198" s="36"/>
      <c r="D198" s="12"/>
      <c r="E198" s="36"/>
      <c r="F198" s="56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ht="12.75" customHeight="1">
      <c r="A199" s="12"/>
      <c r="B199" s="36"/>
      <c r="C199" s="36"/>
      <c r="D199" s="12"/>
      <c r="E199" s="36"/>
      <c r="F199" s="56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ht="12.75" customHeight="1">
      <c r="A200" s="12"/>
      <c r="B200" s="36"/>
      <c r="C200" s="36"/>
      <c r="D200" s="12"/>
      <c r="E200" s="36"/>
      <c r="F200" s="56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ht="12.75" customHeight="1">
      <c r="A201" s="12"/>
      <c r="B201" s="36"/>
      <c r="C201" s="36"/>
      <c r="D201" s="12"/>
      <c r="E201" s="36"/>
      <c r="F201" s="56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ht="12.75" customHeight="1">
      <c r="A202" s="12"/>
      <c r="B202" s="36"/>
      <c r="C202" s="36"/>
      <c r="D202" s="12"/>
      <c r="E202" s="36"/>
      <c r="F202" s="56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ht="12.75" customHeight="1">
      <c r="A203" s="12"/>
      <c r="B203" s="36"/>
      <c r="C203" s="36"/>
      <c r="D203" s="12"/>
      <c r="E203" s="36"/>
      <c r="F203" s="56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ht="12.75" customHeight="1">
      <c r="A204" s="12"/>
      <c r="B204" s="36"/>
      <c r="C204" s="36"/>
      <c r="D204" s="12"/>
      <c r="E204" s="36"/>
      <c r="F204" s="56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ht="12.75" customHeight="1">
      <c r="A205" s="12"/>
      <c r="B205" s="36"/>
      <c r="C205" s="36"/>
      <c r="D205" s="12"/>
      <c r="E205" s="36"/>
      <c r="F205" s="56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ht="12.75" customHeight="1">
      <c r="A206" s="12"/>
      <c r="B206" s="36"/>
      <c r="C206" s="36"/>
      <c r="D206" s="12"/>
      <c r="E206" s="36"/>
      <c r="F206" s="56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ht="12.75" customHeight="1">
      <c r="A207" s="12"/>
      <c r="B207" s="36"/>
      <c r="C207" s="36"/>
      <c r="D207" s="12"/>
      <c r="E207" s="36"/>
      <c r="F207" s="56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ht="12.75" customHeight="1">
      <c r="A208" s="12"/>
      <c r="B208" s="36"/>
      <c r="C208" s="36"/>
      <c r="D208" s="12"/>
      <c r="E208" s="36"/>
      <c r="F208" s="56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ht="12.75" customHeight="1">
      <c r="A209" s="12"/>
      <c r="B209" s="36"/>
      <c r="C209" s="36"/>
      <c r="D209" s="12"/>
      <c r="E209" s="36"/>
      <c r="F209" s="56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ht="12.75" customHeight="1">
      <c r="A210" s="12"/>
      <c r="B210" s="36"/>
      <c r="C210" s="36"/>
      <c r="D210" s="12"/>
      <c r="E210" s="36"/>
      <c r="F210" s="56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ht="12.75" customHeight="1">
      <c r="A211" s="12"/>
      <c r="B211" s="36"/>
      <c r="C211" s="36"/>
      <c r="D211" s="12"/>
      <c r="E211" s="36"/>
      <c r="F211" s="56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ht="12.75" customHeight="1">
      <c r="A212" s="12"/>
      <c r="B212" s="36"/>
      <c r="C212" s="36"/>
      <c r="D212" s="12"/>
      <c r="E212" s="36"/>
      <c r="F212" s="56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ht="12.75" customHeight="1">
      <c r="A213" s="12"/>
      <c r="B213" s="36"/>
      <c r="C213" s="36"/>
      <c r="D213" s="12"/>
      <c r="E213" s="36"/>
      <c r="F213" s="56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ht="12.75" customHeight="1">
      <c r="A214" s="12"/>
      <c r="B214" s="36"/>
      <c r="C214" s="36"/>
      <c r="D214" s="12"/>
      <c r="E214" s="36"/>
      <c r="F214" s="56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ht="12.75" customHeight="1">
      <c r="A215" s="12"/>
      <c r="B215" s="36"/>
      <c r="C215" s="36"/>
      <c r="D215" s="12"/>
      <c r="E215" s="36"/>
      <c r="F215" s="56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ht="12.75" customHeight="1">
      <c r="A216" s="12"/>
      <c r="B216" s="36"/>
      <c r="C216" s="36"/>
      <c r="D216" s="12"/>
      <c r="E216" s="36"/>
      <c r="F216" s="56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ht="12.75" customHeight="1">
      <c r="A217" s="12"/>
      <c r="B217" s="36"/>
      <c r="C217" s="36"/>
      <c r="D217" s="12"/>
      <c r="E217" s="36"/>
      <c r="F217" s="56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ht="12.75" customHeight="1">
      <c r="A218" s="12"/>
      <c r="B218" s="36"/>
      <c r="C218" s="36"/>
      <c r="D218" s="12"/>
      <c r="E218" s="36"/>
      <c r="F218" s="56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ht="12.75" customHeight="1">
      <c r="A219" s="12"/>
      <c r="B219" s="36"/>
      <c r="C219" s="36"/>
      <c r="D219" s="12"/>
      <c r="E219" s="36"/>
      <c r="F219" s="56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ht="12.75" customHeight="1">
      <c r="A220" s="12"/>
      <c r="B220" s="36"/>
      <c r="C220" s="36"/>
      <c r="D220" s="12"/>
      <c r="E220" s="36"/>
      <c r="F220" s="56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ht="12.75" customHeight="1">
      <c r="A221" s="12"/>
      <c r="B221" s="36"/>
      <c r="C221" s="36"/>
      <c r="D221" s="12"/>
      <c r="E221" s="36"/>
      <c r="F221" s="56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ht="12.75" customHeight="1">
      <c r="A222" s="12"/>
      <c r="B222" s="36"/>
      <c r="C222" s="36"/>
      <c r="D222" s="12"/>
      <c r="E222" s="36"/>
      <c r="F222" s="56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ht="12.75" customHeight="1">
      <c r="A223" s="12"/>
      <c r="B223" s="36"/>
      <c r="C223" s="36"/>
      <c r="D223" s="12"/>
      <c r="E223" s="36"/>
      <c r="F223" s="56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ht="12.75" customHeight="1">
      <c r="A224" s="12"/>
      <c r="B224" s="36"/>
      <c r="C224" s="36"/>
      <c r="D224" s="12"/>
      <c r="E224" s="36"/>
      <c r="F224" s="56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ht="12.75" customHeight="1">
      <c r="A225" s="12"/>
      <c r="B225" s="36"/>
      <c r="C225" s="36"/>
      <c r="D225" s="12"/>
      <c r="E225" s="36"/>
      <c r="F225" s="56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ht="12.75" customHeight="1">
      <c r="A226" s="12"/>
      <c r="B226" s="36"/>
      <c r="C226" s="36"/>
      <c r="D226" s="12"/>
      <c r="E226" s="36"/>
      <c r="F226" s="56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ht="12.75" customHeight="1">
      <c r="A227" s="12"/>
      <c r="B227" s="36"/>
      <c r="C227" s="36"/>
      <c r="D227" s="12"/>
      <c r="E227" s="36"/>
      <c r="F227" s="56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ht="12.75" customHeight="1">
      <c r="A228" s="12"/>
      <c r="B228" s="36"/>
      <c r="C228" s="36"/>
      <c r="D228" s="12"/>
      <c r="E228" s="36"/>
      <c r="F228" s="56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ht="12.75" customHeight="1">
      <c r="A229" s="12"/>
      <c r="B229" s="36"/>
      <c r="C229" s="36"/>
      <c r="D229" s="12"/>
      <c r="E229" s="36"/>
      <c r="F229" s="56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ht="12.75" customHeight="1">
      <c r="A230" s="12"/>
      <c r="B230" s="36"/>
      <c r="C230" s="36"/>
      <c r="D230" s="12"/>
      <c r="E230" s="36"/>
      <c r="F230" s="56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ht="12.75" customHeight="1">
      <c r="A231" s="12"/>
      <c r="B231" s="36"/>
      <c r="C231" s="36"/>
      <c r="D231" s="12"/>
      <c r="E231" s="36"/>
      <c r="F231" s="56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ht="12.75" customHeight="1">
      <c r="A232" s="12"/>
      <c r="B232" s="36"/>
      <c r="C232" s="36"/>
      <c r="D232" s="12"/>
      <c r="E232" s="36"/>
      <c r="F232" s="56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ht="12.75" customHeight="1">
      <c r="A233" s="12"/>
      <c r="B233" s="36"/>
      <c r="C233" s="36"/>
      <c r="D233" s="12"/>
      <c r="E233" s="36"/>
      <c r="F233" s="56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ht="12.75" customHeight="1">
      <c r="A234" s="12"/>
      <c r="B234" s="36"/>
      <c r="C234" s="36"/>
      <c r="D234" s="12"/>
      <c r="E234" s="36"/>
      <c r="F234" s="56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ht="12.75" customHeight="1">
      <c r="A235" s="12"/>
      <c r="B235" s="36"/>
      <c r="C235" s="36"/>
      <c r="D235" s="12"/>
      <c r="E235" s="36"/>
      <c r="F235" s="56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ht="12.75" customHeight="1">
      <c r="A236" s="12"/>
      <c r="B236" s="36"/>
      <c r="C236" s="36"/>
      <c r="D236" s="12"/>
      <c r="E236" s="36"/>
      <c r="F236" s="56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ht="12.75" customHeight="1">
      <c r="A237" s="12"/>
      <c r="B237" s="36"/>
      <c r="C237" s="36"/>
      <c r="D237" s="12"/>
      <c r="E237" s="36"/>
      <c r="F237" s="56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ht="12.75" customHeight="1">
      <c r="A238" s="12"/>
      <c r="B238" s="36"/>
      <c r="C238" s="36"/>
      <c r="D238" s="12"/>
      <c r="E238" s="36"/>
      <c r="F238" s="56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ht="12.75" customHeight="1">
      <c r="A239" s="12"/>
      <c r="B239" s="36"/>
      <c r="C239" s="36"/>
      <c r="D239" s="12"/>
      <c r="E239" s="36"/>
      <c r="F239" s="56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ht="12.75" customHeight="1">
      <c r="A240" s="12"/>
      <c r="B240" s="36"/>
      <c r="C240" s="36"/>
      <c r="D240" s="12"/>
      <c r="E240" s="36"/>
      <c r="F240" s="56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ht="12.75" customHeight="1">
      <c r="A241" s="12"/>
      <c r="B241" s="36"/>
      <c r="C241" s="36"/>
      <c r="D241" s="12"/>
      <c r="E241" s="36"/>
      <c r="F241" s="56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ht="12.75" customHeight="1">
      <c r="A242" s="12"/>
      <c r="B242" s="36"/>
      <c r="C242" s="36"/>
      <c r="D242" s="12"/>
      <c r="E242" s="36"/>
      <c r="F242" s="56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ht="12.75" customHeight="1">
      <c r="A243" s="12"/>
      <c r="B243" s="36"/>
      <c r="C243" s="36"/>
      <c r="D243" s="12"/>
      <c r="E243" s="36"/>
      <c r="F243" s="56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ht="12.75" customHeight="1">
      <c r="A244" s="12"/>
      <c r="B244" s="36"/>
      <c r="C244" s="36"/>
      <c r="D244" s="12"/>
      <c r="E244" s="36"/>
      <c r="F244" s="56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ht="12.75" customHeight="1">
      <c r="A245" s="12"/>
      <c r="B245" s="36"/>
      <c r="C245" s="36"/>
      <c r="D245" s="12"/>
      <c r="E245" s="36"/>
      <c r="F245" s="56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ht="12.75" customHeight="1">
      <c r="A246" s="12"/>
      <c r="B246" s="36"/>
      <c r="C246" s="36"/>
      <c r="D246" s="12"/>
      <c r="E246" s="36"/>
      <c r="F246" s="56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ht="12.75" customHeight="1">
      <c r="A247" s="12"/>
      <c r="B247" s="36"/>
      <c r="C247" s="36"/>
      <c r="D247" s="12"/>
      <c r="E247" s="36"/>
      <c r="F247" s="56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ht="12.75" customHeight="1">
      <c r="A248" s="12"/>
      <c r="B248" s="36"/>
      <c r="C248" s="36"/>
      <c r="D248" s="12"/>
      <c r="E248" s="36"/>
      <c r="F248" s="56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ht="12.75" customHeight="1">
      <c r="A249" s="12"/>
      <c r="B249" s="36"/>
      <c r="C249" s="36"/>
      <c r="D249" s="12"/>
      <c r="E249" s="36"/>
      <c r="F249" s="56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ht="12.75" customHeight="1">
      <c r="A250" s="12"/>
      <c r="B250" s="36"/>
      <c r="C250" s="36"/>
      <c r="D250" s="12"/>
      <c r="E250" s="36"/>
      <c r="F250" s="56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ht="12.75" customHeight="1">
      <c r="A251" s="12"/>
      <c r="B251" s="36"/>
      <c r="C251" s="36"/>
      <c r="D251" s="12"/>
      <c r="E251" s="36"/>
      <c r="F251" s="56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ht="12.75" customHeight="1">
      <c r="A252" s="12"/>
      <c r="B252" s="36"/>
      <c r="C252" s="36"/>
      <c r="D252" s="12"/>
      <c r="E252" s="36"/>
      <c r="F252" s="56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ht="12.75" customHeight="1">
      <c r="A253" s="12"/>
      <c r="B253" s="36"/>
      <c r="C253" s="36"/>
      <c r="D253" s="12"/>
      <c r="E253" s="36"/>
      <c r="F253" s="56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ht="12.75" customHeight="1">
      <c r="A254" s="12"/>
      <c r="B254" s="36"/>
      <c r="C254" s="36"/>
      <c r="D254" s="12"/>
      <c r="E254" s="36"/>
      <c r="F254" s="56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ht="12.75" customHeight="1">
      <c r="A255" s="12"/>
      <c r="B255" s="36"/>
      <c r="C255" s="36"/>
      <c r="D255" s="12"/>
      <c r="E255" s="36"/>
      <c r="F255" s="56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ht="12.75" customHeight="1">
      <c r="A256" s="12"/>
      <c r="B256" s="36"/>
      <c r="C256" s="36"/>
      <c r="D256" s="12"/>
      <c r="E256" s="36"/>
      <c r="F256" s="56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ht="12.75" customHeight="1">
      <c r="A257" s="12"/>
      <c r="B257" s="36"/>
      <c r="C257" s="36"/>
      <c r="D257" s="12"/>
      <c r="E257" s="36"/>
      <c r="F257" s="56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ht="12.75" customHeight="1">
      <c r="A258" s="12"/>
      <c r="B258" s="36"/>
      <c r="C258" s="36"/>
      <c r="D258" s="12"/>
      <c r="E258" s="36"/>
      <c r="F258" s="56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ht="12.75" customHeight="1">
      <c r="A259" s="12"/>
      <c r="B259" s="36"/>
      <c r="C259" s="36"/>
      <c r="D259" s="12"/>
      <c r="E259" s="36"/>
      <c r="F259" s="56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ht="12.75" customHeight="1">
      <c r="A260" s="12"/>
      <c r="B260" s="36"/>
      <c r="C260" s="36"/>
      <c r="D260" s="12"/>
      <c r="E260" s="36"/>
      <c r="F260" s="56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ht="12.75" customHeight="1">
      <c r="A261" s="12"/>
      <c r="B261" s="36"/>
      <c r="C261" s="36"/>
      <c r="D261" s="12"/>
      <c r="E261" s="36"/>
      <c r="F261" s="56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ht="12.75" customHeight="1">
      <c r="A262" s="12"/>
      <c r="B262" s="36"/>
      <c r="C262" s="36"/>
      <c r="D262" s="12"/>
      <c r="E262" s="36"/>
      <c r="F262" s="56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ht="12.75" customHeight="1">
      <c r="A263" s="12"/>
      <c r="B263" s="36"/>
      <c r="C263" s="36"/>
      <c r="D263" s="12"/>
      <c r="E263" s="36"/>
      <c r="F263" s="56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ht="12.75" customHeight="1">
      <c r="A264" s="12"/>
      <c r="B264" s="36"/>
      <c r="C264" s="36"/>
      <c r="D264" s="12"/>
      <c r="E264" s="36"/>
      <c r="F264" s="56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ht="12.75" customHeight="1">
      <c r="A265" s="12"/>
      <c r="B265" s="36"/>
      <c r="C265" s="36"/>
      <c r="D265" s="12"/>
      <c r="E265" s="36"/>
      <c r="F265" s="56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ht="12.75" customHeight="1">
      <c r="A266" s="12"/>
      <c r="B266" s="36"/>
      <c r="C266" s="36"/>
      <c r="D266" s="12"/>
      <c r="E266" s="36"/>
      <c r="F266" s="56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ht="12.75" customHeight="1">
      <c r="A267" s="12"/>
      <c r="B267" s="36"/>
      <c r="C267" s="36"/>
      <c r="D267" s="12"/>
      <c r="E267" s="36"/>
      <c r="F267" s="56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ht="12.75" customHeight="1">
      <c r="A268" s="12"/>
      <c r="B268" s="36"/>
      <c r="C268" s="36"/>
      <c r="D268" s="12"/>
      <c r="E268" s="36"/>
      <c r="F268" s="56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ht="12.75" customHeight="1">
      <c r="A269" s="12"/>
      <c r="B269" s="36"/>
      <c r="C269" s="36"/>
      <c r="D269" s="12"/>
      <c r="E269" s="36"/>
      <c r="F269" s="56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ht="12.75" customHeight="1">
      <c r="A270" s="12"/>
      <c r="B270" s="36"/>
      <c r="C270" s="36"/>
      <c r="D270" s="12"/>
      <c r="E270" s="36"/>
      <c r="F270" s="56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ht="12.75" customHeight="1">
      <c r="A271" s="12"/>
      <c r="B271" s="36"/>
      <c r="C271" s="36"/>
      <c r="D271" s="12"/>
      <c r="E271" s="36"/>
      <c r="F271" s="56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12.75" customHeight="1">
      <c r="A272" s="12"/>
      <c r="B272" s="36"/>
      <c r="C272" s="36"/>
      <c r="D272" s="12"/>
      <c r="E272" s="36"/>
      <c r="F272" s="56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ht="12.75" customHeight="1">
      <c r="A273" s="12"/>
      <c r="B273" s="36"/>
      <c r="C273" s="36"/>
      <c r="D273" s="12"/>
      <c r="E273" s="36"/>
      <c r="F273" s="56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ht="12.75" customHeight="1">
      <c r="A274" s="12"/>
      <c r="B274" s="36"/>
      <c r="C274" s="36"/>
      <c r="D274" s="12"/>
      <c r="E274" s="36"/>
      <c r="F274" s="56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ht="12.75" customHeight="1">
      <c r="A275" s="12"/>
      <c r="B275" s="36"/>
      <c r="C275" s="36"/>
      <c r="D275" s="12"/>
      <c r="E275" s="36"/>
      <c r="F275" s="56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ht="12.75" customHeight="1">
      <c r="A276" s="12"/>
      <c r="B276" s="36"/>
      <c r="C276" s="36"/>
      <c r="D276" s="12"/>
      <c r="E276" s="36"/>
      <c r="F276" s="56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ht="12.75" customHeight="1">
      <c r="A277" s="12"/>
      <c r="B277" s="36"/>
      <c r="C277" s="36"/>
      <c r="D277" s="12"/>
      <c r="E277" s="36"/>
      <c r="F277" s="56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ht="12.75" customHeight="1">
      <c r="A278" s="12"/>
      <c r="B278" s="36"/>
      <c r="C278" s="36"/>
      <c r="D278" s="12"/>
      <c r="E278" s="36"/>
      <c r="F278" s="56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ht="12.75" customHeight="1">
      <c r="A279" s="12"/>
      <c r="B279" s="36"/>
      <c r="C279" s="36"/>
      <c r="D279" s="12"/>
      <c r="E279" s="36"/>
      <c r="F279" s="56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ht="12.75" customHeight="1">
      <c r="A280" s="12"/>
      <c r="B280" s="36"/>
      <c r="C280" s="36"/>
      <c r="D280" s="12"/>
      <c r="E280" s="36"/>
      <c r="F280" s="56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ht="12.75" customHeight="1">
      <c r="A281" s="12"/>
      <c r="B281" s="36"/>
      <c r="C281" s="36"/>
      <c r="D281" s="12"/>
      <c r="E281" s="36"/>
      <c r="F281" s="56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ht="12.75" customHeight="1">
      <c r="A282" s="12"/>
      <c r="B282" s="36"/>
      <c r="C282" s="36"/>
      <c r="D282" s="12"/>
      <c r="E282" s="36"/>
      <c r="F282" s="56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ht="12.75" customHeight="1">
      <c r="A283" s="12"/>
      <c r="B283" s="36"/>
      <c r="C283" s="36"/>
      <c r="D283" s="12"/>
      <c r="E283" s="36"/>
      <c r="F283" s="56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</row>
    <row r="284" spans="1:55" ht="12.75" customHeight="1">
      <c r="A284" s="12"/>
      <c r="B284" s="36"/>
      <c r="C284" s="36"/>
      <c r="D284" s="12"/>
      <c r="E284" s="36"/>
      <c r="F284" s="56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</row>
    <row r="285" spans="1:55" ht="12.75" customHeight="1">
      <c r="A285" s="12"/>
      <c r="B285" s="36"/>
      <c r="C285" s="36"/>
      <c r="D285" s="12"/>
      <c r="E285" s="36"/>
      <c r="F285" s="56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</row>
    <row r="286" spans="1:55" ht="12.75" customHeight="1">
      <c r="A286" s="12"/>
      <c r="B286" s="36"/>
      <c r="C286" s="36"/>
      <c r="D286" s="12"/>
      <c r="E286" s="36"/>
      <c r="F286" s="56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</row>
    <row r="287" spans="1:55" ht="12.75" customHeight="1">
      <c r="A287" s="12"/>
      <c r="B287" s="36"/>
      <c r="C287" s="36"/>
      <c r="D287" s="12"/>
      <c r="E287" s="36"/>
      <c r="F287" s="56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</row>
    <row r="288" spans="1:55" ht="12.75" customHeight="1">
      <c r="A288" s="12"/>
      <c r="B288" s="36"/>
      <c r="C288" s="36"/>
      <c r="D288" s="12"/>
      <c r="E288" s="36"/>
      <c r="F288" s="56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</row>
    <row r="289" spans="1:55" ht="12.75" customHeight="1">
      <c r="A289" s="12"/>
      <c r="B289" s="36"/>
      <c r="C289" s="36"/>
      <c r="D289" s="12"/>
      <c r="E289" s="36"/>
      <c r="F289" s="56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</row>
    <row r="290" spans="1:55" ht="12.75" customHeight="1">
      <c r="A290" s="12"/>
      <c r="B290" s="36"/>
      <c r="C290" s="36"/>
      <c r="D290" s="12"/>
      <c r="E290" s="36"/>
      <c r="F290" s="56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</row>
    <row r="291" spans="1:55" ht="12.75" customHeight="1">
      <c r="A291" s="12"/>
      <c r="B291" s="36"/>
      <c r="C291" s="36"/>
      <c r="D291" s="12"/>
      <c r="E291" s="36"/>
      <c r="F291" s="56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</row>
    <row r="292" spans="1:55" ht="12.75" customHeight="1">
      <c r="A292" s="12"/>
      <c r="B292" s="36"/>
      <c r="C292" s="36"/>
      <c r="D292" s="12"/>
      <c r="E292" s="36"/>
      <c r="F292" s="56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</row>
    <row r="293" spans="1:55" ht="12.75" customHeight="1">
      <c r="A293" s="12"/>
      <c r="B293" s="36"/>
      <c r="C293" s="36"/>
      <c r="D293" s="12"/>
      <c r="E293" s="36"/>
      <c r="F293" s="56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</row>
    <row r="294" spans="1:55" ht="12.75" customHeight="1">
      <c r="A294" s="12"/>
      <c r="B294" s="36"/>
      <c r="C294" s="36"/>
      <c r="D294" s="12"/>
      <c r="E294" s="36"/>
      <c r="F294" s="56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</row>
    <row r="295" spans="1:55" ht="12.75" customHeight="1">
      <c r="A295" s="12"/>
      <c r="B295" s="36"/>
      <c r="C295" s="36"/>
      <c r="D295" s="12"/>
      <c r="E295" s="36"/>
      <c r="F295" s="56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</row>
    <row r="296" spans="1:55" ht="12.75" customHeight="1">
      <c r="A296" s="12"/>
      <c r="B296" s="36"/>
      <c r="C296" s="36"/>
      <c r="D296" s="12"/>
      <c r="E296" s="36"/>
      <c r="F296" s="56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</row>
    <row r="297" spans="1:55" ht="12.75" customHeight="1">
      <c r="A297" s="12"/>
      <c r="B297" s="36"/>
      <c r="C297" s="36"/>
      <c r="D297" s="12"/>
      <c r="E297" s="36"/>
      <c r="F297" s="56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</row>
    <row r="298" spans="1:55" ht="12.75" customHeight="1">
      <c r="A298" s="12"/>
      <c r="B298" s="36"/>
      <c r="C298" s="36"/>
      <c r="D298" s="12"/>
      <c r="E298" s="36"/>
      <c r="F298" s="56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</row>
    <row r="299" spans="1:55" ht="12.75" customHeight="1">
      <c r="A299" s="12"/>
      <c r="B299" s="36"/>
      <c r="C299" s="36"/>
      <c r="D299" s="12"/>
      <c r="E299" s="36"/>
      <c r="F299" s="56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</row>
    <row r="300" spans="1:55" ht="12.75" customHeight="1">
      <c r="A300" s="12"/>
      <c r="B300" s="36"/>
      <c r="C300" s="36"/>
      <c r="D300" s="12"/>
      <c r="E300" s="36"/>
      <c r="F300" s="56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</row>
    <row r="301" spans="1:55" ht="12.75" customHeight="1">
      <c r="A301" s="12"/>
      <c r="B301" s="36"/>
      <c r="C301" s="36"/>
      <c r="D301" s="12"/>
      <c r="E301" s="36"/>
      <c r="F301" s="56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</row>
    <row r="302" spans="1:55" ht="12.75" customHeight="1">
      <c r="A302" s="12"/>
      <c r="B302" s="36"/>
      <c r="C302" s="36"/>
      <c r="D302" s="12"/>
      <c r="E302" s="36"/>
      <c r="F302" s="56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</row>
    <row r="303" spans="1:55" ht="12.75" customHeight="1">
      <c r="A303" s="12"/>
      <c r="B303" s="36"/>
      <c r="C303" s="36"/>
      <c r="D303" s="12"/>
      <c r="E303" s="36"/>
      <c r="F303" s="56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</row>
    <row r="304" spans="1:55" ht="12.75" customHeight="1">
      <c r="A304" s="12"/>
      <c r="B304" s="36"/>
      <c r="C304" s="36"/>
      <c r="D304" s="12"/>
      <c r="E304" s="36"/>
      <c r="F304" s="56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</row>
    <row r="305" spans="1:55" ht="12.75" customHeight="1">
      <c r="A305" s="12"/>
      <c r="B305" s="36"/>
      <c r="C305" s="36"/>
      <c r="D305" s="12"/>
      <c r="E305" s="36"/>
      <c r="F305" s="56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</row>
    <row r="306" spans="1:55" ht="12.75" customHeight="1">
      <c r="A306" s="12"/>
      <c r="B306" s="36"/>
      <c r="C306" s="36"/>
      <c r="D306" s="12"/>
      <c r="E306" s="36"/>
      <c r="F306" s="56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</row>
    <row r="307" spans="1:55" ht="12.75" customHeight="1">
      <c r="A307" s="12"/>
      <c r="B307" s="36"/>
      <c r="C307" s="36"/>
      <c r="D307" s="12"/>
      <c r="E307" s="36"/>
      <c r="F307" s="56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</row>
    <row r="308" spans="1:55" ht="12.75" customHeight="1">
      <c r="A308" s="12"/>
      <c r="B308" s="36"/>
      <c r="C308" s="36"/>
      <c r="D308" s="12"/>
      <c r="E308" s="36"/>
      <c r="F308" s="56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ht="12.75" customHeight="1">
      <c r="A309" s="12"/>
      <c r="B309" s="36"/>
      <c r="C309" s="36"/>
      <c r="D309" s="12"/>
      <c r="E309" s="36"/>
      <c r="F309" s="56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</row>
    <row r="310" spans="1:55" ht="12.75" customHeight="1">
      <c r="A310" s="12"/>
      <c r="B310" s="36"/>
      <c r="C310" s="36"/>
      <c r="D310" s="12"/>
      <c r="E310" s="36"/>
      <c r="F310" s="56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</row>
    <row r="311" spans="1:55" ht="12.75" customHeight="1">
      <c r="A311" s="12"/>
      <c r="B311" s="36"/>
      <c r="C311" s="36"/>
      <c r="D311" s="12"/>
      <c r="E311" s="36"/>
      <c r="F311" s="56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</row>
    <row r="312" spans="1:55" ht="12.75" customHeight="1">
      <c r="A312" s="12"/>
      <c r="B312" s="36"/>
      <c r="C312" s="36"/>
      <c r="D312" s="12"/>
      <c r="E312" s="36"/>
      <c r="F312" s="56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</row>
    <row r="313" spans="1:55" ht="12.75" customHeight="1">
      <c r="A313" s="12"/>
      <c r="B313" s="36"/>
      <c r="C313" s="36"/>
      <c r="D313" s="12"/>
      <c r="E313" s="36"/>
      <c r="F313" s="56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</row>
    <row r="314" spans="1:55" ht="12.75" customHeight="1">
      <c r="A314" s="12"/>
      <c r="B314" s="36"/>
      <c r="C314" s="36"/>
      <c r="D314" s="12"/>
      <c r="E314" s="36"/>
      <c r="F314" s="56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</row>
    <row r="315" spans="1:55" ht="12.75" customHeight="1">
      <c r="A315" s="12"/>
      <c r="B315" s="36"/>
      <c r="C315" s="36"/>
      <c r="D315" s="12"/>
      <c r="E315" s="36"/>
      <c r="F315" s="56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</row>
    <row r="316" spans="1:55" ht="12.75" customHeight="1">
      <c r="A316" s="12"/>
      <c r="B316" s="36"/>
      <c r="C316" s="36"/>
      <c r="D316" s="12"/>
      <c r="E316" s="36"/>
      <c r="F316" s="56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ht="12.75" customHeight="1">
      <c r="A317" s="12"/>
      <c r="B317" s="36"/>
      <c r="C317" s="36"/>
      <c r="D317" s="12"/>
      <c r="E317" s="36"/>
      <c r="F317" s="56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</row>
    <row r="318" spans="1:55" ht="12.75" customHeight="1">
      <c r="A318" s="12"/>
      <c r="B318" s="36"/>
      <c r="C318" s="36"/>
      <c r="D318" s="12"/>
      <c r="E318" s="36"/>
      <c r="F318" s="56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</row>
    <row r="319" spans="1:55" ht="12.75" customHeight="1">
      <c r="A319" s="12"/>
      <c r="B319" s="36"/>
      <c r="C319" s="36"/>
      <c r="D319" s="12"/>
      <c r="E319" s="36"/>
      <c r="F319" s="56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</row>
    <row r="320" spans="1:55" ht="12.75" customHeight="1">
      <c r="A320" s="12"/>
      <c r="B320" s="36"/>
      <c r="C320" s="36"/>
      <c r="D320" s="12"/>
      <c r="E320" s="36"/>
      <c r="F320" s="56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</row>
    <row r="321" spans="1:55" ht="12.75" customHeight="1">
      <c r="A321" s="12"/>
      <c r="B321" s="36"/>
      <c r="C321" s="36"/>
      <c r="D321" s="12"/>
      <c r="E321" s="36"/>
      <c r="F321" s="56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</row>
    <row r="322" spans="1:55" ht="12.75" customHeight="1">
      <c r="A322" s="12"/>
      <c r="B322" s="36"/>
      <c r="C322" s="36"/>
      <c r="D322" s="12"/>
      <c r="E322" s="36"/>
      <c r="F322" s="56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</row>
    <row r="323" spans="1:55" ht="12.75" customHeight="1">
      <c r="A323" s="12"/>
      <c r="B323" s="36"/>
      <c r="C323" s="36"/>
      <c r="D323" s="12"/>
      <c r="E323" s="36"/>
      <c r="F323" s="56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</row>
    <row r="324" spans="1:55" ht="12.75" customHeight="1">
      <c r="A324" s="12"/>
      <c r="B324" s="36"/>
      <c r="C324" s="36"/>
      <c r="D324" s="12"/>
      <c r="E324" s="36"/>
      <c r="F324" s="56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</row>
    <row r="325" spans="1:55" ht="12.75" customHeight="1">
      <c r="A325" s="12"/>
      <c r="B325" s="36"/>
      <c r="C325" s="36"/>
      <c r="D325" s="12"/>
      <c r="E325" s="36"/>
      <c r="F325" s="56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</row>
    <row r="326" spans="1:55" ht="12.75" customHeight="1">
      <c r="A326" s="12"/>
      <c r="B326" s="36"/>
      <c r="C326" s="36"/>
      <c r="D326" s="12"/>
      <c r="E326" s="36"/>
      <c r="F326" s="56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</row>
    <row r="327" spans="1:55" ht="12.75" customHeight="1">
      <c r="A327" s="12"/>
      <c r="B327" s="36"/>
      <c r="C327" s="36"/>
      <c r="D327" s="12"/>
      <c r="E327" s="36"/>
      <c r="F327" s="56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</row>
    <row r="328" spans="1:55" ht="12.75" customHeight="1">
      <c r="A328" s="12"/>
      <c r="B328" s="36"/>
      <c r="C328" s="36"/>
      <c r="D328" s="12"/>
      <c r="E328" s="36"/>
      <c r="F328" s="56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</row>
    <row r="329" spans="1:55" ht="12.75" customHeight="1">
      <c r="A329" s="12"/>
      <c r="B329" s="36"/>
      <c r="C329" s="36"/>
      <c r="D329" s="12"/>
      <c r="E329" s="36"/>
      <c r="F329" s="56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</row>
    <row r="330" spans="1:55" ht="12.75" customHeight="1">
      <c r="A330" s="12"/>
      <c r="B330" s="36"/>
      <c r="C330" s="36"/>
      <c r="D330" s="12"/>
      <c r="E330" s="36"/>
      <c r="F330" s="56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</row>
    <row r="331" spans="1:55" ht="12.75" customHeight="1">
      <c r="A331" s="12"/>
      <c r="B331" s="36"/>
      <c r="C331" s="36"/>
      <c r="D331" s="12"/>
      <c r="E331" s="36"/>
      <c r="F331" s="56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</row>
    <row r="332" spans="1:55" ht="12.75" customHeight="1">
      <c r="A332" s="12"/>
      <c r="B332" s="36"/>
      <c r="C332" s="36"/>
      <c r="D332" s="12"/>
      <c r="E332" s="36"/>
      <c r="F332" s="56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</row>
    <row r="333" spans="1:55" ht="12.75" customHeight="1">
      <c r="A333" s="12"/>
      <c r="B333" s="36"/>
      <c r="C333" s="36"/>
      <c r="D333" s="12"/>
      <c r="E333" s="36"/>
      <c r="F333" s="56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</row>
    <row r="334" spans="1:55" ht="12.75" customHeight="1">
      <c r="A334" s="12"/>
      <c r="B334" s="36"/>
      <c r="C334" s="36"/>
      <c r="D334" s="12"/>
      <c r="E334" s="36"/>
      <c r="F334" s="56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</row>
    <row r="335" spans="1:55" ht="12.75" customHeight="1">
      <c r="A335" s="12"/>
      <c r="B335" s="36"/>
      <c r="C335" s="36"/>
      <c r="D335" s="12"/>
      <c r="E335" s="36"/>
      <c r="F335" s="56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</row>
    <row r="336" spans="1:55" ht="12.75" customHeight="1">
      <c r="A336" s="12"/>
      <c r="B336" s="36"/>
      <c r="C336" s="36"/>
      <c r="D336" s="12"/>
      <c r="E336" s="36"/>
      <c r="F336" s="56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</row>
    <row r="337" spans="1:55" ht="12.75" customHeight="1">
      <c r="A337" s="12"/>
      <c r="B337" s="36"/>
      <c r="C337" s="36"/>
      <c r="D337" s="12"/>
      <c r="E337" s="36"/>
      <c r="F337" s="56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</row>
    <row r="338" spans="1:55" ht="12.75" customHeight="1">
      <c r="A338" s="12"/>
      <c r="B338" s="36"/>
      <c r="C338" s="36"/>
      <c r="D338" s="12"/>
      <c r="E338" s="36"/>
      <c r="F338" s="56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</row>
    <row r="339" spans="1:55" ht="12.75" customHeight="1">
      <c r="A339" s="12"/>
      <c r="B339" s="36"/>
      <c r="C339" s="36"/>
      <c r="D339" s="12"/>
      <c r="E339" s="36"/>
      <c r="F339" s="56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</row>
    <row r="340" spans="1:55" ht="12.75" customHeight="1">
      <c r="A340" s="12"/>
      <c r="B340" s="36"/>
      <c r="C340" s="36"/>
      <c r="D340" s="12"/>
      <c r="E340" s="36"/>
      <c r="F340" s="56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</row>
    <row r="341" spans="1:55" ht="12.75" customHeight="1">
      <c r="A341" s="12"/>
      <c r="B341" s="36"/>
      <c r="C341" s="36"/>
      <c r="D341" s="12"/>
      <c r="E341" s="36"/>
      <c r="F341" s="56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</row>
    <row r="342" spans="1:55" ht="12.75" customHeight="1">
      <c r="A342" s="12"/>
      <c r="B342" s="36"/>
      <c r="C342" s="36"/>
      <c r="D342" s="12"/>
      <c r="E342" s="36"/>
      <c r="F342" s="56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</row>
    <row r="343" spans="1:55" ht="12.75" customHeight="1">
      <c r="A343" s="12"/>
      <c r="B343" s="36"/>
      <c r="C343" s="36"/>
      <c r="D343" s="12"/>
      <c r="E343" s="36"/>
      <c r="F343" s="56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</row>
    <row r="344" spans="1:55" ht="12.75" customHeight="1">
      <c r="A344" s="12"/>
      <c r="B344" s="36"/>
      <c r="C344" s="36"/>
      <c r="D344" s="12"/>
      <c r="E344" s="36"/>
      <c r="F344" s="56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</row>
    <row r="345" spans="1:55" ht="12.75" customHeight="1">
      <c r="A345" s="12"/>
      <c r="B345" s="36"/>
      <c r="C345" s="36"/>
      <c r="D345" s="12"/>
      <c r="E345" s="36"/>
      <c r="F345" s="56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</row>
    <row r="346" spans="1:55" ht="12.75" customHeight="1">
      <c r="A346" s="12"/>
      <c r="B346" s="36"/>
      <c r="C346" s="36"/>
      <c r="D346" s="12"/>
      <c r="E346" s="36"/>
      <c r="F346" s="56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</row>
    <row r="347" spans="1:55" ht="12.75" customHeight="1">
      <c r="A347" s="12"/>
      <c r="B347" s="36"/>
      <c r="C347" s="36"/>
      <c r="D347" s="12"/>
      <c r="E347" s="36"/>
      <c r="F347" s="56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</row>
    <row r="348" spans="1:55" ht="12.75" customHeight="1">
      <c r="A348" s="12"/>
      <c r="B348" s="36"/>
      <c r="C348" s="36"/>
      <c r="D348" s="12"/>
      <c r="E348" s="36"/>
      <c r="F348" s="56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</row>
    <row r="349" spans="1:55" ht="12.75" customHeight="1">
      <c r="A349" s="12"/>
      <c r="B349" s="36"/>
      <c r="C349" s="36"/>
      <c r="D349" s="12"/>
      <c r="E349" s="36"/>
      <c r="F349" s="56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</row>
    <row r="350" spans="1:55" ht="12.75" customHeight="1">
      <c r="A350" s="12"/>
      <c r="B350" s="36"/>
      <c r="C350" s="36"/>
      <c r="D350" s="12"/>
      <c r="E350" s="36"/>
      <c r="F350" s="56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</row>
    <row r="351" spans="1:55" ht="12.75" customHeight="1">
      <c r="A351" s="12"/>
      <c r="B351" s="36"/>
      <c r="C351" s="36"/>
      <c r="D351" s="12"/>
      <c r="E351" s="36"/>
      <c r="F351" s="56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</row>
    <row r="352" spans="1:55" ht="12.75" customHeight="1">
      <c r="A352" s="12"/>
      <c r="B352" s="36"/>
      <c r="C352" s="36"/>
      <c r="D352" s="12"/>
      <c r="E352" s="36"/>
      <c r="F352" s="56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</row>
    <row r="353" spans="1:55" ht="12.75" customHeight="1">
      <c r="A353" s="12"/>
      <c r="B353" s="36"/>
      <c r="C353" s="36"/>
      <c r="D353" s="12"/>
      <c r="E353" s="36"/>
      <c r="F353" s="56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</row>
    <row r="354" spans="1:55" ht="12.75" customHeight="1">
      <c r="A354" s="12"/>
      <c r="B354" s="36"/>
      <c r="C354" s="36"/>
      <c r="D354" s="12"/>
      <c r="E354" s="36"/>
      <c r="F354" s="56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</row>
    <row r="355" spans="1:55" ht="12.75" customHeight="1">
      <c r="A355" s="12"/>
      <c r="B355" s="36"/>
      <c r="C355" s="36"/>
      <c r="D355" s="12"/>
      <c r="E355" s="36"/>
      <c r="F355" s="56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</row>
    <row r="356" spans="1:55" ht="12.75" customHeight="1">
      <c r="A356" s="12"/>
      <c r="B356" s="36"/>
      <c r="C356" s="36"/>
      <c r="D356" s="12"/>
      <c r="E356" s="36"/>
      <c r="F356" s="56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</row>
    <row r="357" spans="1:55" ht="12.75" customHeight="1">
      <c r="A357" s="12"/>
      <c r="B357" s="36"/>
      <c r="C357" s="36"/>
      <c r="D357" s="12"/>
      <c r="E357" s="36"/>
      <c r="F357" s="56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</row>
    <row r="358" spans="1:55" ht="12.75" customHeight="1">
      <c r="A358" s="12"/>
      <c r="B358" s="36"/>
      <c r="C358" s="36"/>
      <c r="D358" s="12"/>
      <c r="E358" s="36"/>
      <c r="F358" s="56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</row>
    <row r="359" spans="1:55" ht="12.75" customHeight="1">
      <c r="A359" s="12"/>
      <c r="B359" s="36"/>
      <c r="C359" s="36"/>
      <c r="D359" s="12"/>
      <c r="E359" s="36"/>
      <c r="F359" s="56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</row>
    <row r="360" spans="1:55" ht="12.75" customHeight="1">
      <c r="A360" s="12"/>
      <c r="B360" s="36"/>
      <c r="C360" s="36"/>
      <c r="D360" s="12"/>
      <c r="E360" s="36"/>
      <c r="F360" s="56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</row>
    <row r="361" spans="1:55" ht="12.75" customHeight="1">
      <c r="A361" s="12"/>
      <c r="B361" s="36"/>
      <c r="C361" s="36"/>
      <c r="D361" s="12"/>
      <c r="E361" s="36"/>
      <c r="F361" s="56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</row>
    <row r="362" spans="1:55" ht="12.75" customHeight="1">
      <c r="A362" s="12"/>
      <c r="B362" s="36"/>
      <c r="C362" s="36"/>
      <c r="D362" s="12"/>
      <c r="E362" s="36"/>
      <c r="F362" s="56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</row>
    <row r="363" spans="1:55" ht="12.75" customHeight="1">
      <c r="A363" s="12"/>
      <c r="B363" s="36"/>
      <c r="C363" s="36"/>
      <c r="D363" s="12"/>
      <c r="E363" s="36"/>
      <c r="F363" s="56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</row>
    <row r="364" spans="1:55" ht="12.75" customHeight="1">
      <c r="A364" s="12"/>
      <c r="B364" s="36"/>
      <c r="C364" s="36"/>
      <c r="D364" s="12"/>
      <c r="E364" s="36"/>
      <c r="F364" s="56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</row>
    <row r="365" spans="1:55" ht="12.75" customHeight="1">
      <c r="A365" s="12"/>
      <c r="B365" s="36"/>
      <c r="C365" s="36"/>
      <c r="D365" s="12"/>
      <c r="E365" s="36"/>
      <c r="F365" s="56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</row>
    <row r="366" spans="1:55" ht="12.75" customHeight="1">
      <c r="A366" s="12"/>
      <c r="B366" s="36"/>
      <c r="C366" s="36"/>
      <c r="D366" s="12"/>
      <c r="E366" s="36"/>
      <c r="F366" s="56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</row>
    <row r="367" spans="1:55" ht="12.75" customHeight="1">
      <c r="A367" s="12"/>
      <c r="B367" s="36"/>
      <c r="C367" s="36"/>
      <c r="D367" s="12"/>
      <c r="E367" s="36"/>
      <c r="F367" s="56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</row>
    <row r="368" spans="1:55" ht="12.75" customHeight="1">
      <c r="A368" s="12"/>
      <c r="B368" s="36"/>
      <c r="C368" s="36"/>
      <c r="D368" s="12"/>
      <c r="E368" s="36"/>
      <c r="F368" s="56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</row>
    <row r="369" spans="1:55" ht="12.75" customHeight="1">
      <c r="A369" s="12"/>
      <c r="B369" s="36"/>
      <c r="C369" s="36"/>
      <c r="D369" s="12"/>
      <c r="E369" s="36"/>
      <c r="F369" s="56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</row>
    <row r="370" spans="1:55" ht="12.75" customHeight="1">
      <c r="A370" s="12"/>
      <c r="B370" s="36"/>
      <c r="C370" s="36"/>
      <c r="D370" s="12"/>
      <c r="E370" s="36"/>
      <c r="F370" s="56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</row>
    <row r="371" spans="1:55" ht="12.75" customHeight="1">
      <c r="A371" s="12"/>
      <c r="B371" s="36"/>
      <c r="C371" s="36"/>
      <c r="D371" s="12"/>
      <c r="E371" s="36"/>
      <c r="F371" s="56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</row>
    <row r="372" spans="1:55" ht="12.75" customHeight="1">
      <c r="A372" s="12"/>
      <c r="B372" s="36"/>
      <c r="C372" s="36"/>
      <c r="D372" s="12"/>
      <c r="E372" s="36"/>
      <c r="F372" s="56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</row>
    <row r="373" spans="1:55" ht="12.75" customHeight="1">
      <c r="A373" s="12"/>
      <c r="B373" s="36"/>
      <c r="C373" s="36"/>
      <c r="D373" s="12"/>
      <c r="E373" s="36"/>
      <c r="F373" s="56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</row>
    <row r="374" spans="1:55" ht="12.75" customHeight="1">
      <c r="A374" s="12"/>
      <c r="B374" s="36"/>
      <c r="C374" s="36"/>
      <c r="D374" s="12"/>
      <c r="E374" s="36"/>
      <c r="F374" s="56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</row>
    <row r="375" spans="1:55" ht="12.75" customHeight="1">
      <c r="A375" s="12"/>
      <c r="B375" s="36"/>
      <c r="C375" s="36"/>
      <c r="D375" s="12"/>
      <c r="E375" s="36"/>
      <c r="F375" s="56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</row>
    <row r="376" spans="1:55" ht="12.75" customHeight="1">
      <c r="A376" s="12"/>
      <c r="B376" s="36"/>
      <c r="C376" s="36"/>
      <c r="D376" s="12"/>
      <c r="E376" s="36"/>
      <c r="F376" s="56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</row>
    <row r="377" spans="1:55" ht="12.75" customHeight="1">
      <c r="A377" s="12"/>
      <c r="B377" s="36"/>
      <c r="C377" s="36"/>
      <c r="D377" s="12"/>
      <c r="E377" s="36"/>
      <c r="F377" s="56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</row>
    <row r="378" spans="1:55" ht="12.75" customHeight="1">
      <c r="A378" s="12"/>
      <c r="B378" s="36"/>
      <c r="C378" s="36"/>
      <c r="D378" s="12"/>
      <c r="E378" s="36"/>
      <c r="F378" s="56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</row>
    <row r="379" spans="1:55" ht="12.75" customHeight="1">
      <c r="A379" s="12"/>
      <c r="B379" s="36"/>
      <c r="C379" s="36"/>
      <c r="D379" s="12"/>
      <c r="E379" s="36"/>
      <c r="F379" s="56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</row>
    <row r="380" spans="1:55" ht="12.75" customHeight="1">
      <c r="A380" s="12"/>
      <c r="B380" s="36"/>
      <c r="C380" s="36"/>
      <c r="D380" s="12"/>
      <c r="E380" s="36"/>
      <c r="F380" s="56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</row>
    <row r="381" spans="1:55" ht="12.75" customHeight="1">
      <c r="A381" s="12"/>
      <c r="B381" s="36"/>
      <c r="C381" s="36"/>
      <c r="D381" s="12"/>
      <c r="E381" s="36"/>
      <c r="F381" s="56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</row>
    <row r="382" spans="1:55" ht="12.75" customHeight="1">
      <c r="A382" s="12"/>
      <c r="B382" s="36"/>
      <c r="C382" s="36"/>
      <c r="D382" s="12"/>
      <c r="E382" s="36"/>
      <c r="F382" s="56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</row>
    <row r="383" spans="1:55" ht="12.75" customHeight="1">
      <c r="A383" s="12"/>
      <c r="B383" s="36"/>
      <c r="C383" s="36"/>
      <c r="D383" s="12"/>
      <c r="E383" s="36"/>
      <c r="F383" s="56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</row>
    <row r="384" spans="1:55" ht="12.75" customHeight="1">
      <c r="A384" s="12"/>
      <c r="B384" s="36"/>
      <c r="C384" s="36"/>
      <c r="D384" s="12"/>
      <c r="E384" s="36"/>
      <c r="F384" s="56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</row>
    <row r="385" spans="1:55" ht="12.75" customHeight="1">
      <c r="A385" s="12"/>
      <c r="B385" s="36"/>
      <c r="C385" s="36"/>
      <c r="D385" s="12"/>
      <c r="E385" s="36"/>
      <c r="F385" s="56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</row>
    <row r="386" spans="1:55" ht="12.75" customHeight="1">
      <c r="A386" s="12"/>
      <c r="B386" s="36"/>
      <c r="C386" s="36"/>
      <c r="D386" s="12"/>
      <c r="E386" s="36"/>
      <c r="F386" s="56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</row>
    <row r="387" spans="1:55" ht="12.75" customHeight="1">
      <c r="A387" s="12"/>
      <c r="B387" s="36"/>
      <c r="C387" s="36"/>
      <c r="D387" s="12"/>
      <c r="E387" s="36"/>
      <c r="F387" s="56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</row>
    <row r="388" spans="1:55" ht="12.75" customHeight="1">
      <c r="A388" s="12"/>
      <c r="B388" s="36"/>
      <c r="C388" s="36"/>
      <c r="D388" s="12"/>
      <c r="E388" s="36"/>
      <c r="F388" s="56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</row>
    <row r="389" spans="1:55" ht="12.75" customHeight="1">
      <c r="A389" s="12"/>
      <c r="B389" s="36"/>
      <c r="C389" s="36"/>
      <c r="D389" s="12"/>
      <c r="E389" s="36"/>
      <c r="F389" s="56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</row>
    <row r="390" spans="1:55" ht="12.75" customHeight="1">
      <c r="A390" s="12"/>
      <c r="B390" s="36"/>
      <c r="C390" s="36"/>
      <c r="D390" s="12"/>
      <c r="E390" s="36"/>
      <c r="F390" s="56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</row>
    <row r="391" spans="1:55" ht="12.75" customHeight="1">
      <c r="A391" s="12"/>
      <c r="B391" s="36"/>
      <c r="C391" s="36"/>
      <c r="D391" s="12"/>
      <c r="E391" s="36"/>
      <c r="F391" s="56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</row>
    <row r="392" spans="1:55" ht="12.75" customHeight="1">
      <c r="A392" s="12"/>
      <c r="B392" s="36"/>
      <c r="C392" s="36"/>
      <c r="D392" s="12"/>
      <c r="E392" s="36"/>
      <c r="F392" s="56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</row>
    <row r="393" spans="1:55" ht="12.75" customHeight="1">
      <c r="A393" s="12"/>
      <c r="B393" s="36"/>
      <c r="C393" s="36"/>
      <c r="D393" s="12"/>
      <c r="E393" s="36"/>
      <c r="F393" s="56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</row>
    <row r="394" spans="1:55" ht="12.75" customHeight="1">
      <c r="A394" s="12"/>
      <c r="B394" s="36"/>
      <c r="C394" s="36"/>
      <c r="D394" s="12"/>
      <c r="E394" s="36"/>
      <c r="F394" s="56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</row>
    <row r="395" spans="1:55" ht="12.75" customHeight="1">
      <c r="A395" s="12"/>
      <c r="B395" s="36"/>
      <c r="C395" s="36"/>
      <c r="D395" s="12"/>
      <c r="E395" s="36"/>
      <c r="F395" s="56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</row>
    <row r="396" spans="1:55" ht="12.75" customHeight="1">
      <c r="A396" s="12"/>
      <c r="B396" s="36"/>
      <c r="C396" s="36"/>
      <c r="D396" s="12"/>
      <c r="E396" s="36"/>
      <c r="F396" s="56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</row>
    <row r="397" spans="1:55" ht="12.75" customHeight="1">
      <c r="A397" s="12"/>
      <c r="B397" s="36"/>
      <c r="C397" s="36"/>
      <c r="D397" s="12"/>
      <c r="E397" s="36"/>
      <c r="F397" s="56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</row>
    <row r="398" spans="1:55" ht="12.75" customHeight="1">
      <c r="A398" s="12"/>
      <c r="B398" s="36"/>
      <c r="C398" s="36"/>
      <c r="D398" s="12"/>
      <c r="E398" s="36"/>
      <c r="F398" s="56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</row>
    <row r="399" spans="1:55" ht="12.75" customHeight="1">
      <c r="A399" s="12"/>
      <c r="B399" s="36"/>
      <c r="C399" s="36"/>
      <c r="D399" s="12"/>
      <c r="E399" s="36"/>
      <c r="F399" s="56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</row>
    <row r="400" spans="1:55" ht="12.75" customHeight="1">
      <c r="A400" s="12"/>
      <c r="B400" s="36"/>
      <c r="C400" s="36"/>
      <c r="D400" s="12"/>
      <c r="E400" s="36"/>
      <c r="F400" s="56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</row>
    <row r="401" spans="1:55" ht="12.75" customHeight="1">
      <c r="A401" s="12"/>
      <c r="B401" s="36"/>
      <c r="C401" s="36"/>
      <c r="D401" s="12"/>
      <c r="E401" s="36"/>
      <c r="F401" s="56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</row>
    <row r="402" spans="1:55" ht="12.75" customHeight="1">
      <c r="A402" s="12"/>
      <c r="B402" s="36"/>
      <c r="C402" s="36"/>
      <c r="D402" s="12"/>
      <c r="E402" s="36"/>
      <c r="F402" s="56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</row>
    <row r="403" spans="1:55" ht="12.75" customHeight="1">
      <c r="A403" s="12"/>
      <c r="B403" s="36"/>
      <c r="C403" s="36"/>
      <c r="D403" s="12"/>
      <c r="E403" s="36"/>
      <c r="F403" s="56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</row>
    <row r="404" spans="1:55" ht="12.75" customHeight="1">
      <c r="A404" s="12"/>
      <c r="B404" s="36"/>
      <c r="C404" s="36"/>
      <c r="D404" s="12"/>
      <c r="E404" s="36"/>
      <c r="F404" s="56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</row>
    <row r="405" spans="1:55" ht="12.75" customHeight="1">
      <c r="A405" s="12"/>
      <c r="B405" s="36"/>
      <c r="C405" s="36"/>
      <c r="D405" s="12"/>
      <c r="E405" s="36"/>
      <c r="F405" s="56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</row>
    <row r="406" spans="1:55" ht="12.75" customHeight="1">
      <c r="A406" s="12"/>
      <c r="B406" s="36"/>
      <c r="C406" s="36"/>
      <c r="D406" s="12"/>
      <c r="E406" s="36"/>
      <c r="F406" s="56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</row>
    <row r="407" spans="1:55" ht="12.75" customHeight="1">
      <c r="A407" s="12"/>
      <c r="B407" s="36"/>
      <c r="C407" s="36"/>
      <c r="D407" s="12"/>
      <c r="E407" s="36"/>
      <c r="F407" s="56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</row>
    <row r="408" spans="1:55" ht="12.75" customHeight="1">
      <c r="A408" s="12"/>
      <c r="B408" s="36"/>
      <c r="C408" s="36"/>
      <c r="D408" s="12"/>
      <c r="E408" s="36"/>
      <c r="F408" s="56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</row>
    <row r="409" spans="1:55" ht="12.75" customHeight="1">
      <c r="A409" s="12"/>
      <c r="B409" s="36"/>
      <c r="C409" s="36"/>
      <c r="D409" s="12"/>
      <c r="E409" s="36"/>
      <c r="F409" s="56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</row>
    <row r="410" spans="1:55" ht="12.75" customHeight="1">
      <c r="A410" s="12"/>
      <c r="B410" s="36"/>
      <c r="C410" s="36"/>
      <c r="D410" s="12"/>
      <c r="E410" s="36"/>
      <c r="F410" s="56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ht="12.75" customHeight="1">
      <c r="A411" s="12"/>
      <c r="B411" s="36"/>
      <c r="C411" s="36"/>
      <c r="D411" s="12"/>
      <c r="E411" s="36"/>
      <c r="F411" s="56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</row>
    <row r="412" spans="1:55" ht="12.75" customHeight="1">
      <c r="A412" s="12"/>
      <c r="B412" s="36"/>
      <c r="C412" s="36"/>
      <c r="D412" s="12"/>
      <c r="E412" s="36"/>
      <c r="F412" s="56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</row>
    <row r="413" spans="1:55" ht="12.75" customHeight="1">
      <c r="A413" s="12"/>
      <c r="B413" s="36"/>
      <c r="C413" s="36"/>
      <c r="D413" s="12"/>
      <c r="E413" s="36"/>
      <c r="F413" s="56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</row>
    <row r="414" spans="1:55" ht="12.75" customHeight="1">
      <c r="A414" s="12"/>
      <c r="B414" s="36"/>
      <c r="C414" s="36"/>
      <c r="D414" s="12"/>
      <c r="E414" s="36"/>
      <c r="F414" s="56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</row>
    <row r="415" spans="1:55" ht="12.75" customHeight="1">
      <c r="A415" s="12"/>
      <c r="B415" s="36"/>
      <c r="C415" s="36"/>
      <c r="D415" s="12"/>
      <c r="E415" s="36"/>
      <c r="F415" s="56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</row>
    <row r="416" spans="1:55" ht="12.75" customHeight="1">
      <c r="A416" s="12"/>
      <c r="B416" s="36"/>
      <c r="C416" s="36"/>
      <c r="D416" s="12"/>
      <c r="E416" s="36"/>
      <c r="F416" s="56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</row>
    <row r="417" spans="1:55" ht="12.75" customHeight="1">
      <c r="A417" s="12"/>
      <c r="B417" s="36"/>
      <c r="C417" s="36"/>
      <c r="D417" s="12"/>
      <c r="E417" s="36"/>
      <c r="F417" s="56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</row>
    <row r="418" spans="1:55" ht="12.75" customHeight="1">
      <c r="A418" s="12"/>
      <c r="B418" s="36"/>
      <c r="C418" s="36"/>
      <c r="D418" s="12"/>
      <c r="E418" s="36"/>
      <c r="F418" s="56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</row>
    <row r="419" spans="1:55" ht="12.75" customHeight="1">
      <c r="A419" s="12"/>
      <c r="B419" s="36"/>
      <c r="C419" s="36"/>
      <c r="D419" s="12"/>
      <c r="E419" s="36"/>
      <c r="F419" s="56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</row>
    <row r="420" spans="1:55" ht="12.75" customHeight="1">
      <c r="A420" s="12"/>
      <c r="B420" s="36"/>
      <c r="C420" s="36"/>
      <c r="D420" s="12"/>
      <c r="E420" s="36"/>
      <c r="F420" s="56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</row>
    <row r="421" spans="1:55" ht="12.75" customHeight="1">
      <c r="A421" s="12"/>
      <c r="B421" s="36"/>
      <c r="C421" s="36"/>
      <c r="D421" s="12"/>
      <c r="E421" s="36"/>
      <c r="F421" s="56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</row>
    <row r="422" spans="1:55" ht="12.75" customHeight="1">
      <c r="A422" s="12"/>
      <c r="B422" s="36"/>
      <c r="C422" s="36"/>
      <c r="D422" s="12"/>
      <c r="E422" s="36"/>
      <c r="F422" s="56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</row>
    <row r="423" spans="1:55" ht="12.75" customHeight="1">
      <c r="A423" s="12"/>
      <c r="B423" s="36"/>
      <c r="C423" s="36"/>
      <c r="D423" s="12"/>
      <c r="E423" s="36"/>
      <c r="F423" s="56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</row>
    <row r="424" spans="1:55" ht="12.75" customHeight="1">
      <c r="A424" s="12"/>
      <c r="B424" s="36"/>
      <c r="C424" s="36"/>
      <c r="D424" s="12"/>
      <c r="E424" s="36"/>
      <c r="F424" s="56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</row>
    <row r="425" spans="1:55" ht="12.75" customHeight="1">
      <c r="A425" s="12"/>
      <c r="B425" s="36"/>
      <c r="C425" s="36"/>
      <c r="D425" s="12"/>
      <c r="E425" s="36"/>
      <c r="F425" s="56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</row>
    <row r="426" spans="1:55" ht="12.75" customHeight="1">
      <c r="A426" s="12"/>
      <c r="B426" s="36"/>
      <c r="C426" s="36"/>
      <c r="D426" s="12"/>
      <c r="E426" s="36"/>
      <c r="F426" s="56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</row>
    <row r="427" spans="1:55" ht="12.75" customHeight="1">
      <c r="A427" s="12"/>
      <c r="B427" s="36"/>
      <c r="C427" s="36"/>
      <c r="D427" s="12"/>
      <c r="E427" s="36"/>
      <c r="F427" s="56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</row>
    <row r="428" spans="1:55" ht="12.75" customHeight="1">
      <c r="A428" s="12"/>
      <c r="B428" s="36"/>
      <c r="C428" s="36"/>
      <c r="D428" s="12"/>
      <c r="E428" s="36"/>
      <c r="F428" s="56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</row>
    <row r="429" spans="1:55" ht="12.75" customHeight="1">
      <c r="A429" s="12"/>
      <c r="B429" s="36"/>
      <c r="C429" s="36"/>
      <c r="D429" s="12"/>
      <c r="E429" s="36"/>
      <c r="F429" s="56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</row>
    <row r="430" spans="1:55" ht="12.75" customHeight="1">
      <c r="A430" s="12"/>
      <c r="B430" s="36"/>
      <c r="C430" s="36"/>
      <c r="D430" s="12"/>
      <c r="E430" s="36"/>
      <c r="F430" s="56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</row>
    <row r="431" spans="1:55" ht="12.75" customHeight="1">
      <c r="A431" s="12"/>
      <c r="B431" s="36"/>
      <c r="C431" s="36"/>
      <c r="D431" s="12"/>
      <c r="E431" s="36"/>
      <c r="F431" s="56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</row>
    <row r="432" spans="1:55" ht="12.75" customHeight="1">
      <c r="A432" s="12"/>
      <c r="B432" s="36"/>
      <c r="C432" s="36"/>
      <c r="D432" s="12"/>
      <c r="E432" s="36"/>
      <c r="F432" s="56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</row>
    <row r="433" spans="1:55" ht="12.75" customHeight="1">
      <c r="A433" s="12"/>
      <c r="B433" s="36"/>
      <c r="C433" s="36"/>
      <c r="D433" s="12"/>
      <c r="E433" s="36"/>
      <c r="F433" s="56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</row>
    <row r="434" spans="1:55" ht="12.75" customHeight="1">
      <c r="A434" s="12"/>
      <c r="B434" s="36"/>
      <c r="C434" s="36"/>
      <c r="D434" s="12"/>
      <c r="E434" s="36"/>
      <c r="F434" s="56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</row>
    <row r="435" spans="1:55" ht="12.75" customHeight="1">
      <c r="A435" s="12"/>
      <c r="B435" s="36"/>
      <c r="C435" s="36"/>
      <c r="D435" s="12"/>
      <c r="E435" s="36"/>
      <c r="F435" s="56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</row>
    <row r="436" spans="1:55" ht="12.75" customHeight="1">
      <c r="A436" s="12"/>
      <c r="B436" s="36"/>
      <c r="C436" s="36"/>
      <c r="D436" s="12"/>
      <c r="E436" s="36"/>
      <c r="F436" s="56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</row>
    <row r="437" spans="1:55" ht="12.75" customHeight="1">
      <c r="A437" s="12"/>
      <c r="B437" s="36"/>
      <c r="C437" s="36"/>
      <c r="D437" s="12"/>
      <c r="E437" s="36"/>
      <c r="F437" s="56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</row>
    <row r="438" spans="1:55" ht="12.75" customHeight="1">
      <c r="A438" s="12"/>
      <c r="B438" s="36"/>
      <c r="C438" s="36"/>
      <c r="D438" s="12"/>
      <c r="E438" s="36"/>
      <c r="F438" s="56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</row>
    <row r="439" spans="1:55" ht="12.75" customHeight="1">
      <c r="A439" s="12"/>
      <c r="B439" s="36"/>
      <c r="C439" s="36"/>
      <c r="D439" s="12"/>
      <c r="E439" s="36"/>
      <c r="F439" s="56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</row>
    <row r="440" spans="1:55" ht="12.75" customHeight="1">
      <c r="A440" s="12"/>
      <c r="B440" s="36"/>
      <c r="C440" s="36"/>
      <c r="D440" s="12"/>
      <c r="E440" s="36"/>
      <c r="F440" s="56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</row>
    <row r="441" spans="1:55" ht="12.75" customHeight="1">
      <c r="A441" s="12"/>
      <c r="B441" s="36"/>
      <c r="C441" s="36"/>
      <c r="D441" s="12"/>
      <c r="E441" s="36"/>
      <c r="F441" s="56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</row>
    <row r="442" spans="1:55" ht="12.75" customHeight="1">
      <c r="A442" s="12"/>
      <c r="B442" s="36"/>
      <c r="C442" s="36"/>
      <c r="D442" s="12"/>
      <c r="E442" s="36"/>
      <c r="F442" s="56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</row>
    <row r="443" spans="1:55" ht="12.75" customHeight="1">
      <c r="A443" s="12"/>
      <c r="B443" s="36"/>
      <c r="C443" s="36"/>
      <c r="D443" s="12"/>
      <c r="E443" s="36"/>
      <c r="F443" s="56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</row>
    <row r="444" spans="1:55" ht="12.75" customHeight="1">
      <c r="A444" s="12"/>
      <c r="B444" s="36"/>
      <c r="C444" s="36"/>
      <c r="D444" s="12"/>
      <c r="E444" s="36"/>
      <c r="F444" s="56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</row>
    <row r="445" spans="1:55" ht="12.75" customHeight="1">
      <c r="A445" s="12"/>
      <c r="B445" s="36"/>
      <c r="C445" s="36"/>
      <c r="D445" s="12"/>
      <c r="E445" s="36"/>
      <c r="F445" s="56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</row>
    <row r="446" spans="1:55" ht="12.75" customHeight="1">
      <c r="A446" s="12"/>
      <c r="B446" s="36"/>
      <c r="C446" s="36"/>
      <c r="D446" s="12"/>
      <c r="E446" s="36"/>
      <c r="F446" s="56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</row>
    <row r="447" spans="1:55" ht="12.75" customHeight="1">
      <c r="A447" s="12"/>
      <c r="B447" s="36"/>
      <c r="C447" s="36"/>
      <c r="D447" s="12"/>
      <c r="E447" s="36"/>
      <c r="F447" s="56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</row>
    <row r="448" spans="1:55" ht="12.75" customHeight="1">
      <c r="A448" s="12"/>
      <c r="B448" s="36"/>
      <c r="C448" s="36"/>
      <c r="D448" s="12"/>
      <c r="E448" s="36"/>
      <c r="F448" s="56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</row>
    <row r="449" spans="1:55" ht="12.75" customHeight="1">
      <c r="A449" s="12"/>
      <c r="B449" s="36"/>
      <c r="C449" s="36"/>
      <c r="D449" s="12"/>
      <c r="E449" s="36"/>
      <c r="F449" s="56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</row>
    <row r="450" spans="1:55" ht="12.75" customHeight="1">
      <c r="A450" s="12"/>
      <c r="B450" s="36"/>
      <c r="C450" s="36"/>
      <c r="D450" s="12"/>
      <c r="E450" s="36"/>
      <c r="F450" s="56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</row>
    <row r="451" spans="1:55" ht="12.75" customHeight="1">
      <c r="A451" s="12"/>
      <c r="B451" s="36"/>
      <c r="C451" s="36"/>
      <c r="D451" s="12"/>
      <c r="E451" s="36"/>
      <c r="F451" s="56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</row>
    <row r="452" spans="1:55" ht="12.75" customHeight="1">
      <c r="A452" s="12"/>
      <c r="B452" s="36"/>
      <c r="C452" s="36"/>
      <c r="D452" s="12"/>
      <c r="E452" s="36"/>
      <c r="F452" s="56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</row>
    <row r="453" spans="1:55" ht="12.75" customHeight="1">
      <c r="A453" s="12"/>
      <c r="B453" s="36"/>
      <c r="C453" s="36"/>
      <c r="D453" s="12"/>
      <c r="E453" s="36"/>
      <c r="F453" s="56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</row>
    <row r="454" spans="1:55" ht="12.75" customHeight="1">
      <c r="A454" s="12"/>
      <c r="B454" s="36"/>
      <c r="C454" s="36"/>
      <c r="D454" s="12"/>
      <c r="E454" s="36"/>
      <c r="F454" s="56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</row>
    <row r="455" spans="1:55" ht="12.75" customHeight="1">
      <c r="A455" s="12"/>
      <c r="B455" s="36"/>
      <c r="C455" s="36"/>
      <c r="D455" s="12"/>
      <c r="E455" s="36"/>
      <c r="F455" s="56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</row>
    <row r="456" spans="1:55" ht="12.75" customHeight="1">
      <c r="A456" s="12"/>
      <c r="B456" s="36"/>
      <c r="C456" s="36"/>
      <c r="D456" s="12"/>
      <c r="E456" s="36"/>
      <c r="F456" s="56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</row>
    <row r="457" spans="1:55" ht="12.75" customHeight="1">
      <c r="A457" s="12"/>
      <c r="B457" s="36"/>
      <c r="C457" s="36"/>
      <c r="D457" s="12"/>
      <c r="E457" s="36"/>
      <c r="F457" s="56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</row>
    <row r="458" spans="1:55" ht="12.75" customHeight="1">
      <c r="A458" s="12"/>
      <c r="B458" s="36"/>
      <c r="C458" s="36"/>
      <c r="D458" s="12"/>
      <c r="E458" s="36"/>
      <c r="F458" s="56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</row>
    <row r="459" spans="1:55" ht="12.75" customHeight="1">
      <c r="A459" s="12"/>
      <c r="B459" s="36"/>
      <c r="C459" s="36"/>
      <c r="D459" s="12"/>
      <c r="E459" s="36"/>
      <c r="F459" s="56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</row>
    <row r="460" spans="1:55" ht="12.75" customHeight="1">
      <c r="A460" s="12"/>
      <c r="B460" s="36"/>
      <c r="C460" s="36"/>
      <c r="D460" s="12"/>
      <c r="E460" s="36"/>
      <c r="F460" s="56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</row>
    <row r="461" spans="1:55" ht="12.75" customHeight="1">
      <c r="A461" s="12"/>
      <c r="B461" s="36"/>
      <c r="C461" s="36"/>
      <c r="D461" s="12"/>
      <c r="E461" s="36"/>
      <c r="F461" s="56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</row>
    <row r="462" spans="1:55" ht="12.75" customHeight="1">
      <c r="A462" s="12"/>
      <c r="B462" s="36"/>
      <c r="C462" s="36"/>
      <c r="D462" s="12"/>
      <c r="E462" s="36"/>
      <c r="F462" s="56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</row>
    <row r="463" spans="1:55" ht="12.75" customHeight="1">
      <c r="A463" s="12"/>
      <c r="B463" s="36"/>
      <c r="C463" s="36"/>
      <c r="D463" s="12"/>
      <c r="E463" s="36"/>
      <c r="F463" s="56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</row>
    <row r="464" spans="1:55" ht="12.75" customHeight="1">
      <c r="A464" s="12"/>
      <c r="B464" s="36"/>
      <c r="C464" s="36"/>
      <c r="D464" s="12"/>
      <c r="E464" s="36"/>
      <c r="F464" s="56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</row>
    <row r="465" spans="1:55" ht="12.75" customHeight="1">
      <c r="A465" s="12"/>
      <c r="B465" s="36"/>
      <c r="C465" s="36"/>
      <c r="D465" s="12"/>
      <c r="E465" s="36"/>
      <c r="F465" s="56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</row>
    <row r="466" spans="1:55" ht="12.75" customHeight="1">
      <c r="A466" s="12"/>
      <c r="B466" s="36"/>
      <c r="C466" s="36"/>
      <c r="D466" s="12"/>
      <c r="E466" s="36"/>
      <c r="F466" s="56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</row>
    <row r="467" spans="1:55" ht="12.75" customHeight="1">
      <c r="A467" s="12"/>
      <c r="B467" s="36"/>
      <c r="C467" s="36"/>
      <c r="D467" s="12"/>
      <c r="E467" s="36"/>
      <c r="F467" s="56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</row>
    <row r="468" spans="1:55" ht="12.75" customHeight="1">
      <c r="A468" s="12"/>
      <c r="B468" s="36"/>
      <c r="C468" s="36"/>
      <c r="D468" s="12"/>
      <c r="E468" s="36"/>
      <c r="F468" s="56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</row>
    <row r="469" spans="1:55" ht="12.75" customHeight="1">
      <c r="A469" s="12"/>
      <c r="B469" s="36"/>
      <c r="C469" s="36"/>
      <c r="D469" s="12"/>
      <c r="E469" s="36"/>
      <c r="F469" s="56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</row>
    <row r="470" spans="1:55" ht="12.75" customHeight="1">
      <c r="A470" s="12"/>
      <c r="B470" s="36"/>
      <c r="C470" s="36"/>
      <c r="D470" s="12"/>
      <c r="E470" s="36"/>
      <c r="F470" s="56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</row>
    <row r="471" spans="1:55" ht="12.75" customHeight="1">
      <c r="A471" s="12"/>
      <c r="B471" s="36"/>
      <c r="C471" s="36"/>
      <c r="D471" s="12"/>
      <c r="E471" s="36"/>
      <c r="F471" s="56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</row>
    <row r="472" spans="1:55" ht="12.75" customHeight="1">
      <c r="A472" s="12"/>
      <c r="B472" s="36"/>
      <c r="C472" s="36"/>
      <c r="D472" s="12"/>
      <c r="E472" s="36"/>
      <c r="F472" s="56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</row>
    <row r="473" spans="1:55" ht="12.75" customHeight="1">
      <c r="A473" s="12"/>
      <c r="B473" s="36"/>
      <c r="C473" s="36"/>
      <c r="D473" s="12"/>
      <c r="E473" s="36"/>
      <c r="F473" s="56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</row>
    <row r="474" spans="1:55" ht="12.75" customHeight="1">
      <c r="A474" s="12"/>
      <c r="B474" s="36"/>
      <c r="C474" s="36"/>
      <c r="D474" s="12"/>
      <c r="E474" s="36"/>
      <c r="F474" s="56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</row>
    <row r="475" spans="1:55" ht="12.75" customHeight="1">
      <c r="A475" s="12"/>
      <c r="B475" s="36"/>
      <c r="C475" s="36"/>
      <c r="D475" s="12"/>
      <c r="E475" s="36"/>
      <c r="F475" s="56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</row>
    <row r="476" spans="1:55" ht="12.75" customHeight="1">
      <c r="A476" s="12"/>
      <c r="B476" s="36"/>
      <c r="C476" s="36"/>
      <c r="D476" s="12"/>
      <c r="E476" s="36"/>
      <c r="F476" s="56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</row>
    <row r="477" spans="1:55" ht="12.75" customHeight="1">
      <c r="A477" s="12"/>
      <c r="B477" s="36"/>
      <c r="C477" s="36"/>
      <c r="D477" s="12"/>
      <c r="E477" s="36"/>
      <c r="F477" s="56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</row>
    <row r="478" spans="1:55" ht="12.75" customHeight="1">
      <c r="A478" s="12"/>
      <c r="B478" s="36"/>
      <c r="C478" s="36"/>
      <c r="D478" s="12"/>
      <c r="E478" s="36"/>
      <c r="F478" s="56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</row>
    <row r="479" spans="1:55" ht="12.75" customHeight="1">
      <c r="A479" s="12"/>
      <c r="B479" s="36"/>
      <c r="C479" s="36"/>
      <c r="D479" s="12"/>
      <c r="E479" s="36"/>
      <c r="F479" s="56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</row>
    <row r="480" spans="1:55" ht="12.75" customHeight="1">
      <c r="A480" s="12"/>
      <c r="B480" s="36"/>
      <c r="C480" s="36"/>
      <c r="D480" s="12"/>
      <c r="E480" s="36"/>
      <c r="F480" s="56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</row>
    <row r="481" spans="1:55" ht="12.75" customHeight="1">
      <c r="A481" s="12"/>
      <c r="B481" s="36"/>
      <c r="C481" s="36"/>
      <c r="D481" s="12"/>
      <c r="E481" s="36"/>
      <c r="F481" s="56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</row>
    <row r="482" spans="1:55" ht="12.75" customHeight="1">
      <c r="A482" s="12"/>
      <c r="B482" s="36"/>
      <c r="C482" s="36"/>
      <c r="D482" s="12"/>
      <c r="E482" s="36"/>
      <c r="F482" s="56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</row>
    <row r="483" spans="1:55" ht="12.75" customHeight="1">
      <c r="A483" s="12"/>
      <c r="B483" s="36"/>
      <c r="C483" s="36"/>
      <c r="D483" s="12"/>
      <c r="E483" s="36"/>
      <c r="F483" s="56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</row>
    <row r="484" spans="1:55" ht="12.75" customHeight="1">
      <c r="A484" s="12"/>
      <c r="B484" s="36"/>
      <c r="C484" s="36"/>
      <c r="D484" s="12"/>
      <c r="E484" s="36"/>
      <c r="F484" s="56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</row>
    <row r="485" spans="1:55" ht="12.75" customHeight="1">
      <c r="A485" s="12"/>
      <c r="B485" s="36"/>
      <c r="C485" s="36"/>
      <c r="D485" s="12"/>
      <c r="E485" s="36"/>
      <c r="F485" s="56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</row>
    <row r="486" spans="1:55" ht="12.75" customHeight="1">
      <c r="A486" s="12"/>
      <c r="B486" s="36"/>
      <c r="C486" s="36"/>
      <c r="D486" s="12"/>
      <c r="E486" s="36"/>
      <c r="F486" s="56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</row>
    <row r="487" spans="1:55" ht="12.75" customHeight="1">
      <c r="A487" s="12"/>
      <c r="B487" s="36"/>
      <c r="C487" s="36"/>
      <c r="D487" s="12"/>
      <c r="E487" s="36"/>
      <c r="F487" s="56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</row>
    <row r="488" spans="1:55" ht="12.75" customHeight="1">
      <c r="A488" s="12"/>
      <c r="B488" s="36"/>
      <c r="C488" s="36"/>
      <c r="D488" s="12"/>
      <c r="E488" s="36"/>
      <c r="F488" s="56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</row>
    <row r="489" spans="1:55" ht="12.75" customHeight="1">
      <c r="A489" s="12"/>
      <c r="B489" s="36"/>
      <c r="C489" s="36"/>
      <c r="D489" s="12"/>
      <c r="E489" s="36"/>
      <c r="F489" s="56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</row>
    <row r="490" spans="1:55" ht="12.75" customHeight="1">
      <c r="A490" s="12"/>
      <c r="B490" s="36"/>
      <c r="C490" s="36"/>
      <c r="D490" s="12"/>
      <c r="E490" s="36"/>
      <c r="F490" s="56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</row>
    <row r="491" spans="1:55" ht="12.75" customHeight="1">
      <c r="A491" s="12"/>
      <c r="B491" s="36"/>
      <c r="C491" s="36"/>
      <c r="D491" s="12"/>
      <c r="E491" s="36"/>
      <c r="F491" s="56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</row>
    <row r="492" spans="1:55" ht="12.75" customHeight="1">
      <c r="A492" s="12"/>
      <c r="B492" s="36"/>
      <c r="C492" s="36"/>
      <c r="D492" s="12"/>
      <c r="E492" s="36"/>
      <c r="F492" s="56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</row>
    <row r="493" spans="1:55" ht="12.75" customHeight="1">
      <c r="A493" s="12"/>
      <c r="B493" s="36"/>
      <c r="C493" s="36"/>
      <c r="D493" s="12"/>
      <c r="E493" s="36"/>
      <c r="F493" s="56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</row>
    <row r="494" spans="1:55" ht="12.75" customHeight="1">
      <c r="A494" s="12"/>
      <c r="B494" s="36"/>
      <c r="C494" s="36"/>
      <c r="D494" s="12"/>
      <c r="E494" s="36"/>
      <c r="F494" s="56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</row>
    <row r="495" spans="1:55" ht="12.75" customHeight="1">
      <c r="A495" s="12"/>
      <c r="B495" s="36"/>
      <c r="C495" s="36"/>
      <c r="D495" s="12"/>
      <c r="E495" s="36"/>
      <c r="F495" s="56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</row>
    <row r="496" spans="1:55" ht="12.75" customHeight="1">
      <c r="A496" s="12"/>
      <c r="B496" s="36"/>
      <c r="C496" s="36"/>
      <c r="D496" s="12"/>
      <c r="E496" s="36"/>
      <c r="F496" s="56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</row>
    <row r="497" spans="1:55" ht="12.75" customHeight="1">
      <c r="A497" s="12"/>
      <c r="B497" s="36"/>
      <c r="C497" s="36"/>
      <c r="D497" s="12"/>
      <c r="E497" s="36"/>
      <c r="F497" s="56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</row>
    <row r="498" spans="1:55" ht="12.75" customHeight="1">
      <c r="A498" s="12"/>
      <c r="B498" s="36"/>
      <c r="C498" s="36"/>
      <c r="D498" s="12"/>
      <c r="E498" s="36"/>
      <c r="F498" s="56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</row>
    <row r="499" spans="1:55" ht="12.75" customHeight="1">
      <c r="A499" s="12"/>
      <c r="B499" s="36"/>
      <c r="C499" s="36"/>
      <c r="D499" s="12"/>
      <c r="E499" s="36"/>
      <c r="F499" s="56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</row>
    <row r="500" spans="1:55" ht="12.75" customHeight="1">
      <c r="A500" s="12"/>
      <c r="B500" s="36"/>
      <c r="C500" s="36"/>
      <c r="D500" s="12"/>
      <c r="E500" s="36"/>
      <c r="F500" s="56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</row>
    <row r="501" spans="1:55" ht="12.75" customHeight="1">
      <c r="A501" s="12"/>
      <c r="B501" s="36"/>
      <c r="C501" s="36"/>
      <c r="D501" s="12"/>
      <c r="E501" s="36"/>
      <c r="F501" s="56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</row>
    <row r="502" spans="1:55" ht="12.75" customHeight="1">
      <c r="A502" s="12"/>
      <c r="B502" s="36"/>
      <c r="C502" s="36"/>
      <c r="D502" s="12"/>
      <c r="E502" s="36"/>
      <c r="F502" s="56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</row>
    <row r="503" spans="1:55" ht="12.75" customHeight="1">
      <c r="A503" s="12"/>
      <c r="B503" s="36"/>
      <c r="C503" s="36"/>
      <c r="D503" s="12"/>
      <c r="E503" s="36"/>
      <c r="F503" s="56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</row>
    <row r="504" spans="1:55" ht="12.75" customHeight="1">
      <c r="A504" s="12"/>
      <c r="B504" s="36"/>
      <c r="C504" s="36"/>
      <c r="D504" s="12"/>
      <c r="E504" s="36"/>
      <c r="F504" s="56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</row>
    <row r="505" spans="1:55" ht="12.75" customHeight="1">
      <c r="A505" s="12"/>
      <c r="B505" s="36"/>
      <c r="C505" s="36"/>
      <c r="D505" s="12"/>
      <c r="E505" s="36"/>
      <c r="F505" s="56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</row>
    <row r="506" spans="1:55" ht="12.75" customHeight="1">
      <c r="A506" s="12"/>
      <c r="B506" s="36"/>
      <c r="C506" s="36"/>
      <c r="D506" s="12"/>
      <c r="E506" s="36"/>
      <c r="F506" s="56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</row>
    <row r="507" spans="1:55" ht="12.75" customHeight="1">
      <c r="A507" s="12"/>
      <c r="B507" s="36"/>
      <c r="C507" s="36"/>
      <c r="D507" s="12"/>
      <c r="E507" s="36"/>
      <c r="F507" s="56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</row>
    <row r="508" spans="1:55" ht="12.75" customHeight="1">
      <c r="A508" s="12"/>
      <c r="B508" s="36"/>
      <c r="C508" s="36"/>
      <c r="D508" s="12"/>
      <c r="E508" s="36"/>
      <c r="F508" s="56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</row>
    <row r="509" spans="1:55" ht="12.75" customHeight="1">
      <c r="A509" s="12"/>
      <c r="B509" s="36"/>
      <c r="C509" s="36"/>
      <c r="D509" s="12"/>
      <c r="E509" s="36"/>
      <c r="F509" s="56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</row>
    <row r="510" spans="1:55" ht="12.75" customHeight="1">
      <c r="A510" s="12"/>
      <c r="B510" s="36"/>
      <c r="C510" s="36"/>
      <c r="D510" s="12"/>
      <c r="E510" s="36"/>
      <c r="F510" s="56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</row>
    <row r="511" spans="1:55" ht="12.75" customHeight="1">
      <c r="A511" s="12"/>
      <c r="B511" s="36"/>
      <c r="C511" s="36"/>
      <c r="D511" s="12"/>
      <c r="E511" s="36"/>
      <c r="F511" s="56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</row>
    <row r="512" spans="1:55" ht="12.75" customHeight="1">
      <c r="A512" s="12"/>
      <c r="B512" s="36"/>
      <c r="C512" s="36"/>
      <c r="D512" s="12"/>
      <c r="E512" s="36"/>
      <c r="F512" s="56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ht="12.75" customHeight="1">
      <c r="A513" s="12"/>
      <c r="B513" s="36"/>
      <c r="C513" s="36"/>
      <c r="D513" s="12"/>
      <c r="E513" s="36"/>
      <c r="F513" s="56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</row>
    <row r="514" spans="1:55" ht="12.75" customHeight="1">
      <c r="A514" s="12"/>
      <c r="B514" s="36"/>
      <c r="C514" s="36"/>
      <c r="D514" s="12"/>
      <c r="E514" s="36"/>
      <c r="F514" s="56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</row>
    <row r="515" spans="1:55" ht="12.75" customHeight="1">
      <c r="A515" s="12"/>
      <c r="B515" s="36"/>
      <c r="C515" s="36"/>
      <c r="D515" s="12"/>
      <c r="E515" s="36"/>
      <c r="F515" s="56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</row>
    <row r="516" spans="1:55" ht="12.75" customHeight="1">
      <c r="A516" s="12"/>
      <c r="B516" s="36"/>
      <c r="C516" s="36"/>
      <c r="D516" s="12"/>
      <c r="E516" s="36"/>
      <c r="F516" s="56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</row>
    <row r="517" spans="1:55" ht="12.75" customHeight="1">
      <c r="A517" s="12"/>
      <c r="B517" s="36"/>
      <c r="C517" s="36"/>
      <c r="D517" s="12"/>
      <c r="E517" s="36"/>
      <c r="F517" s="56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</row>
    <row r="518" spans="1:55" ht="12.75" customHeight="1">
      <c r="A518" s="12"/>
      <c r="B518" s="36"/>
      <c r="C518" s="36"/>
      <c r="D518" s="12"/>
      <c r="E518" s="36"/>
      <c r="F518" s="56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</row>
    <row r="519" spans="1:55" ht="12.75" customHeight="1">
      <c r="A519" s="12"/>
      <c r="B519" s="36"/>
      <c r="C519" s="36"/>
      <c r="D519" s="12"/>
      <c r="E519" s="36"/>
      <c r="F519" s="56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</row>
    <row r="520" spans="1:55" ht="12.75" customHeight="1">
      <c r="A520" s="12"/>
      <c r="B520" s="36"/>
      <c r="C520" s="36"/>
      <c r="D520" s="12"/>
      <c r="E520" s="36"/>
      <c r="F520" s="56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</row>
    <row r="521" spans="1:55" ht="12.75" customHeight="1">
      <c r="A521" s="12"/>
      <c r="B521" s="36"/>
      <c r="C521" s="36"/>
      <c r="D521" s="12"/>
      <c r="E521" s="36"/>
      <c r="F521" s="56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</row>
    <row r="522" spans="1:55" ht="12.75" customHeight="1">
      <c r="A522" s="12"/>
      <c r="B522" s="36"/>
      <c r="C522" s="36"/>
      <c r="D522" s="12"/>
      <c r="E522" s="36"/>
      <c r="F522" s="56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</row>
    <row r="523" spans="1:55" ht="12.75" customHeight="1">
      <c r="A523" s="12"/>
      <c r="B523" s="36"/>
      <c r="C523" s="36"/>
      <c r="D523" s="12"/>
      <c r="E523" s="36"/>
      <c r="F523" s="56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</row>
    <row r="524" spans="1:55" ht="12.75" customHeight="1">
      <c r="A524" s="12"/>
      <c r="B524" s="36"/>
      <c r="C524" s="36"/>
      <c r="D524" s="12"/>
      <c r="E524" s="36"/>
      <c r="F524" s="56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</row>
    <row r="525" spans="1:55" ht="12.75" customHeight="1">
      <c r="A525" s="12"/>
      <c r="B525" s="36"/>
      <c r="C525" s="36"/>
      <c r="D525" s="12"/>
      <c r="E525" s="36"/>
      <c r="F525" s="56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</row>
    <row r="526" spans="1:55" ht="12.75" customHeight="1">
      <c r="A526" s="12"/>
      <c r="B526" s="36"/>
      <c r="C526" s="36"/>
      <c r="D526" s="12"/>
      <c r="E526" s="36"/>
      <c r="F526" s="56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</row>
    <row r="527" spans="1:55" ht="12.75" customHeight="1">
      <c r="A527" s="12"/>
      <c r="B527" s="36"/>
      <c r="C527" s="36"/>
      <c r="D527" s="12"/>
      <c r="E527" s="36"/>
      <c r="F527" s="56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</row>
    <row r="528" spans="1:55" ht="12.75" customHeight="1">
      <c r="A528" s="12"/>
      <c r="B528" s="36"/>
      <c r="C528" s="36"/>
      <c r="D528" s="12"/>
      <c r="E528" s="36"/>
      <c r="F528" s="56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</row>
    <row r="529" spans="1:55" ht="12.75" customHeight="1">
      <c r="A529" s="12"/>
      <c r="B529" s="36"/>
      <c r="C529" s="36"/>
      <c r="D529" s="12"/>
      <c r="E529" s="36"/>
      <c r="F529" s="56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</row>
    <row r="530" spans="1:55" ht="12.75" customHeight="1">
      <c r="A530" s="12"/>
      <c r="B530" s="36"/>
      <c r="C530" s="36"/>
      <c r="D530" s="12"/>
      <c r="E530" s="36"/>
      <c r="F530" s="56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</row>
    <row r="531" spans="1:55" ht="12.75" customHeight="1">
      <c r="A531" s="12"/>
      <c r="B531" s="36"/>
      <c r="C531" s="36"/>
      <c r="D531" s="12"/>
      <c r="E531" s="36"/>
      <c r="F531" s="56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</row>
    <row r="532" spans="1:55" ht="12.75" customHeight="1">
      <c r="A532" s="12"/>
      <c r="B532" s="36"/>
      <c r="C532" s="36"/>
      <c r="D532" s="12"/>
      <c r="E532" s="36"/>
      <c r="F532" s="56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</row>
    <row r="533" spans="1:55" ht="12.75" customHeight="1">
      <c r="A533" s="12"/>
      <c r="B533" s="36"/>
      <c r="C533" s="36"/>
      <c r="D533" s="12"/>
      <c r="E533" s="36"/>
      <c r="F533" s="56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</row>
    <row r="534" spans="1:55" ht="12.75" customHeight="1">
      <c r="A534" s="12"/>
      <c r="B534" s="36"/>
      <c r="C534" s="36"/>
      <c r="D534" s="12"/>
      <c r="E534" s="36"/>
      <c r="F534" s="56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</row>
    <row r="535" spans="1:55" ht="12.75" customHeight="1">
      <c r="A535" s="12"/>
      <c r="B535" s="36"/>
      <c r="C535" s="36"/>
      <c r="D535" s="12"/>
      <c r="E535" s="36"/>
      <c r="F535" s="56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</row>
    <row r="536" spans="1:55" ht="12.75" customHeight="1">
      <c r="A536" s="12"/>
      <c r="B536" s="36"/>
      <c r="C536" s="36"/>
      <c r="D536" s="12"/>
      <c r="E536" s="36"/>
      <c r="F536" s="56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</row>
    <row r="537" spans="1:55" ht="12.75" customHeight="1">
      <c r="A537" s="12"/>
      <c r="B537" s="36"/>
      <c r="C537" s="36"/>
      <c r="D537" s="12"/>
      <c r="E537" s="36"/>
      <c r="F537" s="56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</row>
    <row r="538" spans="1:55" ht="12.75" customHeight="1">
      <c r="A538" s="12"/>
      <c r="B538" s="36"/>
      <c r="C538" s="36"/>
      <c r="D538" s="12"/>
      <c r="E538" s="36"/>
      <c r="F538" s="56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</row>
    <row r="539" spans="1:55" ht="12.75" customHeight="1">
      <c r="A539" s="12"/>
      <c r="B539" s="36"/>
      <c r="C539" s="36"/>
      <c r="D539" s="12"/>
      <c r="E539" s="36"/>
      <c r="F539" s="56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</row>
    <row r="540" spans="1:55" ht="12.75" customHeight="1">
      <c r="A540" s="12"/>
      <c r="B540" s="36"/>
      <c r="C540" s="36"/>
      <c r="D540" s="12"/>
      <c r="E540" s="36"/>
      <c r="F540" s="56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</row>
    <row r="541" spans="1:55" ht="12.75" customHeight="1">
      <c r="A541" s="12"/>
      <c r="B541" s="36"/>
      <c r="C541" s="36"/>
      <c r="D541" s="12"/>
      <c r="E541" s="36"/>
      <c r="F541" s="56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</row>
    <row r="542" spans="1:55" ht="12.75" customHeight="1">
      <c r="A542" s="12"/>
      <c r="B542" s="36"/>
      <c r="C542" s="36"/>
      <c r="D542" s="12"/>
      <c r="E542" s="36"/>
      <c r="F542" s="56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</row>
    <row r="543" spans="1:55" ht="12.75" customHeight="1">
      <c r="A543" s="12"/>
      <c r="B543" s="36"/>
      <c r="C543" s="36"/>
      <c r="D543" s="12"/>
      <c r="E543" s="36"/>
      <c r="F543" s="56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</row>
    <row r="544" spans="1:55" ht="12.75" customHeight="1">
      <c r="A544" s="12"/>
      <c r="B544" s="36"/>
      <c r="C544" s="36"/>
      <c r="D544" s="12"/>
      <c r="E544" s="36"/>
      <c r="F544" s="56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</row>
    <row r="545" spans="1:55" ht="12.75" customHeight="1">
      <c r="A545" s="12"/>
      <c r="B545" s="36"/>
      <c r="C545" s="36"/>
      <c r="D545" s="12"/>
      <c r="E545" s="36"/>
      <c r="F545" s="56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</row>
    <row r="546" spans="1:55" ht="12.75" customHeight="1">
      <c r="A546" s="12"/>
      <c r="B546" s="36"/>
      <c r="C546" s="36"/>
      <c r="D546" s="12"/>
      <c r="E546" s="36"/>
      <c r="F546" s="56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</row>
    <row r="547" spans="1:55" ht="12.75" customHeight="1">
      <c r="A547" s="12"/>
      <c r="B547" s="36"/>
      <c r="C547" s="36"/>
      <c r="D547" s="12"/>
      <c r="E547" s="36"/>
      <c r="F547" s="56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</row>
    <row r="548" spans="1:55" ht="12.75" customHeight="1">
      <c r="A548" s="12"/>
      <c r="B548" s="36"/>
      <c r="C548" s="36"/>
      <c r="D548" s="12"/>
      <c r="E548" s="36"/>
      <c r="F548" s="56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</row>
    <row r="549" spans="1:55" ht="12.75" customHeight="1">
      <c r="A549" s="12"/>
      <c r="B549" s="36"/>
      <c r="C549" s="36"/>
      <c r="D549" s="12"/>
      <c r="E549" s="36"/>
      <c r="F549" s="56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</row>
    <row r="550" spans="1:55" ht="12.75" customHeight="1">
      <c r="A550" s="12"/>
      <c r="B550" s="36"/>
      <c r="C550" s="36"/>
      <c r="D550" s="12"/>
      <c r="E550" s="36"/>
      <c r="F550" s="56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</row>
    <row r="551" spans="1:55" ht="12.75" customHeight="1">
      <c r="A551" s="12"/>
      <c r="B551" s="36"/>
      <c r="C551" s="36"/>
      <c r="D551" s="12"/>
      <c r="E551" s="36"/>
      <c r="F551" s="56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</row>
    <row r="552" spans="1:55" ht="12.75" customHeight="1">
      <c r="A552" s="12"/>
      <c r="B552" s="36"/>
      <c r="C552" s="36"/>
      <c r="D552" s="12"/>
      <c r="E552" s="36"/>
      <c r="F552" s="56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</row>
    <row r="553" spans="1:55" ht="12.75" customHeight="1">
      <c r="A553" s="12"/>
      <c r="B553" s="36"/>
      <c r="C553" s="36"/>
      <c r="D553" s="12"/>
      <c r="E553" s="36"/>
      <c r="F553" s="56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</row>
    <row r="554" spans="1:55" ht="12.75" customHeight="1">
      <c r="A554" s="12"/>
      <c r="B554" s="36"/>
      <c r="C554" s="36"/>
      <c r="D554" s="12"/>
      <c r="E554" s="36"/>
      <c r="F554" s="56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</row>
    <row r="555" spans="1:55" ht="12.75" customHeight="1">
      <c r="A555" s="12"/>
      <c r="B555" s="36"/>
      <c r="C555" s="36"/>
      <c r="D555" s="12"/>
      <c r="E555" s="36"/>
      <c r="F555" s="56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</row>
    <row r="556" spans="1:55" ht="12.75" customHeight="1">
      <c r="A556" s="12"/>
      <c r="B556" s="36"/>
      <c r="C556" s="36"/>
      <c r="D556" s="12"/>
      <c r="E556" s="36"/>
      <c r="F556" s="56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</row>
    <row r="557" spans="1:55" ht="12.75" customHeight="1">
      <c r="A557" s="12"/>
      <c r="B557" s="36"/>
      <c r="C557" s="36"/>
      <c r="D557" s="12"/>
      <c r="E557" s="36"/>
      <c r="F557" s="56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</row>
    <row r="558" spans="1:55" ht="12.75" customHeight="1">
      <c r="A558" s="12"/>
      <c r="B558" s="36"/>
      <c r="C558" s="36"/>
      <c r="D558" s="12"/>
      <c r="E558" s="36"/>
      <c r="F558" s="56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</row>
    <row r="559" spans="1:55" ht="12.75" customHeight="1">
      <c r="A559" s="12"/>
      <c r="B559" s="36"/>
      <c r="C559" s="36"/>
      <c r="D559" s="12"/>
      <c r="E559" s="36"/>
      <c r="F559" s="56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</row>
    <row r="560" spans="1:55" ht="12.75" customHeight="1">
      <c r="A560" s="12"/>
      <c r="B560" s="36"/>
      <c r="C560" s="36"/>
      <c r="D560" s="12"/>
      <c r="E560" s="36"/>
      <c r="F560" s="56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</row>
    <row r="561" spans="1:55" ht="12.75" customHeight="1">
      <c r="A561" s="12"/>
      <c r="B561" s="36"/>
      <c r="C561" s="36"/>
      <c r="D561" s="12"/>
      <c r="E561" s="36"/>
      <c r="F561" s="56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</row>
    <row r="562" spans="1:55" ht="12.75" customHeight="1">
      <c r="A562" s="12"/>
      <c r="B562" s="36"/>
      <c r="C562" s="36"/>
      <c r="D562" s="12"/>
      <c r="E562" s="36"/>
      <c r="F562" s="56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</row>
    <row r="563" spans="1:55" ht="12.75" customHeight="1">
      <c r="A563" s="12"/>
      <c r="B563" s="36"/>
      <c r="C563" s="36"/>
      <c r="D563" s="12"/>
      <c r="E563" s="36"/>
      <c r="F563" s="56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</row>
    <row r="564" spans="1:55" ht="12.75" customHeight="1">
      <c r="A564" s="12"/>
      <c r="B564" s="36"/>
      <c r="C564" s="36"/>
      <c r="D564" s="12"/>
      <c r="E564" s="36"/>
      <c r="F564" s="56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</row>
    <row r="565" spans="1:55" ht="12.75" customHeight="1">
      <c r="A565" s="12"/>
      <c r="B565" s="36"/>
      <c r="C565" s="36"/>
      <c r="D565" s="12"/>
      <c r="E565" s="36"/>
      <c r="F565" s="56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</row>
    <row r="566" spans="1:55" ht="12.75" customHeight="1">
      <c r="A566" s="12"/>
      <c r="B566" s="36"/>
      <c r="C566" s="36"/>
      <c r="D566" s="12"/>
      <c r="E566" s="36"/>
      <c r="F566" s="56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</row>
    <row r="567" spans="1:55" ht="12.75" customHeight="1">
      <c r="A567" s="12"/>
      <c r="B567" s="36"/>
      <c r="C567" s="36"/>
      <c r="D567" s="12"/>
      <c r="E567" s="36"/>
      <c r="F567" s="56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</row>
    <row r="568" spans="1:55" ht="12.75" customHeight="1">
      <c r="A568" s="12"/>
      <c r="B568" s="36"/>
      <c r="C568" s="36"/>
      <c r="D568" s="12"/>
      <c r="E568" s="36"/>
      <c r="F568" s="56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</row>
    <row r="569" spans="1:55" ht="12.75" customHeight="1">
      <c r="A569" s="12"/>
      <c r="B569" s="36"/>
      <c r="C569" s="36"/>
      <c r="D569" s="12"/>
      <c r="E569" s="36"/>
      <c r="F569" s="56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</row>
    <row r="570" spans="1:55" ht="12.75" customHeight="1">
      <c r="A570" s="12"/>
      <c r="B570" s="36"/>
      <c r="C570" s="36"/>
      <c r="D570" s="12"/>
      <c r="E570" s="36"/>
      <c r="F570" s="56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</row>
    <row r="571" spans="1:55" ht="12.75" customHeight="1">
      <c r="A571" s="12"/>
      <c r="B571" s="36"/>
      <c r="C571" s="36"/>
      <c r="D571" s="12"/>
      <c r="E571" s="36"/>
      <c r="F571" s="56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</row>
    <row r="572" spans="1:55" ht="12.75" customHeight="1">
      <c r="A572" s="12"/>
      <c r="B572" s="36"/>
      <c r="C572" s="36"/>
      <c r="D572" s="12"/>
      <c r="E572" s="36"/>
      <c r="F572" s="56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</row>
    <row r="573" spans="1:55" ht="12.75" customHeight="1">
      <c r="A573" s="12"/>
      <c r="B573" s="36"/>
      <c r="C573" s="36"/>
      <c r="D573" s="12"/>
      <c r="E573" s="36"/>
      <c r="F573" s="56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</row>
    <row r="574" spans="1:55" ht="12.75" customHeight="1">
      <c r="A574" s="12"/>
      <c r="B574" s="36"/>
      <c r="C574" s="36"/>
      <c r="D574" s="12"/>
      <c r="E574" s="36"/>
      <c r="F574" s="56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</row>
    <row r="575" spans="1:55" ht="12.75" customHeight="1">
      <c r="A575" s="12"/>
      <c r="B575" s="36"/>
      <c r="C575" s="36"/>
      <c r="D575" s="12"/>
      <c r="E575" s="36"/>
      <c r="F575" s="56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</row>
    <row r="576" spans="1:55" ht="12.75" customHeight="1">
      <c r="A576" s="12"/>
      <c r="B576" s="36"/>
      <c r="C576" s="36"/>
      <c r="D576" s="12"/>
      <c r="E576" s="36"/>
      <c r="F576" s="56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</row>
    <row r="577" spans="1:55" ht="12.75" customHeight="1">
      <c r="A577" s="12"/>
      <c r="B577" s="36"/>
      <c r="C577" s="36"/>
      <c r="D577" s="12"/>
      <c r="E577" s="36"/>
      <c r="F577" s="56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</row>
    <row r="578" spans="1:55" ht="12.75" customHeight="1">
      <c r="A578" s="12"/>
      <c r="B578" s="36"/>
      <c r="C578" s="36"/>
      <c r="D578" s="12"/>
      <c r="E578" s="36"/>
      <c r="F578" s="56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</row>
    <row r="579" spans="1:55" ht="12.75" customHeight="1">
      <c r="A579" s="12"/>
      <c r="B579" s="36"/>
      <c r="C579" s="36"/>
      <c r="D579" s="12"/>
      <c r="E579" s="36"/>
      <c r="F579" s="56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</row>
    <row r="580" spans="1:55" ht="12.75" customHeight="1">
      <c r="A580" s="12"/>
      <c r="B580" s="36"/>
      <c r="C580" s="36"/>
      <c r="D580" s="12"/>
      <c r="E580" s="36"/>
      <c r="F580" s="56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</row>
    <row r="581" spans="1:55" ht="12.75" customHeight="1">
      <c r="A581" s="12"/>
      <c r="B581" s="36"/>
      <c r="C581" s="36"/>
      <c r="D581" s="12"/>
      <c r="E581" s="36"/>
      <c r="F581" s="56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</row>
    <row r="582" spans="1:55" ht="12.75" customHeight="1">
      <c r="A582" s="12"/>
      <c r="B582" s="36"/>
      <c r="C582" s="36"/>
      <c r="D582" s="12"/>
      <c r="E582" s="36"/>
      <c r="F582" s="56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</row>
    <row r="583" spans="1:55" ht="12.75" customHeight="1">
      <c r="A583" s="12"/>
      <c r="B583" s="36"/>
      <c r="C583" s="36"/>
      <c r="D583" s="12"/>
      <c r="E583" s="36"/>
      <c r="F583" s="56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</row>
    <row r="584" spans="1:55" ht="12.75" customHeight="1">
      <c r="A584" s="12"/>
      <c r="B584" s="36"/>
      <c r="C584" s="36"/>
      <c r="D584" s="12"/>
      <c r="E584" s="36"/>
      <c r="F584" s="56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</row>
    <row r="585" spans="1:55" ht="12.75" customHeight="1">
      <c r="A585" s="12"/>
      <c r="B585" s="36"/>
      <c r="C585" s="36"/>
      <c r="D585" s="12"/>
      <c r="E585" s="36"/>
      <c r="F585" s="56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</row>
    <row r="586" spans="1:55" ht="12.75" customHeight="1">
      <c r="A586" s="12"/>
      <c r="B586" s="36"/>
      <c r="C586" s="36"/>
      <c r="D586" s="12"/>
      <c r="E586" s="36"/>
      <c r="F586" s="56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</row>
    <row r="587" spans="1:55" ht="12.75" customHeight="1">
      <c r="A587" s="12"/>
      <c r="B587" s="36"/>
      <c r="C587" s="36"/>
      <c r="D587" s="12"/>
      <c r="E587" s="36"/>
      <c r="F587" s="56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</row>
    <row r="588" spans="1:55" ht="12.75" customHeight="1">
      <c r="A588" s="12"/>
      <c r="B588" s="36"/>
      <c r="C588" s="36"/>
      <c r="D588" s="12"/>
      <c r="E588" s="36"/>
      <c r="F588" s="56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</row>
    <row r="589" spans="1:55" ht="12.75" customHeight="1">
      <c r="A589" s="12"/>
      <c r="B589" s="36"/>
      <c r="C589" s="36"/>
      <c r="D589" s="12"/>
      <c r="E589" s="36"/>
      <c r="F589" s="56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</row>
    <row r="590" spans="1:55" ht="12.75" customHeight="1">
      <c r="A590" s="12"/>
      <c r="B590" s="36"/>
      <c r="C590" s="36"/>
      <c r="D590" s="12"/>
      <c r="E590" s="36"/>
      <c r="F590" s="56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</row>
    <row r="591" spans="1:55" ht="12.75" customHeight="1">
      <c r="A591" s="12"/>
      <c r="B591" s="36"/>
      <c r="C591" s="36"/>
      <c r="D591" s="12"/>
      <c r="E591" s="36"/>
      <c r="F591" s="56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</row>
    <row r="592" spans="1:55" ht="12.75" customHeight="1">
      <c r="A592" s="12"/>
      <c r="B592" s="36"/>
      <c r="C592" s="36"/>
      <c r="D592" s="12"/>
      <c r="E592" s="36"/>
      <c r="F592" s="56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</row>
    <row r="593" spans="1:55" ht="12.75" customHeight="1">
      <c r="A593" s="12"/>
      <c r="B593" s="36"/>
      <c r="C593" s="36"/>
      <c r="D593" s="12"/>
      <c r="E593" s="36"/>
      <c r="F593" s="56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</row>
    <row r="594" spans="1:55" ht="12.75" customHeight="1">
      <c r="A594" s="12"/>
      <c r="B594" s="36"/>
      <c r="C594" s="36"/>
      <c r="D594" s="12"/>
      <c r="E594" s="36"/>
      <c r="F594" s="56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</row>
    <row r="595" spans="1:55" ht="12.75" customHeight="1">
      <c r="A595" s="12"/>
      <c r="B595" s="36"/>
      <c r="C595" s="36"/>
      <c r="D595" s="12"/>
      <c r="E595" s="36"/>
      <c r="F595" s="56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</row>
    <row r="596" spans="1:55" ht="12.75" customHeight="1">
      <c r="A596" s="12"/>
      <c r="B596" s="36"/>
      <c r="C596" s="36"/>
      <c r="D596" s="12"/>
      <c r="E596" s="36"/>
      <c r="F596" s="56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</row>
    <row r="597" spans="1:55" ht="12.75" customHeight="1">
      <c r="A597" s="12"/>
      <c r="B597" s="36"/>
      <c r="C597" s="36"/>
      <c r="D597" s="12"/>
      <c r="E597" s="36"/>
      <c r="F597" s="56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</row>
    <row r="598" spans="1:55" ht="12.75" customHeight="1">
      <c r="A598" s="12"/>
      <c r="B598" s="36"/>
      <c r="C598" s="36"/>
      <c r="D598" s="12"/>
      <c r="E598" s="36"/>
      <c r="F598" s="56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</row>
    <row r="599" spans="1:55" ht="12.75" customHeight="1">
      <c r="A599" s="12"/>
      <c r="B599" s="36"/>
      <c r="C599" s="36"/>
      <c r="D599" s="12"/>
      <c r="E599" s="36"/>
      <c r="F599" s="56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</row>
    <row r="600" spans="1:55" ht="12.75" customHeight="1">
      <c r="A600" s="12"/>
      <c r="B600" s="36"/>
      <c r="C600" s="36"/>
      <c r="D600" s="12"/>
      <c r="E600" s="36"/>
      <c r="F600" s="56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</row>
    <row r="601" spans="1:55" ht="12.75" customHeight="1">
      <c r="A601" s="12"/>
      <c r="B601" s="36"/>
      <c r="C601" s="36"/>
      <c r="D601" s="12"/>
      <c r="E601" s="36"/>
      <c r="F601" s="56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</row>
    <row r="602" spans="1:55" ht="12.75" customHeight="1">
      <c r="A602" s="12"/>
      <c r="B602" s="36"/>
      <c r="C602" s="36"/>
      <c r="D602" s="12"/>
      <c r="E602" s="36"/>
      <c r="F602" s="56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</row>
    <row r="603" spans="1:55" ht="12.75" customHeight="1">
      <c r="A603" s="12"/>
      <c r="B603" s="36"/>
      <c r="C603" s="36"/>
      <c r="D603" s="12"/>
      <c r="E603" s="36"/>
      <c r="F603" s="56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</row>
    <row r="604" spans="1:55" ht="12.75" customHeight="1">
      <c r="A604" s="12"/>
      <c r="B604" s="36"/>
      <c r="C604" s="36"/>
      <c r="D604" s="12"/>
      <c r="E604" s="36"/>
      <c r="F604" s="56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</row>
    <row r="605" spans="1:55" ht="12.75" customHeight="1">
      <c r="A605" s="12"/>
      <c r="B605" s="36"/>
      <c r="C605" s="36"/>
      <c r="D605" s="12"/>
      <c r="E605" s="36"/>
      <c r="F605" s="56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</row>
    <row r="606" spans="1:55" ht="12.75" customHeight="1">
      <c r="A606" s="12"/>
      <c r="B606" s="36"/>
      <c r="C606" s="36"/>
      <c r="D606" s="12"/>
      <c r="E606" s="36"/>
      <c r="F606" s="56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</row>
    <row r="607" spans="1:55" ht="12.75" customHeight="1">
      <c r="A607" s="12"/>
      <c r="B607" s="36"/>
      <c r="C607" s="36"/>
      <c r="D607" s="12"/>
      <c r="E607" s="36"/>
      <c r="F607" s="56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</row>
    <row r="608" spans="1:55" ht="12.75" customHeight="1">
      <c r="A608" s="12"/>
      <c r="B608" s="36"/>
      <c r="C608" s="36"/>
      <c r="D608" s="12"/>
      <c r="E608" s="36"/>
      <c r="F608" s="56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</row>
    <row r="609" spans="1:55" ht="12.75" customHeight="1">
      <c r="A609" s="12"/>
      <c r="B609" s="36"/>
      <c r="C609" s="36"/>
      <c r="D609" s="12"/>
      <c r="E609" s="36"/>
      <c r="F609" s="56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</row>
    <row r="610" spans="1:55" ht="12.75" customHeight="1">
      <c r="A610" s="12"/>
      <c r="B610" s="36"/>
      <c r="C610" s="36"/>
      <c r="D610" s="12"/>
      <c r="E610" s="36"/>
      <c r="F610" s="56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</row>
    <row r="611" spans="1:55" ht="12.75" customHeight="1">
      <c r="A611" s="12"/>
      <c r="B611" s="36"/>
      <c r="C611" s="36"/>
      <c r="D611" s="12"/>
      <c r="E611" s="36"/>
      <c r="F611" s="56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</row>
    <row r="612" spans="1:55" ht="12.75" customHeight="1">
      <c r="A612" s="12"/>
      <c r="B612" s="36"/>
      <c r="C612" s="36"/>
      <c r="D612" s="12"/>
      <c r="E612" s="36"/>
      <c r="F612" s="56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</row>
    <row r="613" spans="1:55" ht="12.75" customHeight="1">
      <c r="A613" s="12"/>
      <c r="B613" s="36"/>
      <c r="C613" s="36"/>
      <c r="D613" s="12"/>
      <c r="E613" s="36"/>
      <c r="F613" s="56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</row>
    <row r="614" spans="1:55" ht="12.75" customHeight="1">
      <c r="A614" s="12"/>
      <c r="B614" s="36"/>
      <c r="C614" s="36"/>
      <c r="D614" s="12"/>
      <c r="E614" s="36"/>
      <c r="F614" s="56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ht="12.75" customHeight="1">
      <c r="A615" s="12"/>
      <c r="B615" s="36"/>
      <c r="C615" s="36"/>
      <c r="D615" s="12"/>
      <c r="E615" s="36"/>
      <c r="F615" s="56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</row>
    <row r="616" spans="1:55" ht="12.75" customHeight="1">
      <c r="A616" s="12"/>
      <c r="B616" s="36"/>
      <c r="C616" s="36"/>
      <c r="D616" s="12"/>
      <c r="E616" s="36"/>
      <c r="F616" s="56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</row>
    <row r="617" spans="1:55" ht="12.75" customHeight="1">
      <c r="A617" s="12"/>
      <c r="B617" s="36"/>
      <c r="C617" s="36"/>
      <c r="D617" s="12"/>
      <c r="E617" s="36"/>
      <c r="F617" s="56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</row>
    <row r="618" spans="1:55" ht="12.75" customHeight="1">
      <c r="A618" s="12"/>
      <c r="B618" s="36"/>
      <c r="C618" s="36"/>
      <c r="D618" s="12"/>
      <c r="E618" s="36"/>
      <c r="F618" s="56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</row>
    <row r="619" spans="1:55" ht="12.75" customHeight="1">
      <c r="A619" s="12"/>
      <c r="B619" s="36"/>
      <c r="C619" s="36"/>
      <c r="D619" s="12"/>
      <c r="E619" s="36"/>
      <c r="F619" s="56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</row>
    <row r="620" spans="1:55" ht="12.75" customHeight="1">
      <c r="A620" s="12"/>
      <c r="B620" s="36"/>
      <c r="C620" s="36"/>
      <c r="D620" s="12"/>
      <c r="E620" s="36"/>
      <c r="F620" s="56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</row>
    <row r="621" spans="1:55" ht="12.75" customHeight="1">
      <c r="A621" s="12"/>
      <c r="B621" s="36"/>
      <c r="C621" s="36"/>
      <c r="D621" s="12"/>
      <c r="E621" s="36"/>
      <c r="F621" s="56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</row>
    <row r="622" spans="1:55" ht="12.75" customHeight="1">
      <c r="A622" s="12"/>
      <c r="B622" s="36"/>
      <c r="C622" s="36"/>
      <c r="D622" s="12"/>
      <c r="E622" s="36"/>
      <c r="F622" s="56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</row>
    <row r="623" spans="1:55" ht="12.75" customHeight="1">
      <c r="A623" s="12"/>
      <c r="B623" s="36"/>
      <c r="C623" s="36"/>
      <c r="D623" s="12"/>
      <c r="E623" s="36"/>
      <c r="F623" s="56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</row>
    <row r="624" spans="1:55" ht="12.75" customHeight="1">
      <c r="A624" s="12"/>
      <c r="B624" s="36"/>
      <c r="C624" s="36"/>
      <c r="D624" s="12"/>
      <c r="E624" s="36"/>
      <c r="F624" s="56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</row>
    <row r="625" spans="1:55" ht="12.75" customHeight="1">
      <c r="A625" s="12"/>
      <c r="B625" s="36"/>
      <c r="C625" s="36"/>
      <c r="D625" s="12"/>
      <c r="E625" s="36"/>
      <c r="F625" s="56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</row>
    <row r="626" spans="1:55" ht="12.75" customHeight="1">
      <c r="A626" s="12"/>
      <c r="B626" s="36"/>
      <c r="C626" s="36"/>
      <c r="D626" s="12"/>
      <c r="E626" s="36"/>
      <c r="F626" s="56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</row>
    <row r="627" spans="1:55" ht="12.75" customHeight="1">
      <c r="A627" s="12"/>
      <c r="B627" s="36"/>
      <c r="C627" s="36"/>
      <c r="D627" s="12"/>
      <c r="E627" s="36"/>
      <c r="F627" s="56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</row>
    <row r="628" spans="1:55" ht="12.75" customHeight="1">
      <c r="A628" s="12"/>
      <c r="B628" s="36"/>
      <c r="C628" s="36"/>
      <c r="D628" s="12"/>
      <c r="E628" s="36"/>
      <c r="F628" s="56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</row>
    <row r="629" spans="1:55" ht="12.75" customHeight="1">
      <c r="A629" s="12"/>
      <c r="B629" s="36"/>
      <c r="C629" s="36"/>
      <c r="D629" s="12"/>
      <c r="E629" s="36"/>
      <c r="F629" s="56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</row>
    <row r="630" spans="1:55" ht="12.75" customHeight="1">
      <c r="A630" s="12"/>
      <c r="B630" s="36"/>
      <c r="C630" s="36"/>
      <c r="D630" s="12"/>
      <c r="E630" s="36"/>
      <c r="F630" s="56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</row>
    <row r="631" spans="1:55" ht="12.75" customHeight="1">
      <c r="A631" s="12"/>
      <c r="B631" s="36"/>
      <c r="C631" s="36"/>
      <c r="D631" s="12"/>
      <c r="E631" s="36"/>
      <c r="F631" s="56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</row>
    <row r="632" spans="1:55" ht="12.75" customHeight="1">
      <c r="A632" s="12"/>
      <c r="B632" s="36"/>
      <c r="C632" s="36"/>
      <c r="D632" s="12"/>
      <c r="E632" s="36"/>
      <c r="F632" s="56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</row>
    <row r="633" spans="1:55" ht="12.75" customHeight="1">
      <c r="A633" s="12"/>
      <c r="B633" s="36"/>
      <c r="C633" s="36"/>
      <c r="D633" s="12"/>
      <c r="E633" s="36"/>
      <c r="F633" s="56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</row>
    <row r="634" spans="1:55" ht="12.75" customHeight="1">
      <c r="A634" s="12"/>
      <c r="B634" s="36"/>
      <c r="C634" s="36"/>
      <c r="D634" s="12"/>
      <c r="E634" s="36"/>
      <c r="F634" s="56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</row>
    <row r="635" spans="1:55" ht="12.75" customHeight="1">
      <c r="A635" s="12"/>
      <c r="B635" s="36"/>
      <c r="C635" s="36"/>
      <c r="D635" s="12"/>
      <c r="E635" s="36"/>
      <c r="F635" s="56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</row>
    <row r="636" spans="1:55" ht="12.75" customHeight="1">
      <c r="A636" s="12"/>
      <c r="B636" s="36"/>
      <c r="C636" s="36"/>
      <c r="D636" s="12"/>
      <c r="E636" s="36"/>
      <c r="F636" s="56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</row>
    <row r="637" spans="1:55" ht="12.75" customHeight="1">
      <c r="A637" s="12"/>
      <c r="B637" s="36"/>
      <c r="C637" s="36"/>
      <c r="D637" s="12"/>
      <c r="E637" s="36"/>
      <c r="F637" s="56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</row>
    <row r="638" spans="1:55" ht="12.75" customHeight="1">
      <c r="A638" s="12"/>
      <c r="B638" s="36"/>
      <c r="C638" s="36"/>
      <c r="D638" s="12"/>
      <c r="E638" s="36"/>
      <c r="F638" s="56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</row>
    <row r="639" spans="1:55" ht="12.75" customHeight="1">
      <c r="A639" s="12"/>
      <c r="B639" s="36"/>
      <c r="C639" s="36"/>
      <c r="D639" s="12"/>
      <c r="E639" s="36"/>
      <c r="F639" s="56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</row>
    <row r="640" spans="1:55" ht="12.75" customHeight="1">
      <c r="A640" s="12"/>
      <c r="B640" s="36"/>
      <c r="C640" s="36"/>
      <c r="D640" s="12"/>
      <c r="E640" s="36"/>
      <c r="F640" s="56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</row>
    <row r="641" spans="1:55" ht="12.75" customHeight="1">
      <c r="A641" s="12"/>
      <c r="B641" s="36"/>
      <c r="C641" s="36"/>
      <c r="D641" s="12"/>
      <c r="E641" s="36"/>
      <c r="F641" s="56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</row>
    <row r="642" spans="1:55" ht="12.75" customHeight="1">
      <c r="A642" s="12"/>
      <c r="B642" s="36"/>
      <c r="C642" s="36"/>
      <c r="D642" s="12"/>
      <c r="E642" s="36"/>
      <c r="F642" s="56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</row>
    <row r="643" spans="1:55" ht="12.75" customHeight="1">
      <c r="A643" s="12"/>
      <c r="B643" s="36"/>
      <c r="C643" s="36"/>
      <c r="D643" s="12"/>
      <c r="E643" s="36"/>
      <c r="F643" s="56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</row>
    <row r="644" spans="1:55" ht="12.75" customHeight="1">
      <c r="A644" s="12"/>
      <c r="B644" s="36"/>
      <c r="C644" s="36"/>
      <c r="D644" s="12"/>
      <c r="E644" s="36"/>
      <c r="F644" s="56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</row>
    <row r="645" spans="1:55" ht="12.75" customHeight="1">
      <c r="A645" s="12"/>
      <c r="B645" s="36"/>
      <c r="C645" s="36"/>
      <c r="D645" s="12"/>
      <c r="E645" s="36"/>
      <c r="F645" s="56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</row>
    <row r="646" spans="1:55" ht="12.75" customHeight="1">
      <c r="A646" s="12"/>
      <c r="B646" s="36"/>
      <c r="C646" s="36"/>
      <c r="D646" s="12"/>
      <c r="E646" s="36"/>
      <c r="F646" s="56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</row>
    <row r="647" spans="1:55" ht="12.75" customHeight="1">
      <c r="A647" s="12"/>
      <c r="B647" s="36"/>
      <c r="C647" s="36"/>
      <c r="D647" s="12"/>
      <c r="E647" s="36"/>
      <c r="F647" s="56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</row>
    <row r="648" spans="1:55" ht="12.75" customHeight="1">
      <c r="A648" s="12"/>
      <c r="B648" s="36"/>
      <c r="C648" s="36"/>
      <c r="D648" s="12"/>
      <c r="E648" s="36"/>
      <c r="F648" s="56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</row>
    <row r="649" spans="1:55" ht="12.75" customHeight="1">
      <c r="A649" s="12"/>
      <c r="B649" s="36"/>
      <c r="C649" s="36"/>
      <c r="D649" s="12"/>
      <c r="E649" s="36"/>
      <c r="F649" s="56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</row>
    <row r="650" spans="1:55" ht="12.75" customHeight="1">
      <c r="A650" s="12"/>
      <c r="B650" s="36"/>
      <c r="C650" s="36"/>
      <c r="D650" s="12"/>
      <c r="E650" s="36"/>
      <c r="F650" s="56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</row>
    <row r="651" spans="1:55" ht="12.75" customHeight="1">
      <c r="A651" s="12"/>
      <c r="B651" s="36"/>
      <c r="C651" s="36"/>
      <c r="D651" s="12"/>
      <c r="E651" s="36"/>
      <c r="F651" s="56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</row>
    <row r="652" spans="1:55" ht="12.75" customHeight="1">
      <c r="A652" s="12"/>
      <c r="B652" s="36"/>
      <c r="C652" s="36"/>
      <c r="D652" s="12"/>
      <c r="E652" s="36"/>
      <c r="F652" s="56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</row>
    <row r="653" spans="1:55" ht="12.75" customHeight="1">
      <c r="A653" s="12"/>
      <c r="B653" s="36"/>
      <c r="C653" s="36"/>
      <c r="D653" s="12"/>
      <c r="E653" s="36"/>
      <c r="F653" s="56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</row>
    <row r="654" spans="1:55" ht="12.75" customHeight="1">
      <c r="A654" s="12"/>
      <c r="B654" s="36"/>
      <c r="C654" s="36"/>
      <c r="D654" s="12"/>
      <c r="E654" s="36"/>
      <c r="F654" s="56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</row>
    <row r="655" spans="1:55" ht="12.75" customHeight="1">
      <c r="A655" s="12"/>
      <c r="B655" s="36"/>
      <c r="C655" s="36"/>
      <c r="D655" s="12"/>
      <c r="E655" s="36"/>
      <c r="F655" s="56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</row>
    <row r="656" spans="1:55" ht="12.75" customHeight="1">
      <c r="A656" s="12"/>
      <c r="B656" s="36"/>
      <c r="C656" s="36"/>
      <c r="D656" s="12"/>
      <c r="E656" s="36"/>
      <c r="F656" s="56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</row>
    <row r="657" spans="1:55" ht="12.75" customHeight="1">
      <c r="A657" s="12"/>
      <c r="B657" s="36"/>
      <c r="C657" s="36"/>
      <c r="D657" s="12"/>
      <c r="E657" s="36"/>
      <c r="F657" s="56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</row>
    <row r="658" spans="1:55" ht="12.75" customHeight="1">
      <c r="A658" s="12"/>
      <c r="B658" s="36"/>
      <c r="C658" s="36"/>
      <c r="D658" s="12"/>
      <c r="E658" s="36"/>
      <c r="F658" s="56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</row>
    <row r="659" spans="1:55" ht="12.75" customHeight="1">
      <c r="A659" s="12"/>
      <c r="B659" s="36"/>
      <c r="C659" s="36"/>
      <c r="D659" s="12"/>
      <c r="E659" s="36"/>
      <c r="F659" s="56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</row>
    <row r="660" spans="1:55" ht="12.75" customHeight="1">
      <c r="A660" s="12"/>
      <c r="B660" s="36"/>
      <c r="C660" s="36"/>
      <c r="D660" s="12"/>
      <c r="E660" s="36"/>
      <c r="F660" s="56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</row>
    <row r="661" spans="1:55" ht="12.75" customHeight="1">
      <c r="A661" s="12"/>
      <c r="B661" s="36"/>
      <c r="C661" s="36"/>
      <c r="D661" s="12"/>
      <c r="E661" s="36"/>
      <c r="F661" s="56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</row>
    <row r="662" spans="1:55" ht="12.75" customHeight="1">
      <c r="A662" s="12"/>
      <c r="B662" s="36"/>
      <c r="C662" s="36"/>
      <c r="D662" s="12"/>
      <c r="E662" s="36"/>
      <c r="F662" s="56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</row>
    <row r="663" spans="1:55" ht="12.75" customHeight="1">
      <c r="A663" s="12"/>
      <c r="B663" s="36"/>
      <c r="C663" s="36"/>
      <c r="D663" s="12"/>
      <c r="E663" s="36"/>
      <c r="F663" s="56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</row>
    <row r="664" spans="1:55" ht="12.75" customHeight="1">
      <c r="A664" s="12"/>
      <c r="B664" s="36"/>
      <c r="C664" s="36"/>
      <c r="D664" s="12"/>
      <c r="E664" s="36"/>
      <c r="F664" s="56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</row>
    <row r="665" spans="1:55" ht="12.75" customHeight="1">
      <c r="A665" s="12"/>
      <c r="B665" s="36"/>
      <c r="C665" s="36"/>
      <c r="D665" s="12"/>
      <c r="E665" s="36"/>
      <c r="F665" s="56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</row>
    <row r="666" spans="1:55" ht="12.75" customHeight="1">
      <c r="A666" s="12"/>
      <c r="B666" s="36"/>
      <c r="C666" s="36"/>
      <c r="D666" s="12"/>
      <c r="E666" s="36"/>
      <c r="F666" s="56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</row>
    <row r="667" spans="1:55" ht="12.75" customHeight="1">
      <c r="A667" s="12"/>
      <c r="B667" s="36"/>
      <c r="C667" s="36"/>
      <c r="D667" s="12"/>
      <c r="E667" s="36"/>
      <c r="F667" s="56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</row>
    <row r="668" spans="1:55" ht="12.75" customHeight="1">
      <c r="A668" s="12"/>
      <c r="B668" s="36"/>
      <c r="C668" s="36"/>
      <c r="D668" s="12"/>
      <c r="E668" s="36"/>
      <c r="F668" s="56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</row>
    <row r="669" spans="1:55" ht="12.75" customHeight="1">
      <c r="A669" s="12"/>
      <c r="B669" s="36"/>
      <c r="C669" s="36"/>
      <c r="D669" s="12"/>
      <c r="E669" s="36"/>
      <c r="F669" s="56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</row>
    <row r="670" spans="1:55" ht="12.75" customHeight="1">
      <c r="A670" s="12"/>
      <c r="B670" s="36"/>
      <c r="C670" s="36"/>
      <c r="D670" s="12"/>
      <c r="E670" s="36"/>
      <c r="F670" s="56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</row>
    <row r="671" spans="1:55" ht="12.75" customHeight="1">
      <c r="A671" s="12"/>
      <c r="B671" s="36"/>
      <c r="C671" s="36"/>
      <c r="D671" s="12"/>
      <c r="E671" s="36"/>
      <c r="F671" s="56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</row>
    <row r="672" spans="1:55" ht="12.75" customHeight="1">
      <c r="A672" s="12"/>
      <c r="B672" s="36"/>
      <c r="C672" s="36"/>
      <c r="D672" s="12"/>
      <c r="E672" s="36"/>
      <c r="F672" s="56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</row>
    <row r="673" spans="1:55" ht="12.75" customHeight="1">
      <c r="A673" s="12"/>
      <c r="B673" s="36"/>
      <c r="C673" s="36"/>
      <c r="D673" s="12"/>
      <c r="E673" s="36"/>
      <c r="F673" s="56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</row>
    <row r="674" spans="1:55" ht="12.75" customHeight="1">
      <c r="A674" s="12"/>
      <c r="B674" s="36"/>
      <c r="C674" s="36"/>
      <c r="D674" s="12"/>
      <c r="E674" s="36"/>
      <c r="F674" s="56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</row>
    <row r="675" spans="1:55" ht="12.75" customHeight="1">
      <c r="A675" s="12"/>
      <c r="B675" s="36"/>
      <c r="C675" s="36"/>
      <c r="D675" s="12"/>
      <c r="E675" s="36"/>
      <c r="F675" s="56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</row>
    <row r="676" spans="1:55" ht="12.75" customHeight="1">
      <c r="A676" s="12"/>
      <c r="B676" s="36"/>
      <c r="C676" s="36"/>
      <c r="D676" s="12"/>
      <c r="E676" s="36"/>
      <c r="F676" s="56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</row>
    <row r="677" spans="1:55" ht="12.75" customHeight="1">
      <c r="A677" s="12"/>
      <c r="B677" s="36"/>
      <c r="C677" s="36"/>
      <c r="D677" s="12"/>
      <c r="E677" s="36"/>
      <c r="F677" s="56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</row>
    <row r="678" spans="1:55" ht="12.75" customHeight="1">
      <c r="A678" s="12"/>
      <c r="B678" s="36"/>
      <c r="C678" s="36"/>
      <c r="D678" s="12"/>
      <c r="E678" s="36"/>
      <c r="F678" s="56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</row>
    <row r="679" spans="1:55" ht="12.75" customHeight="1">
      <c r="A679" s="12"/>
      <c r="B679" s="36"/>
      <c r="C679" s="36"/>
      <c r="D679" s="12"/>
      <c r="E679" s="36"/>
      <c r="F679" s="56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</row>
    <row r="680" spans="1:55" ht="12.75" customHeight="1">
      <c r="A680" s="12"/>
      <c r="B680" s="36"/>
      <c r="C680" s="36"/>
      <c r="D680" s="12"/>
      <c r="E680" s="36"/>
      <c r="F680" s="56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</row>
    <row r="681" spans="1:55" ht="12.75" customHeight="1">
      <c r="A681" s="12"/>
      <c r="B681" s="36"/>
      <c r="C681" s="36"/>
      <c r="D681" s="12"/>
      <c r="E681" s="36"/>
      <c r="F681" s="56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</row>
    <row r="682" spans="1:55" ht="12.75" customHeight="1">
      <c r="A682" s="12"/>
      <c r="B682" s="36"/>
      <c r="C682" s="36"/>
      <c r="D682" s="12"/>
      <c r="E682" s="36"/>
      <c r="F682" s="56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</row>
    <row r="683" spans="1:55" ht="12.75" customHeight="1">
      <c r="A683" s="12"/>
      <c r="B683" s="36"/>
      <c r="C683" s="36"/>
      <c r="D683" s="12"/>
      <c r="E683" s="36"/>
      <c r="F683" s="56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</row>
    <row r="684" spans="1:55" ht="12.75" customHeight="1">
      <c r="A684" s="12"/>
      <c r="B684" s="36"/>
      <c r="C684" s="36"/>
      <c r="D684" s="12"/>
      <c r="E684" s="36"/>
      <c r="F684" s="56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</row>
    <row r="685" spans="1:55" ht="12.75" customHeight="1">
      <c r="A685" s="12"/>
      <c r="B685" s="36"/>
      <c r="C685" s="36"/>
      <c r="D685" s="12"/>
      <c r="E685" s="36"/>
      <c r="F685" s="56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</row>
    <row r="686" spans="1:55" ht="12.75" customHeight="1">
      <c r="A686" s="12"/>
      <c r="B686" s="36"/>
      <c r="C686" s="36"/>
      <c r="D686" s="12"/>
      <c r="E686" s="36"/>
      <c r="F686" s="56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</row>
    <row r="687" spans="1:55" ht="12.75" customHeight="1">
      <c r="A687" s="12"/>
      <c r="B687" s="36"/>
      <c r="C687" s="36"/>
      <c r="D687" s="12"/>
      <c r="E687" s="36"/>
      <c r="F687" s="56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</row>
    <row r="688" spans="1:55" ht="12.75" customHeight="1">
      <c r="A688" s="12"/>
      <c r="B688" s="36"/>
      <c r="C688" s="36"/>
      <c r="D688" s="12"/>
      <c r="E688" s="36"/>
      <c r="F688" s="56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</row>
    <row r="689" spans="1:55" ht="12.75" customHeight="1">
      <c r="A689" s="12"/>
      <c r="B689" s="36"/>
      <c r="C689" s="36"/>
      <c r="D689" s="12"/>
      <c r="E689" s="36"/>
      <c r="F689" s="56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</row>
    <row r="690" spans="1:55" ht="12.75" customHeight="1">
      <c r="A690" s="12"/>
      <c r="B690" s="36"/>
      <c r="C690" s="36"/>
      <c r="D690" s="12"/>
      <c r="E690" s="36"/>
      <c r="F690" s="56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</row>
    <row r="691" spans="1:55" ht="12.75" customHeight="1">
      <c r="A691" s="12"/>
      <c r="B691" s="36"/>
      <c r="C691" s="36"/>
      <c r="D691" s="12"/>
      <c r="E691" s="36"/>
      <c r="F691" s="56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</row>
    <row r="692" spans="1:55" ht="12.75" customHeight="1">
      <c r="A692" s="12"/>
      <c r="B692" s="36"/>
      <c r="C692" s="36"/>
      <c r="D692" s="12"/>
      <c r="E692" s="36"/>
      <c r="F692" s="56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</row>
    <row r="693" spans="1:55" ht="12.75" customHeight="1">
      <c r="A693" s="12"/>
      <c r="B693" s="36"/>
      <c r="C693" s="36"/>
      <c r="D693" s="12"/>
      <c r="E693" s="36"/>
      <c r="F693" s="56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</row>
    <row r="694" spans="1:55" ht="12.75" customHeight="1">
      <c r="A694" s="12"/>
      <c r="B694" s="36"/>
      <c r="C694" s="36"/>
      <c r="D694" s="12"/>
      <c r="E694" s="36"/>
      <c r="F694" s="56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</row>
    <row r="695" spans="1:55" ht="12.75" customHeight="1">
      <c r="A695" s="12"/>
      <c r="B695" s="36"/>
      <c r="C695" s="36"/>
      <c r="D695" s="12"/>
      <c r="E695" s="36"/>
      <c r="F695" s="56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</row>
    <row r="696" spans="1:55" ht="12.75" customHeight="1">
      <c r="A696" s="12"/>
      <c r="B696" s="36"/>
      <c r="C696" s="36"/>
      <c r="D696" s="12"/>
      <c r="E696" s="36"/>
      <c r="F696" s="56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</row>
    <row r="697" spans="1:55" ht="12.75" customHeight="1">
      <c r="A697" s="12"/>
      <c r="B697" s="36"/>
      <c r="C697" s="36"/>
      <c r="D697" s="12"/>
      <c r="E697" s="36"/>
      <c r="F697" s="56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</row>
    <row r="698" spans="1:55" ht="12.75" customHeight="1">
      <c r="A698" s="12"/>
      <c r="B698" s="36"/>
      <c r="C698" s="36"/>
      <c r="D698" s="12"/>
      <c r="E698" s="36"/>
      <c r="F698" s="56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</row>
    <row r="699" spans="1:55" ht="12.75" customHeight="1">
      <c r="A699" s="12"/>
      <c r="B699" s="36"/>
      <c r="C699" s="36"/>
      <c r="D699" s="12"/>
      <c r="E699" s="36"/>
      <c r="F699" s="56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</row>
    <row r="700" spans="1:55" ht="12.75" customHeight="1">
      <c r="A700" s="12"/>
      <c r="B700" s="36"/>
      <c r="C700" s="36"/>
      <c r="D700" s="12"/>
      <c r="E700" s="36"/>
      <c r="F700" s="56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</row>
    <row r="701" spans="1:55" ht="12.75" customHeight="1">
      <c r="A701" s="12"/>
      <c r="B701" s="36"/>
      <c r="C701" s="36"/>
      <c r="D701" s="12"/>
      <c r="E701" s="36"/>
      <c r="F701" s="56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</row>
    <row r="702" spans="1:55" ht="12.75" customHeight="1">
      <c r="A702" s="12"/>
      <c r="B702" s="36"/>
      <c r="C702" s="36"/>
      <c r="D702" s="12"/>
      <c r="E702" s="36"/>
      <c r="F702" s="56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</row>
    <row r="703" spans="1:55" ht="12.75" customHeight="1">
      <c r="A703" s="12"/>
      <c r="B703" s="36"/>
      <c r="C703" s="36"/>
      <c r="D703" s="12"/>
      <c r="E703" s="36"/>
      <c r="F703" s="56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</row>
    <row r="704" spans="1:55" ht="12.75" customHeight="1">
      <c r="A704" s="12"/>
      <c r="B704" s="36"/>
      <c r="C704" s="36"/>
      <c r="D704" s="12"/>
      <c r="E704" s="36"/>
      <c r="F704" s="56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</row>
    <row r="705" spans="1:55" ht="12.75" customHeight="1">
      <c r="A705" s="12"/>
      <c r="B705" s="36"/>
      <c r="C705" s="36"/>
      <c r="D705" s="12"/>
      <c r="E705" s="36"/>
      <c r="F705" s="56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</row>
    <row r="706" spans="1:55" ht="12.75" customHeight="1">
      <c r="A706" s="12"/>
      <c r="B706" s="36"/>
      <c r="C706" s="36"/>
      <c r="D706" s="12"/>
      <c r="E706" s="36"/>
      <c r="F706" s="56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</row>
    <row r="707" spans="1:55" ht="12.75" customHeight="1">
      <c r="A707" s="12"/>
      <c r="B707" s="36"/>
      <c r="C707" s="36"/>
      <c r="D707" s="12"/>
      <c r="E707" s="36"/>
      <c r="F707" s="56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</row>
    <row r="708" spans="1:55" ht="12.75" customHeight="1">
      <c r="A708" s="12"/>
      <c r="B708" s="36"/>
      <c r="C708" s="36"/>
      <c r="D708" s="12"/>
      <c r="E708" s="36"/>
      <c r="F708" s="56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</row>
    <row r="709" spans="1:55" ht="12.75" customHeight="1">
      <c r="A709" s="12"/>
      <c r="B709" s="36"/>
      <c r="C709" s="36"/>
      <c r="D709" s="12"/>
      <c r="E709" s="36"/>
      <c r="F709" s="56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</row>
    <row r="710" spans="1:55" ht="12.75" customHeight="1">
      <c r="A710" s="12"/>
      <c r="B710" s="36"/>
      <c r="C710" s="36"/>
      <c r="D710" s="12"/>
      <c r="E710" s="36"/>
      <c r="F710" s="56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</row>
    <row r="711" spans="1:55" ht="12.75" customHeight="1">
      <c r="A711" s="12"/>
      <c r="B711" s="36"/>
      <c r="C711" s="36"/>
      <c r="D711" s="12"/>
      <c r="E711" s="36"/>
      <c r="F711" s="56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</row>
    <row r="712" spans="1:55" ht="12.75" customHeight="1">
      <c r="A712" s="12"/>
      <c r="B712" s="36"/>
      <c r="C712" s="36"/>
      <c r="D712" s="12"/>
      <c r="E712" s="36"/>
      <c r="F712" s="56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</row>
    <row r="713" spans="1:55" ht="12.75" customHeight="1">
      <c r="A713" s="12"/>
      <c r="B713" s="36"/>
      <c r="C713" s="36"/>
      <c r="D713" s="12"/>
      <c r="E713" s="36"/>
      <c r="F713" s="56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</row>
    <row r="714" spans="1:55" ht="12.75" customHeight="1">
      <c r="A714" s="12"/>
      <c r="B714" s="36"/>
      <c r="C714" s="36"/>
      <c r="D714" s="12"/>
      <c r="E714" s="36"/>
      <c r="F714" s="56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</row>
    <row r="715" spans="1:55" ht="12.75" customHeight="1">
      <c r="A715" s="12"/>
      <c r="B715" s="36"/>
      <c r="C715" s="36"/>
      <c r="D715" s="12"/>
      <c r="E715" s="36"/>
      <c r="F715" s="56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</row>
    <row r="716" spans="1:55" ht="12.75" customHeight="1">
      <c r="A716" s="12"/>
      <c r="B716" s="36"/>
      <c r="C716" s="36"/>
      <c r="D716" s="12"/>
      <c r="E716" s="36"/>
      <c r="F716" s="56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ht="12.75" customHeight="1">
      <c r="A717" s="12"/>
      <c r="B717" s="36"/>
      <c r="C717" s="36"/>
      <c r="D717" s="12"/>
      <c r="E717" s="36"/>
      <c r="F717" s="56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</row>
    <row r="718" spans="1:55" ht="12.75" customHeight="1">
      <c r="A718" s="12"/>
      <c r="B718" s="36"/>
      <c r="C718" s="36"/>
      <c r="D718" s="12"/>
      <c r="E718" s="36"/>
      <c r="F718" s="56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</row>
    <row r="719" spans="1:55" ht="12.75" customHeight="1">
      <c r="A719" s="12"/>
      <c r="B719" s="36"/>
      <c r="C719" s="36"/>
      <c r="D719" s="12"/>
      <c r="E719" s="36"/>
      <c r="F719" s="56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</row>
    <row r="720" spans="1:55" ht="12.75" customHeight="1">
      <c r="A720" s="12"/>
      <c r="B720" s="36"/>
      <c r="C720" s="36"/>
      <c r="D720" s="12"/>
      <c r="E720" s="36"/>
      <c r="F720" s="56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</row>
    <row r="721" spans="1:55" ht="12.75" customHeight="1">
      <c r="A721" s="12"/>
      <c r="B721" s="36"/>
      <c r="C721" s="36"/>
      <c r="D721" s="12"/>
      <c r="E721" s="36"/>
      <c r="F721" s="56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</row>
    <row r="722" spans="1:55" ht="12.75" customHeight="1">
      <c r="A722" s="12"/>
      <c r="B722" s="36"/>
      <c r="C722" s="36"/>
      <c r="D722" s="12"/>
      <c r="E722" s="36"/>
      <c r="F722" s="56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</row>
    <row r="723" spans="1:55" ht="12.75" customHeight="1">
      <c r="A723" s="12"/>
      <c r="B723" s="36"/>
      <c r="C723" s="36"/>
      <c r="D723" s="12"/>
      <c r="E723" s="36"/>
      <c r="F723" s="56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</row>
    <row r="724" spans="1:55" ht="12.75" customHeight="1">
      <c r="A724" s="12"/>
      <c r="B724" s="36"/>
      <c r="C724" s="36"/>
      <c r="D724" s="12"/>
      <c r="E724" s="36"/>
      <c r="F724" s="56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</row>
    <row r="725" spans="1:55" ht="12.75" customHeight="1">
      <c r="A725" s="12"/>
      <c r="B725" s="36"/>
      <c r="C725" s="36"/>
      <c r="D725" s="12"/>
      <c r="E725" s="36"/>
      <c r="F725" s="56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</row>
    <row r="726" spans="1:55" ht="12.75" customHeight="1">
      <c r="A726" s="12"/>
      <c r="B726" s="36"/>
      <c r="C726" s="36"/>
      <c r="D726" s="12"/>
      <c r="E726" s="36"/>
      <c r="F726" s="56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</row>
    <row r="727" spans="1:55" ht="12.75" customHeight="1">
      <c r="A727" s="12"/>
      <c r="B727" s="36"/>
      <c r="C727" s="36"/>
      <c r="D727" s="12"/>
      <c r="E727" s="36"/>
      <c r="F727" s="56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</row>
    <row r="728" spans="1:55" ht="12.75" customHeight="1">
      <c r="A728" s="12"/>
      <c r="B728" s="36"/>
      <c r="C728" s="36"/>
      <c r="D728" s="12"/>
      <c r="E728" s="36"/>
      <c r="F728" s="56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</row>
    <row r="729" spans="1:55" ht="12.75" customHeight="1">
      <c r="A729" s="12"/>
      <c r="B729" s="36"/>
      <c r="C729" s="36"/>
      <c r="D729" s="12"/>
      <c r="E729" s="36"/>
      <c r="F729" s="56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</row>
    <row r="730" spans="1:55" ht="12.75" customHeight="1">
      <c r="A730" s="12"/>
      <c r="B730" s="36"/>
      <c r="C730" s="36"/>
      <c r="D730" s="12"/>
      <c r="E730" s="36"/>
      <c r="F730" s="56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</row>
    <row r="731" spans="1:55" ht="12.75" customHeight="1">
      <c r="A731" s="12"/>
      <c r="B731" s="36"/>
      <c r="C731" s="36"/>
      <c r="D731" s="12"/>
      <c r="E731" s="36"/>
      <c r="F731" s="56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</row>
    <row r="732" spans="1:55" ht="12.75" customHeight="1">
      <c r="A732" s="12"/>
      <c r="B732" s="36"/>
      <c r="C732" s="36"/>
      <c r="D732" s="12"/>
      <c r="E732" s="36"/>
      <c r="F732" s="56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</row>
    <row r="733" spans="1:55" ht="12.75" customHeight="1">
      <c r="A733" s="12"/>
      <c r="B733" s="36"/>
      <c r="C733" s="36"/>
      <c r="D733" s="12"/>
      <c r="E733" s="36"/>
      <c r="F733" s="56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</row>
    <row r="734" spans="1:55" ht="12.75" customHeight="1">
      <c r="A734" s="12"/>
      <c r="B734" s="36"/>
      <c r="C734" s="36"/>
      <c r="D734" s="12"/>
      <c r="E734" s="36"/>
      <c r="F734" s="56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</row>
    <row r="735" spans="1:55" ht="12.75" customHeight="1">
      <c r="A735" s="12"/>
      <c r="B735" s="36"/>
      <c r="C735" s="36"/>
      <c r="D735" s="12"/>
      <c r="E735" s="36"/>
      <c r="F735" s="56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</row>
    <row r="736" spans="1:55" ht="12.75" customHeight="1">
      <c r="A736" s="12"/>
      <c r="B736" s="36"/>
      <c r="C736" s="36"/>
      <c r="D736" s="12"/>
      <c r="E736" s="36"/>
      <c r="F736" s="56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</row>
    <row r="737" spans="1:55" ht="12.75" customHeight="1">
      <c r="A737" s="12"/>
      <c r="B737" s="36"/>
      <c r="C737" s="36"/>
      <c r="D737" s="12"/>
      <c r="E737" s="36"/>
      <c r="F737" s="56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</row>
    <row r="738" spans="1:55" ht="12.75" customHeight="1">
      <c r="A738" s="12"/>
      <c r="B738" s="36"/>
      <c r="C738" s="36"/>
      <c r="D738" s="12"/>
      <c r="E738" s="36"/>
      <c r="F738" s="56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</row>
    <row r="739" spans="1:55" ht="12.75" customHeight="1">
      <c r="A739" s="12"/>
      <c r="B739" s="36"/>
      <c r="C739" s="36"/>
      <c r="D739" s="12"/>
      <c r="E739" s="36"/>
      <c r="F739" s="56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</row>
    <row r="740" spans="1:55" ht="12.75" customHeight="1">
      <c r="A740" s="12"/>
      <c r="B740" s="36"/>
      <c r="C740" s="36"/>
      <c r="D740" s="12"/>
      <c r="E740" s="36"/>
      <c r="F740" s="56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</row>
    <row r="741" spans="1:55" ht="12.75" customHeight="1">
      <c r="A741" s="12"/>
      <c r="B741" s="36"/>
      <c r="C741" s="36"/>
      <c r="D741" s="12"/>
      <c r="E741" s="36"/>
      <c r="F741" s="56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</row>
    <row r="742" spans="1:55" ht="12.75" customHeight="1">
      <c r="A742" s="12"/>
      <c r="B742" s="36"/>
      <c r="C742" s="36"/>
      <c r="D742" s="12"/>
      <c r="E742" s="36"/>
      <c r="F742" s="56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</row>
    <row r="743" spans="1:55" ht="12.75" customHeight="1">
      <c r="A743" s="12"/>
      <c r="B743" s="36"/>
      <c r="C743" s="36"/>
      <c r="D743" s="12"/>
      <c r="E743" s="36"/>
      <c r="F743" s="56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</row>
    <row r="744" spans="1:55" ht="12.75" customHeight="1">
      <c r="A744" s="12"/>
      <c r="B744" s="36"/>
      <c r="C744" s="36"/>
      <c r="D744" s="12"/>
      <c r="E744" s="36"/>
      <c r="F744" s="56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</row>
    <row r="745" spans="1:55" ht="12.75" customHeight="1">
      <c r="A745" s="12"/>
      <c r="B745" s="36"/>
      <c r="C745" s="36"/>
      <c r="D745" s="12"/>
      <c r="E745" s="36"/>
      <c r="F745" s="56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</row>
    <row r="746" spans="1:55" ht="12.75" customHeight="1">
      <c r="A746" s="12"/>
      <c r="B746" s="36"/>
      <c r="C746" s="36"/>
      <c r="D746" s="12"/>
      <c r="E746" s="36"/>
      <c r="F746" s="56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</row>
    <row r="747" spans="1:55" ht="12.75" customHeight="1">
      <c r="A747" s="12"/>
      <c r="B747" s="36"/>
      <c r="C747" s="36"/>
      <c r="D747" s="12"/>
      <c r="E747" s="36"/>
      <c r="F747" s="56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</row>
    <row r="748" spans="1:55" ht="12.75" customHeight="1">
      <c r="A748" s="12"/>
      <c r="B748" s="36"/>
      <c r="C748" s="36"/>
      <c r="D748" s="12"/>
      <c r="E748" s="36"/>
      <c r="F748" s="56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</row>
    <row r="749" spans="1:55" ht="12.75" customHeight="1">
      <c r="A749" s="12"/>
      <c r="B749" s="36"/>
      <c r="C749" s="36"/>
      <c r="D749" s="12"/>
      <c r="E749" s="36"/>
      <c r="F749" s="56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</row>
    <row r="750" spans="1:55" ht="12.75" customHeight="1">
      <c r="A750" s="12"/>
      <c r="B750" s="36"/>
      <c r="C750" s="36"/>
      <c r="D750" s="12"/>
      <c r="E750" s="36"/>
      <c r="F750" s="56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</row>
    <row r="751" spans="1:55" ht="12.75" customHeight="1">
      <c r="A751" s="12"/>
      <c r="B751" s="36"/>
      <c r="C751" s="36"/>
      <c r="D751" s="12"/>
      <c r="E751" s="36"/>
      <c r="F751" s="56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</row>
    <row r="752" spans="1:55" ht="12.75" customHeight="1">
      <c r="A752" s="12"/>
      <c r="B752" s="36"/>
      <c r="C752" s="36"/>
      <c r="D752" s="12"/>
      <c r="E752" s="36"/>
      <c r="F752" s="56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</row>
    <row r="753" spans="1:55" ht="12.75" customHeight="1">
      <c r="A753" s="12"/>
      <c r="B753" s="36"/>
      <c r="C753" s="36"/>
      <c r="D753" s="12"/>
      <c r="E753" s="36"/>
      <c r="F753" s="56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</row>
    <row r="754" spans="1:55" ht="12.75" customHeight="1">
      <c r="A754" s="12"/>
      <c r="B754" s="36"/>
      <c r="C754" s="36"/>
      <c r="D754" s="12"/>
      <c r="E754" s="36"/>
      <c r="F754" s="56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</row>
    <row r="755" spans="1:55" ht="12.75" customHeight="1">
      <c r="A755" s="12"/>
      <c r="B755" s="36"/>
      <c r="C755" s="36"/>
      <c r="D755" s="12"/>
      <c r="E755" s="36"/>
      <c r="F755" s="56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</row>
    <row r="756" spans="1:55" ht="12.75" customHeight="1">
      <c r="A756" s="12"/>
      <c r="B756" s="36"/>
      <c r="C756" s="36"/>
      <c r="D756" s="12"/>
      <c r="E756" s="36"/>
      <c r="F756" s="56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</row>
    <row r="757" spans="1:55" ht="12.75" customHeight="1">
      <c r="A757" s="12"/>
      <c r="B757" s="36"/>
      <c r="C757" s="36"/>
      <c r="D757" s="12"/>
      <c r="E757" s="36"/>
      <c r="F757" s="56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</row>
    <row r="758" spans="1:55" ht="12.75" customHeight="1">
      <c r="A758" s="12"/>
      <c r="B758" s="36"/>
      <c r="C758" s="36"/>
      <c r="D758" s="12"/>
      <c r="E758" s="36"/>
      <c r="F758" s="56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</row>
    <row r="759" spans="1:55" ht="12.75" customHeight="1">
      <c r="A759" s="12"/>
      <c r="B759" s="36"/>
      <c r="C759" s="36"/>
      <c r="D759" s="12"/>
      <c r="E759" s="36"/>
      <c r="F759" s="56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</row>
    <row r="760" spans="1:55" ht="12.75" customHeight="1">
      <c r="A760" s="12"/>
      <c r="B760" s="36"/>
      <c r="C760" s="36"/>
      <c r="D760" s="12"/>
      <c r="E760" s="36"/>
      <c r="F760" s="56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</row>
    <row r="761" spans="1:55" ht="12.75" customHeight="1">
      <c r="A761" s="12"/>
      <c r="B761" s="36"/>
      <c r="C761" s="36"/>
      <c r="D761" s="12"/>
      <c r="E761" s="36"/>
      <c r="F761" s="56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</row>
    <row r="762" spans="1:55" ht="12.75" customHeight="1">
      <c r="A762" s="12"/>
      <c r="B762" s="36"/>
      <c r="C762" s="36"/>
      <c r="D762" s="12"/>
      <c r="E762" s="36"/>
      <c r="F762" s="56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</row>
    <row r="763" spans="1:55" ht="12.75" customHeight="1">
      <c r="A763" s="12"/>
      <c r="B763" s="36"/>
      <c r="C763" s="36"/>
      <c r="D763" s="12"/>
      <c r="E763" s="36"/>
      <c r="F763" s="56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</row>
    <row r="764" spans="1:55" ht="12.75" customHeight="1">
      <c r="A764" s="12"/>
      <c r="B764" s="36"/>
      <c r="C764" s="36"/>
      <c r="D764" s="12"/>
      <c r="E764" s="36"/>
      <c r="F764" s="56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</row>
    <row r="765" spans="1:55" ht="12.75" customHeight="1">
      <c r="A765" s="12"/>
      <c r="B765" s="36"/>
      <c r="C765" s="36"/>
      <c r="D765" s="12"/>
      <c r="E765" s="36"/>
      <c r="F765" s="56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</row>
    <row r="766" spans="1:55" ht="12.75" customHeight="1">
      <c r="A766" s="12"/>
      <c r="B766" s="36"/>
      <c r="C766" s="36"/>
      <c r="D766" s="12"/>
      <c r="E766" s="36"/>
      <c r="F766" s="56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</row>
    <row r="767" spans="1:55" ht="12.75" customHeight="1">
      <c r="A767" s="12"/>
      <c r="B767" s="36"/>
      <c r="C767" s="36"/>
      <c r="D767" s="12"/>
      <c r="E767" s="36"/>
      <c r="F767" s="56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</row>
    <row r="768" spans="1:55" ht="12.75" customHeight="1">
      <c r="A768" s="12"/>
      <c r="B768" s="36"/>
      <c r="C768" s="36"/>
      <c r="D768" s="12"/>
      <c r="E768" s="36"/>
      <c r="F768" s="56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</row>
    <row r="769" spans="1:55" ht="12.75" customHeight="1">
      <c r="A769" s="12"/>
      <c r="B769" s="36"/>
      <c r="C769" s="36"/>
      <c r="D769" s="12"/>
      <c r="E769" s="36"/>
      <c r="F769" s="56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</row>
    <row r="770" spans="1:55" ht="12.75" customHeight="1">
      <c r="A770" s="12"/>
      <c r="B770" s="36"/>
      <c r="C770" s="36"/>
      <c r="D770" s="12"/>
      <c r="E770" s="36"/>
      <c r="F770" s="56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</row>
    <row r="771" spans="1:55" ht="12.75" customHeight="1">
      <c r="A771" s="12"/>
      <c r="B771" s="36"/>
      <c r="C771" s="36"/>
      <c r="D771" s="12"/>
      <c r="E771" s="36"/>
      <c r="F771" s="56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</row>
    <row r="772" spans="1:55" ht="12.75" customHeight="1">
      <c r="A772" s="12"/>
      <c r="B772" s="36"/>
      <c r="C772" s="36"/>
      <c r="D772" s="12"/>
      <c r="E772" s="36"/>
      <c r="F772" s="56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</row>
    <row r="773" spans="1:55" ht="12.75" customHeight="1">
      <c r="A773" s="12"/>
      <c r="B773" s="36"/>
      <c r="C773" s="36"/>
      <c r="D773" s="12"/>
      <c r="E773" s="36"/>
      <c r="F773" s="56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</row>
    <row r="774" spans="1:55" ht="12.75" customHeight="1">
      <c r="A774" s="12"/>
      <c r="B774" s="36"/>
      <c r="C774" s="36"/>
      <c r="D774" s="12"/>
      <c r="E774" s="36"/>
      <c r="F774" s="56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</row>
    <row r="775" spans="1:55" ht="12.75" customHeight="1">
      <c r="A775" s="12"/>
      <c r="B775" s="36"/>
      <c r="C775" s="36"/>
      <c r="D775" s="12"/>
      <c r="E775" s="36"/>
      <c r="F775" s="56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</row>
    <row r="776" spans="1:55" ht="12.75" customHeight="1">
      <c r="A776" s="12"/>
      <c r="B776" s="36"/>
      <c r="C776" s="36"/>
      <c r="D776" s="12"/>
      <c r="E776" s="36"/>
      <c r="F776" s="56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</row>
    <row r="777" spans="1:55" ht="12.75" customHeight="1">
      <c r="A777" s="12"/>
      <c r="B777" s="36"/>
      <c r="C777" s="36"/>
      <c r="D777" s="12"/>
      <c r="E777" s="36"/>
      <c r="F777" s="56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</row>
    <row r="778" spans="1:55" ht="12.75" customHeight="1">
      <c r="A778" s="12"/>
      <c r="B778" s="36"/>
      <c r="C778" s="36"/>
      <c r="D778" s="12"/>
      <c r="E778" s="36"/>
      <c r="F778" s="56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</row>
    <row r="779" spans="1:55" ht="12.75" customHeight="1">
      <c r="A779" s="12"/>
      <c r="B779" s="36"/>
      <c r="C779" s="36"/>
      <c r="D779" s="12"/>
      <c r="E779" s="36"/>
      <c r="F779" s="56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</row>
    <row r="780" spans="1:55" ht="12.75" customHeight="1">
      <c r="A780" s="12"/>
      <c r="B780" s="36"/>
      <c r="C780" s="36"/>
      <c r="D780" s="12"/>
      <c r="E780" s="36"/>
      <c r="F780" s="56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</row>
    <row r="781" spans="1:55" ht="12.75" customHeight="1">
      <c r="A781" s="12"/>
      <c r="B781" s="36"/>
      <c r="C781" s="36"/>
      <c r="D781" s="12"/>
      <c r="E781" s="36"/>
      <c r="F781" s="56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</row>
    <row r="782" spans="1:55" ht="12.75" customHeight="1">
      <c r="A782" s="12"/>
      <c r="B782" s="36"/>
      <c r="C782" s="36"/>
      <c r="D782" s="12"/>
      <c r="E782" s="36"/>
      <c r="F782" s="56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</row>
    <row r="783" spans="1:55" ht="12.75" customHeight="1">
      <c r="A783" s="12"/>
      <c r="B783" s="36"/>
      <c r="C783" s="36"/>
      <c r="D783" s="12"/>
      <c r="E783" s="36"/>
      <c r="F783" s="56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</row>
    <row r="784" spans="1:55" ht="12.75" customHeight="1">
      <c r="A784" s="12"/>
      <c r="B784" s="36"/>
      <c r="C784" s="36"/>
      <c r="D784" s="12"/>
      <c r="E784" s="36"/>
      <c r="F784" s="56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</row>
    <row r="785" spans="1:55" ht="12.75" customHeight="1">
      <c r="A785" s="12"/>
      <c r="B785" s="36"/>
      <c r="C785" s="36"/>
      <c r="D785" s="12"/>
      <c r="E785" s="36"/>
      <c r="F785" s="56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</row>
    <row r="786" spans="1:55" ht="12.75" customHeight="1">
      <c r="A786" s="12"/>
      <c r="B786" s="36"/>
      <c r="C786" s="36"/>
      <c r="D786" s="12"/>
      <c r="E786" s="36"/>
      <c r="F786" s="56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</row>
    <row r="787" spans="1:55" ht="12.75" customHeight="1">
      <c r="A787" s="12"/>
      <c r="B787" s="36"/>
      <c r="C787" s="36"/>
      <c r="D787" s="12"/>
      <c r="E787" s="36"/>
      <c r="F787" s="56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</row>
    <row r="788" spans="1:55" ht="12.75" customHeight="1">
      <c r="A788" s="12"/>
      <c r="B788" s="36"/>
      <c r="C788" s="36"/>
      <c r="D788" s="12"/>
      <c r="E788" s="36"/>
      <c r="F788" s="56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</row>
    <row r="789" spans="1:55" ht="12.75" customHeight="1">
      <c r="A789" s="12"/>
      <c r="B789" s="36"/>
      <c r="C789" s="36"/>
      <c r="D789" s="12"/>
      <c r="E789" s="36"/>
      <c r="F789" s="56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</row>
    <row r="790" spans="1:55" ht="12.75" customHeight="1">
      <c r="A790" s="12"/>
      <c r="B790" s="36"/>
      <c r="C790" s="36"/>
      <c r="D790" s="12"/>
      <c r="E790" s="36"/>
      <c r="F790" s="56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</row>
    <row r="791" spans="1:55" ht="12.75" customHeight="1">
      <c r="A791" s="12"/>
      <c r="B791" s="36"/>
      <c r="C791" s="36"/>
      <c r="D791" s="12"/>
      <c r="E791" s="36"/>
      <c r="F791" s="56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</row>
    <row r="792" spans="1:55" ht="12.75" customHeight="1">
      <c r="A792" s="12"/>
      <c r="B792" s="36"/>
      <c r="C792" s="36"/>
      <c r="D792" s="12"/>
      <c r="E792" s="36"/>
      <c r="F792" s="56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</row>
    <row r="793" spans="1:55" ht="12.75" customHeight="1">
      <c r="A793" s="12"/>
      <c r="B793" s="36"/>
      <c r="C793" s="36"/>
      <c r="D793" s="12"/>
      <c r="E793" s="36"/>
      <c r="F793" s="56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</row>
    <row r="794" spans="1:55" ht="12.75" customHeight="1">
      <c r="A794" s="12"/>
      <c r="B794" s="36"/>
      <c r="C794" s="36"/>
      <c r="D794" s="12"/>
      <c r="E794" s="36"/>
      <c r="F794" s="56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</row>
    <row r="795" spans="1:55" ht="12.75" customHeight="1">
      <c r="A795" s="12"/>
      <c r="B795" s="36"/>
      <c r="C795" s="36"/>
      <c r="D795" s="12"/>
      <c r="E795" s="36"/>
      <c r="F795" s="56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</row>
    <row r="796" spans="1:55" ht="12.75" customHeight="1">
      <c r="A796" s="12"/>
      <c r="B796" s="36"/>
      <c r="C796" s="36"/>
      <c r="D796" s="12"/>
      <c r="E796" s="36"/>
      <c r="F796" s="56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</row>
    <row r="797" spans="1:55" ht="12.75" customHeight="1">
      <c r="A797" s="12"/>
      <c r="B797" s="36"/>
      <c r="C797" s="36"/>
      <c r="D797" s="12"/>
      <c r="E797" s="36"/>
      <c r="F797" s="56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</row>
    <row r="798" spans="1:55" ht="12.75" customHeight="1">
      <c r="A798" s="12"/>
      <c r="B798" s="36"/>
      <c r="C798" s="36"/>
      <c r="D798" s="12"/>
      <c r="E798" s="36"/>
      <c r="F798" s="56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</row>
    <row r="799" spans="1:55" ht="12.75" customHeight="1">
      <c r="A799" s="12"/>
      <c r="B799" s="36"/>
      <c r="C799" s="36"/>
      <c r="D799" s="12"/>
      <c r="E799" s="36"/>
      <c r="F799" s="56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</row>
    <row r="800" spans="1:55" ht="12.75" customHeight="1">
      <c r="A800" s="12"/>
      <c r="B800" s="36"/>
      <c r="C800" s="36"/>
      <c r="D800" s="12"/>
      <c r="E800" s="36"/>
      <c r="F800" s="56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</row>
    <row r="801" spans="1:55" ht="12.75" customHeight="1">
      <c r="A801" s="12"/>
      <c r="B801" s="36"/>
      <c r="C801" s="36"/>
      <c r="D801" s="12"/>
      <c r="E801" s="36"/>
      <c r="F801" s="56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</row>
    <row r="802" spans="1:55" ht="12.75" customHeight="1">
      <c r="A802" s="12"/>
      <c r="B802" s="36"/>
      <c r="C802" s="36"/>
      <c r="D802" s="12"/>
      <c r="E802" s="36"/>
      <c r="F802" s="56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</row>
    <row r="803" spans="1:55" ht="12.75" customHeight="1">
      <c r="A803" s="12"/>
      <c r="B803" s="36"/>
      <c r="C803" s="36"/>
      <c r="D803" s="12"/>
      <c r="E803" s="36"/>
      <c r="F803" s="56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</row>
    <row r="804" spans="1:55" ht="12.75" customHeight="1">
      <c r="A804" s="12"/>
      <c r="B804" s="36"/>
      <c r="C804" s="36"/>
      <c r="D804" s="12"/>
      <c r="E804" s="36"/>
      <c r="F804" s="56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</row>
    <row r="805" spans="1:55" ht="12.75" customHeight="1">
      <c r="A805" s="12"/>
      <c r="B805" s="36"/>
      <c r="C805" s="36"/>
      <c r="D805" s="12"/>
      <c r="E805" s="36"/>
      <c r="F805" s="56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</row>
    <row r="806" spans="1:55" ht="12.75" customHeight="1">
      <c r="A806" s="12"/>
      <c r="B806" s="36"/>
      <c r="C806" s="36"/>
      <c r="D806" s="12"/>
      <c r="E806" s="36"/>
      <c r="F806" s="56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</row>
    <row r="807" spans="1:55" ht="12.75" customHeight="1">
      <c r="A807" s="12"/>
      <c r="B807" s="36"/>
      <c r="C807" s="36"/>
      <c r="D807" s="12"/>
      <c r="E807" s="36"/>
      <c r="F807" s="56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</row>
    <row r="808" spans="1:55" ht="12.75" customHeight="1">
      <c r="A808" s="12"/>
      <c r="B808" s="36"/>
      <c r="C808" s="36"/>
      <c r="D808" s="12"/>
      <c r="E808" s="36"/>
      <c r="F808" s="56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</row>
    <row r="809" spans="1:55" ht="12.75" customHeight="1">
      <c r="A809" s="12"/>
      <c r="B809" s="36"/>
      <c r="C809" s="36"/>
      <c r="D809" s="12"/>
      <c r="E809" s="36"/>
      <c r="F809" s="56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</row>
    <row r="810" spans="1:55" ht="12.75" customHeight="1">
      <c r="A810" s="12"/>
      <c r="B810" s="36"/>
      <c r="C810" s="36"/>
      <c r="D810" s="12"/>
      <c r="E810" s="36"/>
      <c r="F810" s="56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</row>
    <row r="811" spans="1:55" ht="12.75" customHeight="1">
      <c r="A811" s="12"/>
      <c r="B811" s="36"/>
      <c r="C811" s="36"/>
      <c r="D811" s="12"/>
      <c r="E811" s="36"/>
      <c r="F811" s="56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</row>
    <row r="812" spans="1:55" ht="12.75" customHeight="1">
      <c r="A812" s="12"/>
      <c r="B812" s="36"/>
      <c r="C812" s="36"/>
      <c r="D812" s="12"/>
      <c r="E812" s="36"/>
      <c r="F812" s="56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</row>
    <row r="813" spans="1:55" ht="12.75" customHeight="1">
      <c r="A813" s="12"/>
      <c r="B813" s="36"/>
      <c r="C813" s="36"/>
      <c r="D813" s="12"/>
      <c r="E813" s="36"/>
      <c r="F813" s="56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</row>
    <row r="814" spans="1:55" ht="12.75" customHeight="1">
      <c r="A814" s="12"/>
      <c r="B814" s="36"/>
      <c r="C814" s="36"/>
      <c r="D814" s="12"/>
      <c r="E814" s="36"/>
      <c r="F814" s="56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</row>
    <row r="815" spans="1:55" ht="12.75" customHeight="1">
      <c r="A815" s="12"/>
      <c r="B815" s="36"/>
      <c r="C815" s="36"/>
      <c r="D815" s="12"/>
      <c r="E815" s="36"/>
      <c r="F815" s="56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</row>
    <row r="816" spans="1:55" ht="12.75" customHeight="1">
      <c r="A816" s="12"/>
      <c r="B816" s="36"/>
      <c r="C816" s="36"/>
      <c r="D816" s="12"/>
      <c r="E816" s="36"/>
      <c r="F816" s="56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</row>
    <row r="817" spans="1:55" ht="12.75" customHeight="1">
      <c r="A817" s="12"/>
      <c r="B817" s="36"/>
      <c r="C817" s="36"/>
      <c r="D817" s="12"/>
      <c r="E817" s="36"/>
      <c r="F817" s="56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</row>
    <row r="818" spans="1:55" ht="12.75" customHeight="1">
      <c r="A818" s="12"/>
      <c r="B818" s="36"/>
      <c r="C818" s="36"/>
      <c r="D818" s="12"/>
      <c r="E818" s="36"/>
      <c r="F818" s="56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ht="12.75" customHeight="1">
      <c r="A819" s="12"/>
      <c r="B819" s="36"/>
      <c r="C819" s="36"/>
      <c r="D819" s="12"/>
      <c r="E819" s="36"/>
      <c r="F819" s="56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</row>
    <row r="820" spans="1:55" ht="12.75" customHeight="1">
      <c r="A820" s="12"/>
      <c r="B820" s="36"/>
      <c r="C820" s="36"/>
      <c r="D820" s="12"/>
      <c r="E820" s="36"/>
      <c r="F820" s="56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</row>
    <row r="821" spans="1:55" ht="12.75" customHeight="1">
      <c r="A821" s="12"/>
      <c r="B821" s="36"/>
      <c r="C821" s="36"/>
      <c r="D821" s="12"/>
      <c r="E821" s="36"/>
      <c r="F821" s="56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</row>
    <row r="822" spans="1:55" ht="12.75" customHeight="1">
      <c r="A822" s="12"/>
      <c r="B822" s="36"/>
      <c r="C822" s="36"/>
      <c r="D822" s="12"/>
      <c r="E822" s="36"/>
      <c r="F822" s="56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</row>
    <row r="823" spans="1:55" ht="12.75" customHeight="1">
      <c r="A823" s="12"/>
      <c r="B823" s="36"/>
      <c r="C823" s="36"/>
      <c r="D823" s="12"/>
      <c r="E823" s="36"/>
      <c r="F823" s="56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</row>
    <row r="824" spans="1:55" ht="12.75" customHeight="1">
      <c r="A824" s="12"/>
      <c r="B824" s="36"/>
      <c r="C824" s="36"/>
      <c r="D824" s="12"/>
      <c r="E824" s="36"/>
      <c r="F824" s="56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</row>
    <row r="825" spans="1:55" ht="12.75" customHeight="1">
      <c r="A825" s="12"/>
      <c r="B825" s="36"/>
      <c r="C825" s="36"/>
      <c r="D825" s="12"/>
      <c r="E825" s="36"/>
      <c r="F825" s="56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</row>
    <row r="826" spans="1:55" ht="12.75" customHeight="1">
      <c r="A826" s="12"/>
      <c r="B826" s="36"/>
      <c r="C826" s="36"/>
      <c r="D826" s="12"/>
      <c r="E826" s="36"/>
      <c r="F826" s="56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</row>
    <row r="827" spans="1:55" ht="12.75" customHeight="1">
      <c r="A827" s="12"/>
      <c r="B827" s="36"/>
      <c r="C827" s="36"/>
      <c r="D827" s="12"/>
      <c r="E827" s="36"/>
      <c r="F827" s="56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</row>
    <row r="828" spans="1:55" ht="12.75" customHeight="1">
      <c r="A828" s="12"/>
      <c r="B828" s="36"/>
      <c r="C828" s="36"/>
      <c r="D828" s="12"/>
      <c r="E828" s="36"/>
      <c r="F828" s="56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</row>
    <row r="829" spans="1:55" ht="12.75" customHeight="1">
      <c r="A829" s="12"/>
      <c r="B829" s="36"/>
      <c r="C829" s="36"/>
      <c r="D829" s="12"/>
      <c r="E829" s="36"/>
      <c r="F829" s="56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</row>
    <row r="830" spans="1:55" ht="12.75" customHeight="1">
      <c r="A830" s="12"/>
      <c r="B830" s="36"/>
      <c r="C830" s="36"/>
      <c r="D830" s="12"/>
      <c r="E830" s="36"/>
      <c r="F830" s="56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</row>
    <row r="831" spans="1:55" ht="12.75" customHeight="1">
      <c r="A831" s="12"/>
      <c r="B831" s="36"/>
      <c r="C831" s="36"/>
      <c r="D831" s="12"/>
      <c r="E831" s="36"/>
      <c r="F831" s="56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</row>
    <row r="832" spans="1:55" ht="12.75" customHeight="1">
      <c r="A832" s="12"/>
      <c r="B832" s="36"/>
      <c r="C832" s="36"/>
      <c r="D832" s="12"/>
      <c r="E832" s="36"/>
      <c r="F832" s="56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</row>
    <row r="833" spans="1:55" ht="12.75" customHeight="1">
      <c r="A833" s="12"/>
      <c r="B833" s="36"/>
      <c r="C833" s="36"/>
      <c r="D833" s="12"/>
      <c r="E833" s="36"/>
      <c r="F833" s="56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</row>
    <row r="834" spans="1:55" ht="12.75" customHeight="1">
      <c r="A834" s="12"/>
      <c r="B834" s="36"/>
      <c r="C834" s="36"/>
      <c r="D834" s="12"/>
      <c r="E834" s="36"/>
      <c r="F834" s="56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</row>
    <row r="835" spans="1:55" ht="12.75" customHeight="1">
      <c r="A835" s="12"/>
      <c r="B835" s="36"/>
      <c r="C835" s="36"/>
      <c r="D835" s="12"/>
      <c r="E835" s="36"/>
      <c r="F835" s="56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</row>
    <row r="836" spans="1:55" ht="12.75" customHeight="1">
      <c r="A836" s="12"/>
      <c r="B836" s="36"/>
      <c r="C836" s="36"/>
      <c r="D836" s="12"/>
      <c r="E836" s="36"/>
      <c r="F836" s="56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</row>
    <row r="837" spans="1:55" ht="12.75" customHeight="1">
      <c r="A837" s="12"/>
      <c r="B837" s="36"/>
      <c r="C837" s="36"/>
      <c r="D837" s="12"/>
      <c r="E837" s="36"/>
      <c r="F837" s="56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</row>
    <row r="838" spans="1:55" ht="12.75" customHeight="1">
      <c r="A838" s="12"/>
      <c r="B838" s="36"/>
      <c r="C838" s="36"/>
      <c r="D838" s="12"/>
      <c r="E838" s="36"/>
      <c r="F838" s="56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</row>
    <row r="839" spans="1:55" ht="12.75" customHeight="1">
      <c r="A839" s="12"/>
      <c r="B839" s="36"/>
      <c r="C839" s="36"/>
      <c r="D839" s="12"/>
      <c r="E839" s="36"/>
      <c r="F839" s="56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</row>
    <row r="840" spans="1:55" ht="12.75" customHeight="1">
      <c r="A840" s="12"/>
      <c r="B840" s="36"/>
      <c r="C840" s="36"/>
      <c r="D840" s="12"/>
      <c r="E840" s="36"/>
      <c r="F840" s="56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</row>
    <row r="841" spans="1:55" ht="12.75" customHeight="1">
      <c r="A841" s="12"/>
      <c r="B841" s="36"/>
      <c r="C841" s="36"/>
      <c r="D841" s="12"/>
      <c r="E841" s="36"/>
      <c r="F841" s="56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</row>
    <row r="842" spans="1:55" ht="12.75" customHeight="1">
      <c r="A842" s="12"/>
      <c r="B842" s="36"/>
      <c r="C842" s="36"/>
      <c r="D842" s="12"/>
      <c r="E842" s="36"/>
      <c r="F842" s="56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</row>
    <row r="843" spans="1:55" ht="12.75" customHeight="1">
      <c r="A843" s="12"/>
      <c r="B843" s="36"/>
      <c r="C843" s="36"/>
      <c r="D843" s="12"/>
      <c r="E843" s="36"/>
      <c r="F843" s="56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</row>
    <row r="844" spans="1:55" ht="12.75" customHeight="1">
      <c r="A844" s="12"/>
      <c r="B844" s="36"/>
      <c r="C844" s="36"/>
      <c r="D844" s="12"/>
      <c r="E844" s="36"/>
      <c r="F844" s="56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</row>
    <row r="845" spans="1:55" ht="12.75" customHeight="1">
      <c r="A845" s="12"/>
      <c r="B845" s="36"/>
      <c r="C845" s="36"/>
      <c r="D845" s="12"/>
      <c r="E845" s="36"/>
      <c r="F845" s="56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</row>
    <row r="846" spans="1:55" ht="12.75" customHeight="1">
      <c r="A846" s="12"/>
      <c r="B846" s="36"/>
      <c r="C846" s="36"/>
      <c r="D846" s="12"/>
      <c r="E846" s="36"/>
      <c r="F846" s="56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</row>
    <row r="847" spans="1:55" ht="12.75" customHeight="1">
      <c r="A847" s="12"/>
      <c r="B847" s="36"/>
      <c r="C847" s="36"/>
      <c r="D847" s="12"/>
      <c r="E847" s="36"/>
      <c r="F847" s="56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</row>
    <row r="848" spans="1:55" ht="12.75" customHeight="1">
      <c r="A848" s="12"/>
      <c r="B848" s="36"/>
      <c r="C848" s="36"/>
      <c r="D848" s="12"/>
      <c r="E848" s="36"/>
      <c r="F848" s="56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</row>
    <row r="849" spans="1:55" ht="12.75" customHeight="1">
      <c r="A849" s="12"/>
      <c r="B849" s="36"/>
      <c r="C849" s="36"/>
      <c r="D849" s="12"/>
      <c r="E849" s="36"/>
      <c r="F849" s="56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</row>
    <row r="850" spans="1:55" ht="12.75" customHeight="1">
      <c r="A850" s="12"/>
      <c r="B850" s="36"/>
      <c r="C850" s="36"/>
      <c r="D850" s="12"/>
      <c r="E850" s="36"/>
      <c r="F850" s="56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</row>
    <row r="851" spans="1:55" ht="12.75" customHeight="1">
      <c r="A851" s="12"/>
      <c r="B851" s="36"/>
      <c r="C851" s="36"/>
      <c r="D851" s="12"/>
      <c r="E851" s="36"/>
      <c r="F851" s="56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</row>
    <row r="852" spans="1:55" ht="12.75" customHeight="1">
      <c r="A852" s="12"/>
      <c r="B852" s="36"/>
      <c r="C852" s="36"/>
      <c r="D852" s="12"/>
      <c r="E852" s="36"/>
      <c r="F852" s="56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</row>
    <row r="853" spans="1:55" ht="12.75" customHeight="1">
      <c r="A853" s="12"/>
      <c r="B853" s="36"/>
      <c r="C853" s="36"/>
      <c r="D853" s="12"/>
      <c r="E853" s="36"/>
      <c r="F853" s="56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</row>
    <row r="854" spans="1:55" ht="12.75" customHeight="1">
      <c r="A854" s="12"/>
      <c r="B854" s="36"/>
      <c r="C854" s="36"/>
      <c r="D854" s="12"/>
      <c r="E854" s="36"/>
      <c r="F854" s="56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</row>
    <row r="855" spans="1:55" ht="12.75" customHeight="1">
      <c r="A855" s="12"/>
      <c r="B855" s="36"/>
      <c r="C855" s="36"/>
      <c r="D855" s="12"/>
      <c r="E855" s="36"/>
      <c r="F855" s="56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</row>
    <row r="856" spans="1:55" ht="12.75" customHeight="1">
      <c r="A856" s="12"/>
      <c r="B856" s="36"/>
      <c r="C856" s="36"/>
      <c r="D856" s="12"/>
      <c r="E856" s="36"/>
      <c r="F856" s="56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</row>
    <row r="857" spans="1:55" ht="12.75" customHeight="1">
      <c r="A857" s="12"/>
      <c r="B857" s="36"/>
      <c r="C857" s="36"/>
      <c r="D857" s="12"/>
      <c r="E857" s="36"/>
      <c r="F857" s="56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</row>
    <row r="858" spans="1:55" ht="12.75" customHeight="1">
      <c r="A858" s="12"/>
      <c r="B858" s="36"/>
      <c r="C858" s="36"/>
      <c r="D858" s="12"/>
      <c r="E858" s="36"/>
      <c r="F858" s="56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</row>
    <row r="859" spans="1:55" ht="12.75" customHeight="1">
      <c r="A859" s="12"/>
      <c r="B859" s="36"/>
      <c r="C859" s="36"/>
      <c r="D859" s="12"/>
      <c r="E859" s="36"/>
      <c r="F859" s="56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</row>
    <row r="860" spans="1:55" ht="12.75" customHeight="1">
      <c r="A860" s="12"/>
      <c r="B860" s="36"/>
      <c r="C860" s="36"/>
      <c r="D860" s="12"/>
      <c r="E860" s="36"/>
      <c r="F860" s="56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</row>
    <row r="861" spans="1:55" ht="12.75" customHeight="1">
      <c r="A861" s="12"/>
      <c r="B861" s="36"/>
      <c r="C861" s="36"/>
      <c r="D861" s="12"/>
      <c r="E861" s="36"/>
      <c r="F861" s="56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</row>
    <row r="862" spans="1:55" ht="12.75" customHeight="1">
      <c r="A862" s="12"/>
      <c r="B862" s="36"/>
      <c r="C862" s="36"/>
      <c r="D862" s="12"/>
      <c r="E862" s="36"/>
      <c r="F862" s="56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</row>
    <row r="863" spans="1:55" ht="12.75" customHeight="1">
      <c r="A863" s="12"/>
      <c r="B863" s="36"/>
      <c r="C863" s="36"/>
      <c r="D863" s="12"/>
      <c r="E863" s="36"/>
      <c r="F863" s="56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</row>
    <row r="864" spans="1:55" ht="12.75" customHeight="1">
      <c r="A864" s="12"/>
      <c r="B864" s="36"/>
      <c r="C864" s="36"/>
      <c r="D864" s="12"/>
      <c r="E864" s="36"/>
      <c r="F864" s="56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</row>
    <row r="865" spans="1:55" ht="12.75" customHeight="1">
      <c r="A865" s="12"/>
      <c r="B865" s="36"/>
      <c r="C865" s="36"/>
      <c r="D865" s="12"/>
      <c r="E865" s="36"/>
      <c r="F865" s="56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</row>
    <row r="866" spans="1:55" ht="12.75" customHeight="1">
      <c r="A866" s="12"/>
      <c r="B866" s="36"/>
      <c r="C866" s="36"/>
      <c r="D866" s="12"/>
      <c r="E866" s="36"/>
      <c r="F866" s="56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</row>
    <row r="867" spans="1:55" ht="12.75" customHeight="1">
      <c r="A867" s="12"/>
      <c r="B867" s="36"/>
      <c r="C867" s="36"/>
      <c r="D867" s="12"/>
      <c r="E867" s="36"/>
      <c r="F867" s="56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</row>
    <row r="868" spans="1:55" ht="12.75" customHeight="1">
      <c r="A868" s="12"/>
      <c r="B868" s="36"/>
      <c r="C868" s="36"/>
      <c r="D868" s="12"/>
      <c r="E868" s="36"/>
      <c r="F868" s="56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</row>
    <row r="869" spans="1:55" ht="12.75" customHeight="1">
      <c r="A869" s="12"/>
      <c r="B869" s="36"/>
      <c r="C869" s="36"/>
      <c r="D869" s="12"/>
      <c r="E869" s="36"/>
      <c r="F869" s="56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</row>
    <row r="870" spans="1:55" ht="12.75" customHeight="1">
      <c r="A870" s="12"/>
      <c r="B870" s="36"/>
      <c r="C870" s="36"/>
      <c r="D870" s="12"/>
      <c r="E870" s="36"/>
      <c r="F870" s="56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</row>
    <row r="871" spans="1:55" ht="12.75" customHeight="1">
      <c r="A871" s="12"/>
      <c r="B871" s="36"/>
      <c r="C871" s="36"/>
      <c r="D871" s="12"/>
      <c r="E871" s="36"/>
      <c r="F871" s="56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</row>
    <row r="872" spans="1:55" ht="12.75" customHeight="1">
      <c r="A872" s="12"/>
      <c r="B872" s="36"/>
      <c r="C872" s="36"/>
      <c r="D872" s="12"/>
      <c r="E872" s="36"/>
      <c r="F872" s="56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</row>
    <row r="873" spans="1:55" ht="12.75" customHeight="1">
      <c r="A873" s="12"/>
      <c r="B873" s="36"/>
      <c r="C873" s="36"/>
      <c r="D873" s="12"/>
      <c r="E873" s="36"/>
      <c r="F873" s="56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</row>
    <row r="874" spans="1:55" ht="12.75" customHeight="1">
      <c r="A874" s="12"/>
      <c r="B874" s="36"/>
      <c r="C874" s="36"/>
      <c r="D874" s="12"/>
      <c r="E874" s="36"/>
      <c r="F874" s="56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</row>
    <row r="875" spans="1:55" ht="12.75" customHeight="1">
      <c r="A875" s="12"/>
      <c r="B875" s="36"/>
      <c r="C875" s="36"/>
      <c r="D875" s="12"/>
      <c r="E875" s="36"/>
      <c r="F875" s="56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</row>
    <row r="876" spans="1:55" ht="12.75" customHeight="1">
      <c r="A876" s="12"/>
      <c r="B876" s="36"/>
      <c r="C876" s="36"/>
      <c r="D876" s="12"/>
      <c r="E876" s="36"/>
      <c r="F876" s="56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</row>
    <row r="877" spans="1:55" ht="12.75" customHeight="1">
      <c r="A877" s="12"/>
      <c r="B877" s="36"/>
      <c r="C877" s="36"/>
      <c r="D877" s="12"/>
      <c r="E877" s="36"/>
      <c r="F877" s="56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</row>
    <row r="878" spans="1:55" ht="12.75" customHeight="1">
      <c r="A878" s="12"/>
      <c r="B878" s="36"/>
      <c r="C878" s="36"/>
      <c r="D878" s="12"/>
      <c r="E878" s="36"/>
      <c r="F878" s="56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</row>
    <row r="879" spans="1:55" ht="12.75" customHeight="1">
      <c r="A879" s="12"/>
      <c r="B879" s="36"/>
      <c r="C879" s="36"/>
      <c r="D879" s="12"/>
      <c r="E879" s="36"/>
      <c r="F879" s="56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</row>
    <row r="880" spans="1:55" ht="12.75" customHeight="1">
      <c r="A880" s="12"/>
      <c r="B880" s="36"/>
      <c r="C880" s="36"/>
      <c r="D880" s="12"/>
      <c r="E880" s="36"/>
      <c r="F880" s="56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</row>
    <row r="881" spans="1:55" ht="12.75" customHeight="1">
      <c r="A881" s="12"/>
      <c r="B881" s="36"/>
      <c r="C881" s="36"/>
      <c r="D881" s="12"/>
      <c r="E881" s="36"/>
      <c r="F881" s="56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</row>
    <row r="882" spans="1:55" ht="12.75" customHeight="1">
      <c r="A882" s="12"/>
      <c r="B882" s="36"/>
      <c r="C882" s="36"/>
      <c r="D882" s="12"/>
      <c r="E882" s="36"/>
      <c r="F882" s="56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</row>
    <row r="883" spans="1:55" ht="12.75" customHeight="1">
      <c r="A883" s="12"/>
      <c r="B883" s="36"/>
      <c r="C883" s="36"/>
      <c r="D883" s="12"/>
      <c r="E883" s="36"/>
      <c r="F883" s="56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</row>
    <row r="884" spans="1:55" ht="12.75" customHeight="1">
      <c r="A884" s="12"/>
      <c r="B884" s="36"/>
      <c r="C884" s="36"/>
      <c r="D884" s="12"/>
      <c r="E884" s="36"/>
      <c r="F884" s="56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</row>
    <row r="885" spans="1:55" ht="12.75" customHeight="1">
      <c r="A885" s="12"/>
      <c r="B885" s="36"/>
      <c r="C885" s="36"/>
      <c r="D885" s="12"/>
      <c r="E885" s="36"/>
      <c r="F885" s="56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</row>
    <row r="886" spans="1:55" ht="12.75" customHeight="1">
      <c r="A886" s="12"/>
      <c r="B886" s="36"/>
      <c r="C886" s="36"/>
      <c r="D886" s="12"/>
      <c r="E886" s="36"/>
      <c r="F886" s="56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</row>
    <row r="887" spans="1:55" ht="12.75" customHeight="1">
      <c r="A887" s="12"/>
      <c r="B887" s="36"/>
      <c r="C887" s="36"/>
      <c r="D887" s="12"/>
      <c r="E887" s="36"/>
      <c r="F887" s="56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</row>
    <row r="888" spans="1:55" ht="12.75" customHeight="1">
      <c r="A888" s="12"/>
      <c r="B888" s="36"/>
      <c r="C888" s="36"/>
      <c r="D888" s="12"/>
      <c r="E888" s="36"/>
      <c r="F888" s="56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</row>
    <row r="889" spans="1:55" ht="12.75" customHeight="1">
      <c r="A889" s="12"/>
      <c r="B889" s="36"/>
      <c r="C889" s="36"/>
      <c r="D889" s="12"/>
      <c r="E889" s="36"/>
      <c r="F889" s="56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</row>
    <row r="890" spans="1:55" ht="12.75" customHeight="1">
      <c r="A890" s="12"/>
      <c r="B890" s="36"/>
      <c r="C890" s="36"/>
      <c r="D890" s="12"/>
      <c r="E890" s="36"/>
      <c r="F890" s="56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</row>
    <row r="891" spans="1:55" ht="12.75" customHeight="1">
      <c r="A891" s="12"/>
      <c r="B891" s="36"/>
      <c r="C891" s="36"/>
      <c r="D891" s="12"/>
      <c r="E891" s="36"/>
      <c r="F891" s="56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</row>
    <row r="892" spans="1:55" ht="12.75" customHeight="1">
      <c r="A892" s="12"/>
      <c r="B892" s="36"/>
      <c r="C892" s="36"/>
      <c r="D892" s="12"/>
      <c r="E892" s="36"/>
      <c r="F892" s="56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</row>
    <row r="893" spans="1:55" ht="12.75" customHeight="1">
      <c r="A893" s="12"/>
      <c r="B893" s="36"/>
      <c r="C893" s="36"/>
      <c r="D893" s="12"/>
      <c r="E893" s="36"/>
      <c r="F893" s="56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</row>
    <row r="894" spans="1:55" ht="12.75" customHeight="1">
      <c r="A894" s="12"/>
      <c r="B894" s="36"/>
      <c r="C894" s="36"/>
      <c r="D894" s="12"/>
      <c r="E894" s="36"/>
      <c r="F894" s="56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</row>
    <row r="895" spans="1:55" ht="12.75" customHeight="1">
      <c r="A895" s="12"/>
      <c r="B895" s="36"/>
      <c r="C895" s="36"/>
      <c r="D895" s="12"/>
      <c r="E895" s="36"/>
      <c r="F895" s="56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</row>
    <row r="896" spans="1:55" ht="12.75" customHeight="1">
      <c r="A896" s="12"/>
      <c r="B896" s="36"/>
      <c r="C896" s="36"/>
      <c r="D896" s="12"/>
      <c r="E896" s="36"/>
      <c r="F896" s="56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</row>
    <row r="897" spans="1:55" ht="12.75" customHeight="1">
      <c r="A897" s="12"/>
      <c r="B897" s="36"/>
      <c r="C897" s="36"/>
      <c r="D897" s="12"/>
      <c r="E897" s="36"/>
      <c r="F897" s="56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</row>
    <row r="898" spans="1:55" ht="12.75" customHeight="1">
      <c r="A898" s="12"/>
      <c r="B898" s="36"/>
      <c r="C898" s="36"/>
      <c r="D898" s="12"/>
      <c r="E898" s="36"/>
      <c r="F898" s="56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</row>
    <row r="899" spans="1:55" ht="12.75" customHeight="1">
      <c r="A899" s="12"/>
      <c r="B899" s="36"/>
      <c r="C899" s="36"/>
      <c r="D899" s="12"/>
      <c r="E899" s="36"/>
      <c r="F899" s="56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</row>
    <row r="900" spans="1:55" ht="12.75" customHeight="1">
      <c r="A900" s="12"/>
      <c r="B900" s="36"/>
      <c r="C900" s="36"/>
      <c r="D900" s="12"/>
      <c r="E900" s="36"/>
      <c r="F900" s="56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</row>
    <row r="901" spans="1:55" ht="12.75" customHeight="1">
      <c r="A901" s="12"/>
      <c r="B901" s="36"/>
      <c r="C901" s="36"/>
      <c r="D901" s="12"/>
      <c r="E901" s="36"/>
      <c r="F901" s="56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</row>
    <row r="902" spans="1:55" ht="12.75" customHeight="1">
      <c r="A902" s="12"/>
      <c r="B902" s="36"/>
      <c r="C902" s="36"/>
      <c r="D902" s="12"/>
      <c r="E902" s="36"/>
      <c r="F902" s="56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</row>
    <row r="903" spans="1:55" ht="12.75" customHeight="1">
      <c r="A903" s="12"/>
      <c r="B903" s="36"/>
      <c r="C903" s="36"/>
      <c r="D903" s="12"/>
      <c r="E903" s="36"/>
      <c r="F903" s="56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</row>
    <row r="904" spans="1:55" ht="12.75" customHeight="1">
      <c r="A904" s="12"/>
      <c r="B904" s="36"/>
      <c r="C904" s="36"/>
      <c r="D904" s="12"/>
      <c r="E904" s="36"/>
      <c r="F904" s="56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</row>
    <row r="905" spans="1:55" ht="12.75" customHeight="1">
      <c r="A905" s="12"/>
      <c r="B905" s="36"/>
      <c r="C905" s="36"/>
      <c r="D905" s="12"/>
      <c r="E905" s="36"/>
      <c r="F905" s="56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</row>
    <row r="906" spans="1:55" ht="12.75" customHeight="1">
      <c r="A906" s="12"/>
      <c r="B906" s="36"/>
      <c r="C906" s="36"/>
      <c r="D906" s="12"/>
      <c r="E906" s="36"/>
      <c r="F906" s="56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</row>
    <row r="907" spans="1:55" ht="12.75" customHeight="1">
      <c r="A907" s="12"/>
      <c r="B907" s="36"/>
      <c r="C907" s="36"/>
      <c r="D907" s="12"/>
      <c r="E907" s="36"/>
      <c r="F907" s="56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</row>
    <row r="908" spans="1:55" ht="12.75" customHeight="1">
      <c r="A908" s="12"/>
      <c r="B908" s="36"/>
      <c r="C908" s="36"/>
      <c r="D908" s="12"/>
      <c r="E908" s="36"/>
      <c r="F908" s="56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</row>
    <row r="909" spans="1:55" ht="12.75" customHeight="1">
      <c r="A909" s="12"/>
      <c r="B909" s="36"/>
      <c r="C909" s="36"/>
      <c r="D909" s="12"/>
      <c r="E909" s="36"/>
      <c r="F909" s="56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</row>
    <row r="910" spans="1:55" ht="12.75" customHeight="1">
      <c r="A910" s="12"/>
      <c r="B910" s="36"/>
      <c r="C910" s="36"/>
      <c r="D910" s="12"/>
      <c r="E910" s="36"/>
      <c r="F910" s="56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</row>
    <row r="911" spans="1:55" ht="12.75" customHeight="1">
      <c r="A911" s="12"/>
      <c r="B911" s="36"/>
      <c r="C911" s="36"/>
      <c r="D911" s="12"/>
      <c r="E911" s="36"/>
      <c r="F911" s="56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</row>
    <row r="912" spans="1:55" ht="12.75" customHeight="1">
      <c r="A912" s="12"/>
      <c r="B912" s="36"/>
      <c r="C912" s="36"/>
      <c r="D912" s="12"/>
      <c r="E912" s="36"/>
      <c r="F912" s="56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</row>
    <row r="913" spans="1:55" ht="12.75" customHeight="1">
      <c r="A913" s="12"/>
      <c r="B913" s="36"/>
      <c r="C913" s="36"/>
      <c r="D913" s="12"/>
      <c r="E913" s="36"/>
      <c r="F913" s="56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</row>
    <row r="914" spans="1:55" ht="12.75" customHeight="1">
      <c r="A914" s="12"/>
      <c r="B914" s="36"/>
      <c r="C914" s="36"/>
      <c r="D914" s="12"/>
      <c r="E914" s="36"/>
      <c r="F914" s="56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</row>
    <row r="915" spans="1:55" ht="12.75" customHeight="1">
      <c r="A915" s="12"/>
      <c r="B915" s="36"/>
      <c r="C915" s="36"/>
      <c r="D915" s="12"/>
      <c r="E915" s="36"/>
      <c r="F915" s="56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</row>
    <row r="916" spans="1:55" ht="12.75" customHeight="1">
      <c r="A916" s="12"/>
      <c r="B916" s="36"/>
      <c r="C916" s="36"/>
      <c r="D916" s="12"/>
      <c r="E916" s="36"/>
      <c r="F916" s="56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</row>
    <row r="917" spans="1:55" ht="12.75" customHeight="1">
      <c r="A917" s="12"/>
      <c r="B917" s="36"/>
      <c r="C917" s="36"/>
      <c r="D917" s="12"/>
      <c r="E917" s="36"/>
      <c r="F917" s="56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</row>
    <row r="918" spans="1:55" ht="12.75" customHeight="1">
      <c r="A918" s="12"/>
      <c r="B918" s="36"/>
      <c r="C918" s="36"/>
      <c r="D918" s="12"/>
      <c r="E918" s="36"/>
      <c r="F918" s="56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</row>
    <row r="919" spans="1:55" ht="12.75" customHeight="1">
      <c r="A919" s="12"/>
      <c r="B919" s="36"/>
      <c r="C919" s="36"/>
      <c r="D919" s="12"/>
      <c r="E919" s="36"/>
      <c r="F919" s="56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</row>
    <row r="920" spans="1:55" ht="12.75" customHeight="1">
      <c r="A920" s="12"/>
      <c r="B920" s="36"/>
      <c r="C920" s="36"/>
      <c r="D920" s="12"/>
      <c r="E920" s="36"/>
      <c r="F920" s="56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ht="12.75" customHeight="1">
      <c r="A921" s="12"/>
      <c r="B921" s="36"/>
      <c r="C921" s="36"/>
      <c r="D921" s="12"/>
      <c r="E921" s="36"/>
      <c r="F921" s="56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</row>
    <row r="922" spans="1:55" ht="12.75" customHeight="1">
      <c r="A922" s="12"/>
      <c r="B922" s="36"/>
      <c r="C922" s="36"/>
      <c r="D922" s="12"/>
      <c r="E922" s="36"/>
      <c r="F922" s="56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</row>
    <row r="923" spans="1:55" ht="12.75" customHeight="1">
      <c r="A923" s="12"/>
      <c r="B923" s="36"/>
      <c r="C923" s="36"/>
      <c r="D923" s="12"/>
      <c r="E923" s="36"/>
      <c r="F923" s="56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</row>
    <row r="924" spans="1:55" ht="12.75" customHeight="1">
      <c r="A924" s="12"/>
      <c r="B924" s="36"/>
      <c r="C924" s="36"/>
      <c r="D924" s="12"/>
      <c r="E924" s="36"/>
      <c r="F924" s="56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</row>
    <row r="925" spans="1:55" ht="12.75" customHeight="1">
      <c r="A925" s="12"/>
      <c r="B925" s="36"/>
      <c r="C925" s="36"/>
      <c r="D925" s="12"/>
      <c r="E925" s="36"/>
      <c r="F925" s="56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</row>
    <row r="926" spans="1:55" ht="12.75" customHeight="1">
      <c r="A926" s="12"/>
      <c r="B926" s="36"/>
      <c r="C926" s="36"/>
      <c r="D926" s="12"/>
      <c r="E926" s="36"/>
      <c r="F926" s="56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</row>
    <row r="927" spans="1:55" ht="12.75" customHeight="1">
      <c r="A927" s="12"/>
      <c r="B927" s="36"/>
      <c r="C927" s="36"/>
      <c r="D927" s="12"/>
      <c r="E927" s="36"/>
      <c r="F927" s="56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</row>
    <row r="928" spans="1:55" ht="12.75" customHeight="1">
      <c r="A928" s="12"/>
      <c r="B928" s="36"/>
      <c r="C928" s="36"/>
      <c r="D928" s="12"/>
      <c r="E928" s="36"/>
      <c r="F928" s="56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</row>
    <row r="929" spans="1:55" ht="12.75" customHeight="1">
      <c r="A929" s="12"/>
      <c r="B929" s="36"/>
      <c r="C929" s="36"/>
      <c r="D929" s="12"/>
      <c r="E929" s="36"/>
      <c r="F929" s="56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</row>
    <row r="930" spans="1:55" ht="12.75" customHeight="1">
      <c r="A930" s="12"/>
      <c r="B930" s="36"/>
      <c r="C930" s="36"/>
      <c r="D930" s="12"/>
      <c r="E930" s="36"/>
      <c r="F930" s="56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</row>
    <row r="931" spans="1:55" ht="12.75" customHeight="1">
      <c r="A931" s="12"/>
      <c r="B931" s="36"/>
      <c r="C931" s="36"/>
      <c r="D931" s="12"/>
      <c r="E931" s="36"/>
      <c r="F931" s="56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</row>
    <row r="932" spans="1:55" ht="12.75" customHeight="1">
      <c r="A932" s="12"/>
      <c r="B932" s="36"/>
      <c r="C932" s="36"/>
      <c r="D932" s="12"/>
      <c r="E932" s="36"/>
      <c r="F932" s="56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</row>
    <row r="933" spans="1:55" ht="12.75" customHeight="1">
      <c r="A933" s="12"/>
      <c r="B933" s="36"/>
      <c r="C933" s="36"/>
      <c r="D933" s="12"/>
      <c r="E933" s="36"/>
      <c r="F933" s="56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</row>
    <row r="934" spans="1:55" ht="12.75" customHeight="1">
      <c r="A934" s="12"/>
      <c r="B934" s="36"/>
      <c r="C934" s="36"/>
      <c r="D934" s="12"/>
      <c r="E934" s="36"/>
      <c r="F934" s="56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</row>
    <row r="935" spans="1:55" ht="12.75" customHeight="1">
      <c r="A935" s="12"/>
      <c r="B935" s="36"/>
      <c r="C935" s="36"/>
      <c r="D935" s="12"/>
      <c r="E935" s="36"/>
      <c r="F935" s="56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</row>
    <row r="936" spans="1:55" ht="12.75" customHeight="1">
      <c r="A936" s="12"/>
      <c r="B936" s="36"/>
      <c r="C936" s="36"/>
      <c r="D936" s="12"/>
      <c r="E936" s="36"/>
      <c r="F936" s="56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</row>
    <row r="937" spans="1:55" ht="12.75" customHeight="1">
      <c r="A937" s="12"/>
      <c r="B937" s="36"/>
      <c r="C937" s="36"/>
      <c r="D937" s="12"/>
      <c r="E937" s="36"/>
      <c r="F937" s="56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</row>
    <row r="938" spans="1:55" ht="12.75" customHeight="1">
      <c r="A938" s="12"/>
      <c r="B938" s="36"/>
      <c r="C938" s="36"/>
      <c r="D938" s="12"/>
      <c r="E938" s="36"/>
      <c r="F938" s="56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</row>
    <row r="939" spans="1:55" ht="12.75" customHeight="1">
      <c r="A939" s="12"/>
      <c r="B939" s="36"/>
      <c r="C939" s="36"/>
      <c r="D939" s="12"/>
      <c r="E939" s="36"/>
      <c r="F939" s="56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</row>
    <row r="940" spans="1:55" ht="12.75" customHeight="1">
      <c r="A940" s="12"/>
      <c r="B940" s="36"/>
      <c r="C940" s="36"/>
      <c r="D940" s="12"/>
      <c r="E940" s="36"/>
      <c r="F940" s="56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</row>
    <row r="941" spans="1:55" ht="12.75" customHeight="1">
      <c r="A941" s="12"/>
      <c r="B941" s="36"/>
      <c r="C941" s="36"/>
      <c r="D941" s="12"/>
      <c r="E941" s="36"/>
      <c r="F941" s="56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</row>
    <row r="942" spans="1:55" ht="12.75" customHeight="1">
      <c r="A942" s="12"/>
      <c r="B942" s="36"/>
      <c r="C942" s="36"/>
      <c r="D942" s="12"/>
      <c r="E942" s="36"/>
      <c r="F942" s="56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</row>
    <row r="943" spans="1:55" ht="12.75" customHeight="1">
      <c r="A943" s="12"/>
      <c r="B943" s="36"/>
      <c r="C943" s="36"/>
      <c r="D943" s="12"/>
      <c r="E943" s="36"/>
      <c r="F943" s="56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</row>
    <row r="944" spans="1:55" ht="12.75" customHeight="1">
      <c r="A944" s="12"/>
      <c r="B944" s="36"/>
      <c r="C944" s="36"/>
      <c r="D944" s="12"/>
      <c r="E944" s="36"/>
      <c r="F944" s="56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</row>
    <row r="945" spans="1:55" ht="12.75" customHeight="1">
      <c r="A945" s="12"/>
      <c r="B945" s="36"/>
      <c r="C945" s="36"/>
      <c r="D945" s="12"/>
      <c r="E945" s="36"/>
      <c r="F945" s="56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</row>
    <row r="946" spans="1:55" ht="12.75" customHeight="1">
      <c r="A946" s="12"/>
      <c r="B946" s="36"/>
      <c r="C946" s="36"/>
      <c r="D946" s="12"/>
      <c r="E946" s="36"/>
      <c r="F946" s="56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</row>
    <row r="947" spans="1:55" ht="12.75" customHeight="1">
      <c r="A947" s="12"/>
      <c r="B947" s="36"/>
      <c r="C947" s="36"/>
      <c r="D947" s="12"/>
      <c r="E947" s="36"/>
      <c r="F947" s="56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</row>
    <row r="948" spans="1:55" ht="12.75" customHeight="1">
      <c r="A948" s="12"/>
      <c r="B948" s="36"/>
      <c r="C948" s="36"/>
      <c r="D948" s="12"/>
      <c r="E948" s="36"/>
      <c r="F948" s="56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</row>
    <row r="949" spans="1:55" ht="12.75" customHeight="1">
      <c r="A949" s="12"/>
      <c r="B949" s="36"/>
      <c r="C949" s="36"/>
      <c r="D949" s="12"/>
      <c r="E949" s="36"/>
      <c r="F949" s="56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</row>
    <row r="950" spans="1:55" ht="12.75" customHeight="1">
      <c r="A950" s="12"/>
      <c r="B950" s="36"/>
      <c r="C950" s="36"/>
      <c r="D950" s="12"/>
      <c r="E950" s="36"/>
      <c r="F950" s="56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</row>
    <row r="951" spans="1:55" ht="12.75" customHeight="1">
      <c r="A951" s="12"/>
      <c r="B951" s="36"/>
      <c r="C951" s="36"/>
      <c r="D951" s="12"/>
      <c r="E951" s="36"/>
      <c r="F951" s="56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</row>
    <row r="952" spans="1:55" ht="12.75" customHeight="1">
      <c r="A952" s="12"/>
      <c r="B952" s="36"/>
      <c r="C952" s="36"/>
      <c r="D952" s="12"/>
      <c r="E952" s="36"/>
      <c r="F952" s="56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</row>
    <row r="953" spans="1:55" ht="12.75" customHeight="1">
      <c r="A953" s="12"/>
      <c r="B953" s="36"/>
      <c r="C953" s="36"/>
      <c r="D953" s="12"/>
      <c r="E953" s="36"/>
      <c r="F953" s="56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</row>
    <row r="954" spans="1:55" ht="12.75" customHeight="1">
      <c r="A954" s="12"/>
      <c r="B954" s="36"/>
      <c r="C954" s="36"/>
      <c r="D954" s="12"/>
      <c r="E954" s="36"/>
      <c r="F954" s="56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</row>
    <row r="955" spans="1:55" ht="12.75" customHeight="1">
      <c r="A955" s="12"/>
      <c r="B955" s="36"/>
      <c r="C955" s="36"/>
      <c r="D955" s="12"/>
      <c r="E955" s="36"/>
      <c r="F955" s="56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</row>
    <row r="956" spans="1:55" ht="12.75" customHeight="1">
      <c r="A956" s="12"/>
      <c r="B956" s="36"/>
      <c r="C956" s="36"/>
      <c r="D956" s="12"/>
      <c r="E956" s="36"/>
      <c r="F956" s="56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</row>
    <row r="957" spans="1:55" ht="12.75" customHeight="1">
      <c r="A957" s="12"/>
      <c r="B957" s="36"/>
      <c r="C957" s="36"/>
      <c r="D957" s="12"/>
      <c r="E957" s="36"/>
      <c r="F957" s="56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</row>
    <row r="958" spans="1:55" ht="12.75" customHeight="1">
      <c r="A958" s="12"/>
      <c r="B958" s="36"/>
      <c r="C958" s="36"/>
      <c r="D958" s="12"/>
      <c r="E958" s="36"/>
      <c r="F958" s="56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</row>
    <row r="959" spans="1:55" ht="12.75" customHeight="1">
      <c r="A959" s="12"/>
      <c r="B959" s="36"/>
      <c r="C959" s="36"/>
      <c r="D959" s="12"/>
      <c r="E959" s="36"/>
      <c r="F959" s="56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</row>
    <row r="960" spans="1:55" ht="12.75" customHeight="1">
      <c r="A960" s="12"/>
      <c r="B960" s="36"/>
      <c r="C960" s="36"/>
      <c r="D960" s="12"/>
      <c r="E960" s="36"/>
      <c r="F960" s="56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</row>
    <row r="961" spans="1:55" ht="12.75" customHeight="1">
      <c r="A961" s="12"/>
      <c r="B961" s="36"/>
      <c r="C961" s="36"/>
      <c r="D961" s="12"/>
      <c r="E961" s="36"/>
      <c r="F961" s="56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</row>
    <row r="962" spans="1:55" ht="12.75" customHeight="1">
      <c r="A962" s="12"/>
      <c r="B962" s="36"/>
      <c r="C962" s="36"/>
      <c r="D962" s="12"/>
      <c r="E962" s="36"/>
      <c r="F962" s="56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</row>
    <row r="963" spans="1:55" ht="12.75" customHeight="1">
      <c r="A963" s="12"/>
      <c r="B963" s="36"/>
      <c r="C963" s="36"/>
      <c r="D963" s="12"/>
      <c r="E963" s="36"/>
      <c r="F963" s="56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</row>
    <row r="964" spans="1:55" ht="12.75" customHeight="1">
      <c r="A964" s="12"/>
      <c r="B964" s="36"/>
      <c r="C964" s="36"/>
      <c r="D964" s="12"/>
      <c r="E964" s="36"/>
      <c r="F964" s="56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</row>
    <row r="965" spans="1:55" ht="12.75" customHeight="1">
      <c r="A965" s="12"/>
      <c r="B965" s="36"/>
      <c r="C965" s="36"/>
      <c r="D965" s="12"/>
      <c r="E965" s="36"/>
      <c r="F965" s="56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</row>
    <row r="966" spans="1:55" ht="12.75" customHeight="1">
      <c r="A966" s="12"/>
      <c r="B966" s="36"/>
      <c r="C966" s="36"/>
      <c r="D966" s="12"/>
      <c r="E966" s="36"/>
      <c r="F966" s="56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</row>
    <row r="967" spans="1:55" ht="12.75" customHeight="1">
      <c r="A967" s="12"/>
      <c r="B967" s="36"/>
      <c r="C967" s="36"/>
      <c r="D967" s="12"/>
      <c r="E967" s="36"/>
      <c r="F967" s="56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</row>
    <row r="968" spans="1:55" ht="12.75" customHeight="1">
      <c r="A968" s="12"/>
      <c r="B968" s="36"/>
      <c r="C968" s="36"/>
      <c r="D968" s="12"/>
      <c r="E968" s="36"/>
      <c r="F968" s="56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</row>
    <row r="969" spans="1:55" ht="12.75" customHeight="1">
      <c r="A969" s="12"/>
      <c r="B969" s="36"/>
      <c r="C969" s="36"/>
      <c r="D969" s="12"/>
      <c r="E969" s="36"/>
      <c r="F969" s="56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</row>
    <row r="970" spans="1:55" ht="12.75" customHeight="1">
      <c r="A970" s="12"/>
      <c r="B970" s="36"/>
      <c r="C970" s="36"/>
      <c r="D970" s="12"/>
      <c r="E970" s="36"/>
      <c r="F970" s="56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</row>
    <row r="971" spans="1:55" ht="12.75" customHeight="1">
      <c r="A971" s="12"/>
      <c r="B971" s="36"/>
      <c r="C971" s="36"/>
      <c r="D971" s="12"/>
      <c r="E971" s="36"/>
      <c r="F971" s="56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</row>
    <row r="972" spans="1:55" ht="12.75" customHeight="1">
      <c r="A972" s="12"/>
      <c r="B972" s="36"/>
      <c r="C972" s="36"/>
      <c r="D972" s="12"/>
      <c r="E972" s="36"/>
      <c r="F972" s="56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</row>
    <row r="973" spans="1:55" ht="12.75" customHeight="1">
      <c r="A973" s="12"/>
      <c r="B973" s="36"/>
      <c r="C973" s="36"/>
      <c r="D973" s="12"/>
      <c r="E973" s="36"/>
      <c r="F973" s="56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</row>
    <row r="974" spans="1:55" ht="12.75" customHeight="1">
      <c r="A974" s="12"/>
      <c r="B974" s="36"/>
      <c r="C974" s="36"/>
      <c r="D974" s="12"/>
      <c r="E974" s="36"/>
      <c r="F974" s="56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</row>
    <row r="975" spans="1:55" ht="12.75" customHeight="1">
      <c r="A975" s="12"/>
      <c r="B975" s="36"/>
      <c r="C975" s="36"/>
      <c r="D975" s="12"/>
      <c r="E975" s="36"/>
      <c r="F975" s="56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</row>
    <row r="976" spans="1:55" ht="12.75" customHeight="1">
      <c r="A976" s="12"/>
      <c r="B976" s="36"/>
      <c r="C976" s="36"/>
      <c r="D976" s="12"/>
      <c r="E976" s="36"/>
      <c r="F976" s="56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</row>
    <row r="977" spans="1:55" ht="12.75" customHeight="1">
      <c r="A977" s="12"/>
      <c r="B977" s="36"/>
      <c r="C977" s="36"/>
      <c r="D977" s="12"/>
      <c r="E977" s="36"/>
      <c r="F977" s="56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</row>
    <row r="978" spans="1:55" ht="12.75" customHeight="1">
      <c r="A978" s="12"/>
      <c r="B978" s="36"/>
      <c r="C978" s="36"/>
      <c r="D978" s="12"/>
      <c r="E978" s="36"/>
      <c r="F978" s="56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</row>
    <row r="979" spans="1:55" ht="12.75" customHeight="1">
      <c r="A979" s="12"/>
      <c r="B979" s="36"/>
      <c r="C979" s="36"/>
      <c r="D979" s="12"/>
      <c r="E979" s="36"/>
      <c r="F979" s="56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</row>
    <row r="980" spans="1:55" ht="12.75" customHeight="1">
      <c r="A980" s="12"/>
      <c r="B980" s="36"/>
      <c r="C980" s="36"/>
      <c r="D980" s="12"/>
      <c r="E980" s="36"/>
      <c r="F980" s="56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</row>
    <row r="981" spans="1:55" ht="12.75" customHeight="1">
      <c r="A981" s="12"/>
      <c r="B981" s="36"/>
      <c r="C981" s="36"/>
      <c r="D981" s="12"/>
      <c r="E981" s="36"/>
      <c r="F981" s="56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</row>
    <row r="982" spans="1:55" ht="12.75" customHeight="1">
      <c r="A982" s="12"/>
      <c r="B982" s="36"/>
      <c r="C982" s="36"/>
      <c r="D982" s="12"/>
      <c r="E982" s="36"/>
      <c r="F982" s="56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</row>
    <row r="983" spans="1:55" ht="12.75" customHeight="1">
      <c r="A983" s="12"/>
      <c r="B983" s="36"/>
      <c r="C983" s="36"/>
      <c r="D983" s="12"/>
      <c r="E983" s="36"/>
      <c r="F983" s="56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</row>
    <row r="984" spans="1:55" ht="12.75" customHeight="1">
      <c r="A984" s="12"/>
      <c r="B984" s="36"/>
      <c r="C984" s="36"/>
      <c r="D984" s="12"/>
      <c r="E984" s="36"/>
      <c r="F984" s="56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</row>
    <row r="985" spans="1:55" ht="12.75" customHeight="1">
      <c r="A985" s="12"/>
      <c r="B985" s="36"/>
      <c r="C985" s="36"/>
      <c r="D985" s="12"/>
      <c r="E985" s="36"/>
      <c r="F985" s="56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</row>
    <row r="986" spans="1:55" ht="12.75" customHeight="1">
      <c r="A986" s="12"/>
      <c r="B986" s="36"/>
      <c r="C986" s="36"/>
      <c r="D986" s="12"/>
      <c r="E986" s="36"/>
      <c r="F986" s="56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</row>
    <row r="987" spans="1:55" ht="12.75" customHeight="1">
      <c r="A987" s="12"/>
      <c r="B987" s="36"/>
      <c r="C987" s="36"/>
      <c r="D987" s="12"/>
      <c r="E987" s="36"/>
      <c r="F987" s="56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</row>
    <row r="988" spans="1:55" ht="12.75" customHeight="1">
      <c r="A988" s="12"/>
      <c r="B988" s="36"/>
      <c r="C988" s="36"/>
      <c r="D988" s="12"/>
      <c r="E988" s="36"/>
      <c r="F988" s="56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</row>
    <row r="989" spans="1:55" ht="12.75" customHeight="1">
      <c r="A989" s="12"/>
      <c r="B989" s="36"/>
      <c r="C989" s="36"/>
      <c r="D989" s="12"/>
      <c r="E989" s="36"/>
      <c r="F989" s="56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</row>
    <row r="990" spans="1:55" ht="12.75" customHeight="1">
      <c r="A990" s="12"/>
      <c r="B990" s="36"/>
      <c r="C990" s="36"/>
      <c r="D990" s="12"/>
      <c r="E990" s="36"/>
      <c r="F990" s="56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</row>
    <row r="991" spans="1:55" ht="12.75" customHeight="1">
      <c r="A991" s="12"/>
      <c r="B991" s="36"/>
      <c r="C991" s="36"/>
      <c r="D991" s="12"/>
      <c r="E991" s="36"/>
      <c r="F991" s="56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</row>
    <row r="992" spans="1:55" ht="12.75" customHeight="1">
      <c r="A992" s="12"/>
      <c r="B992" s="36"/>
      <c r="C992" s="36"/>
      <c r="D992" s="12"/>
      <c r="E992" s="36"/>
      <c r="F992" s="56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</row>
    <row r="993" spans="1:55" ht="12.75" customHeight="1">
      <c r="A993" s="12"/>
      <c r="B993" s="36"/>
      <c r="C993" s="36"/>
      <c r="D993" s="12"/>
      <c r="E993" s="36"/>
      <c r="F993" s="56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</row>
    <row r="994" spans="1:55" ht="12.75" customHeight="1">
      <c r="A994" s="12"/>
      <c r="B994" s="36"/>
      <c r="C994" s="36"/>
      <c r="D994" s="12"/>
      <c r="E994" s="36"/>
      <c r="F994" s="56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</row>
    <row r="995" spans="1:55" ht="12.75" customHeight="1">
      <c r="A995" s="12"/>
      <c r="B995" s="36"/>
      <c r="C995" s="36"/>
      <c r="D995" s="12"/>
      <c r="E995" s="36"/>
      <c r="F995" s="56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</row>
    <row r="996" spans="1:55" ht="12.75" customHeight="1">
      <c r="A996" s="12"/>
      <c r="B996" s="36"/>
      <c r="C996" s="36"/>
      <c r="D996" s="12"/>
      <c r="E996" s="36"/>
      <c r="F996" s="56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</row>
    <row r="997" spans="1:55" ht="12.75" customHeight="1">
      <c r="A997" s="12"/>
      <c r="B997" s="36"/>
      <c r="C997" s="36"/>
      <c r="D997" s="12"/>
      <c r="E997" s="36"/>
      <c r="F997" s="56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</row>
    <row r="998" spans="1:55" ht="12.75" customHeight="1">
      <c r="A998" s="12"/>
      <c r="B998" s="36"/>
      <c r="C998" s="36"/>
      <c r="D998" s="12"/>
      <c r="E998" s="36"/>
      <c r="F998" s="56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</row>
  </sheetData>
  <sheetProtection algorithmName="SHA-512" hashValue="bSLQjnl9Wx5U6QdSQrJi/E8wPh+eSGwpLrLfNUNBEhUvsAUTq4vquqUhiQNJ+VFsM00Sbnjy0c/IwBN5ndBaHg==" saltValue="O6ijvHcTt6nVYPIn+ZWOqQ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993"/>
  <sheetViews>
    <sheetView topLeftCell="E1" workbookViewId="0">
      <pane ySplit="1" topLeftCell="A2" activePane="bottomLeft" state="frozen"/>
      <selection activeCell="E1" sqref="E1"/>
      <selection pane="bottomLeft" activeCell="R2" sqref="R2"/>
    </sheetView>
  </sheetViews>
  <sheetFormatPr defaultColWidth="14.44140625" defaultRowHeight="15" customHeight="1"/>
  <cols>
    <col min="1" max="1" width="7.44140625" hidden="1" customWidth="1"/>
    <col min="2" max="2" width="4.33203125" hidden="1" customWidth="1"/>
    <col min="3" max="3" width="3.6640625" hidden="1" customWidth="1"/>
    <col min="4" max="4" width="5.6640625" hidden="1" customWidth="1"/>
    <col min="5" max="5" width="13.88671875" customWidth="1"/>
    <col min="6" max="6" width="9.44140625" customWidth="1"/>
    <col min="7" max="7" width="26.33203125" customWidth="1"/>
    <col min="8" max="8" width="34.109375" customWidth="1"/>
    <col min="9" max="9" width="14.88671875" customWidth="1"/>
    <col min="10" max="11" width="11.6640625" customWidth="1"/>
    <col min="12" max="12" width="5.44140625" customWidth="1"/>
    <col min="13" max="16" width="7.44140625" hidden="1" customWidth="1"/>
    <col min="17" max="17" width="2.88671875" customWidth="1"/>
    <col min="18" max="18" width="9.44140625" customWidth="1"/>
    <col min="19" max="19" width="4.33203125" customWidth="1"/>
    <col min="20" max="20" width="11.664062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69" t="s">
        <v>142</v>
      </c>
      <c r="B1" s="66"/>
      <c r="C1" s="69" t="s">
        <v>143</v>
      </c>
      <c r="D1" s="66"/>
      <c r="E1" s="69" t="s">
        <v>20</v>
      </c>
      <c r="F1" s="69" t="s">
        <v>22</v>
      </c>
      <c r="G1" s="69" t="s">
        <v>23</v>
      </c>
      <c r="H1" s="70" t="s">
        <v>46</v>
      </c>
      <c r="I1" s="69" t="s">
        <v>47</v>
      </c>
      <c r="J1" s="69" t="s">
        <v>48</v>
      </c>
      <c r="K1" s="69" t="s">
        <v>144</v>
      </c>
      <c r="L1" s="69" t="s">
        <v>49</v>
      </c>
      <c r="M1" s="66" t="s">
        <v>68</v>
      </c>
      <c r="N1" s="66" t="s">
        <v>143</v>
      </c>
      <c r="O1" s="66" t="s">
        <v>145</v>
      </c>
      <c r="P1" s="71" t="s">
        <v>146</v>
      </c>
      <c r="Q1" s="66"/>
      <c r="R1" s="72"/>
      <c r="S1" s="72"/>
      <c r="T1" s="71"/>
      <c r="U1" s="66"/>
      <c r="V1" s="71"/>
      <c r="W1" s="72"/>
      <c r="X1" s="72"/>
      <c r="Y1" s="66"/>
      <c r="Z1" s="72"/>
      <c r="AA1" s="71"/>
    </row>
    <row r="2" spans="1:27" ht="18" customHeight="1">
      <c r="A2" s="72" t="s">
        <v>147</v>
      </c>
      <c r="B2" s="73"/>
      <c r="C2" s="72" t="s">
        <v>148</v>
      </c>
      <c r="D2" s="72"/>
      <c r="E2" s="66" t="s">
        <v>21</v>
      </c>
      <c r="F2" s="66">
        <v>800101</v>
      </c>
      <c r="G2" s="72" t="s">
        <v>149</v>
      </c>
      <c r="H2" s="74" t="s">
        <v>150</v>
      </c>
      <c r="I2" s="72" t="s">
        <v>151</v>
      </c>
      <c r="J2" s="72" t="s">
        <v>152</v>
      </c>
      <c r="K2" s="72" t="s">
        <v>147</v>
      </c>
      <c r="L2" s="66" t="s">
        <v>153</v>
      </c>
      <c r="M2" s="66" t="s">
        <v>96</v>
      </c>
      <c r="N2" s="66" t="s">
        <v>21</v>
      </c>
      <c r="O2" s="66" t="s">
        <v>154</v>
      </c>
      <c r="P2" s="71" t="s">
        <v>155</v>
      </c>
      <c r="Q2" s="71"/>
      <c r="R2" s="72"/>
      <c r="S2" s="72"/>
      <c r="T2" s="71"/>
      <c r="U2" s="71"/>
      <c r="V2" s="71"/>
      <c r="W2" s="72"/>
      <c r="X2" s="72"/>
      <c r="Y2" s="66"/>
      <c r="Z2" s="72"/>
      <c r="AA2" s="71"/>
    </row>
    <row r="3" spans="1:27" ht="18" customHeight="1">
      <c r="A3" s="72" t="s">
        <v>147</v>
      </c>
      <c r="B3" s="73"/>
      <c r="C3" s="72" t="s">
        <v>156</v>
      </c>
      <c r="D3" s="72"/>
      <c r="E3" s="66" t="s">
        <v>21</v>
      </c>
      <c r="F3" s="66">
        <v>800102</v>
      </c>
      <c r="G3" s="72" t="s">
        <v>157</v>
      </c>
      <c r="H3" s="74" t="s">
        <v>158</v>
      </c>
      <c r="I3" s="72" t="s">
        <v>159</v>
      </c>
      <c r="J3" s="72" t="s">
        <v>152</v>
      </c>
      <c r="K3" s="72" t="s">
        <v>147</v>
      </c>
      <c r="L3" s="66" t="s">
        <v>153</v>
      </c>
      <c r="M3" s="66" t="s">
        <v>114</v>
      </c>
      <c r="N3" s="66" t="s">
        <v>160</v>
      </c>
      <c r="O3" s="66" t="s">
        <v>161</v>
      </c>
      <c r="P3" s="71" t="s">
        <v>162</v>
      </c>
      <c r="Q3" s="71"/>
      <c r="R3" s="72"/>
      <c r="S3" s="72"/>
      <c r="T3" s="71"/>
      <c r="U3" s="71"/>
      <c r="V3" s="71"/>
      <c r="W3" s="72"/>
      <c r="X3" s="72"/>
      <c r="Y3" s="66"/>
      <c r="Z3" s="72"/>
      <c r="AA3" s="71"/>
    </row>
    <row r="4" spans="1:27" ht="18" customHeight="1">
      <c r="A4" s="72" t="s">
        <v>147</v>
      </c>
      <c r="B4" s="73"/>
      <c r="C4" s="72" t="s">
        <v>163</v>
      </c>
      <c r="D4" s="72"/>
      <c r="E4" s="66" t="s">
        <v>21</v>
      </c>
      <c r="F4" s="66">
        <v>800103</v>
      </c>
      <c r="G4" s="72" t="s">
        <v>164</v>
      </c>
      <c r="H4" s="74" t="s">
        <v>165</v>
      </c>
      <c r="I4" s="72" t="s">
        <v>166</v>
      </c>
      <c r="J4" s="72" t="s">
        <v>152</v>
      </c>
      <c r="K4" s="72" t="s">
        <v>147</v>
      </c>
      <c r="L4" s="66" t="s">
        <v>153</v>
      </c>
      <c r="M4" s="66" t="s">
        <v>141</v>
      </c>
      <c r="N4" s="66" t="s">
        <v>75</v>
      </c>
      <c r="O4" s="66" t="s">
        <v>167</v>
      </c>
      <c r="P4" s="71" t="s">
        <v>168</v>
      </c>
      <c r="Q4" s="71"/>
      <c r="R4" s="72"/>
      <c r="S4" s="72"/>
      <c r="T4" s="71"/>
      <c r="U4" s="71"/>
      <c r="V4" s="71"/>
      <c r="W4" s="72"/>
      <c r="X4" s="72"/>
      <c r="Y4" s="66"/>
      <c r="Z4" s="72"/>
      <c r="AA4" s="71"/>
    </row>
    <row r="5" spans="1:27" ht="18" customHeight="1">
      <c r="A5" s="72" t="s">
        <v>169</v>
      </c>
      <c r="B5" s="73"/>
      <c r="C5" s="72" t="s">
        <v>170</v>
      </c>
      <c r="D5" s="72"/>
      <c r="E5" s="66" t="s">
        <v>21</v>
      </c>
      <c r="F5" s="66">
        <v>800104</v>
      </c>
      <c r="G5" s="72" t="s">
        <v>171</v>
      </c>
      <c r="H5" s="74" t="s">
        <v>172</v>
      </c>
      <c r="I5" s="72" t="s">
        <v>173</v>
      </c>
      <c r="J5" s="72" t="s">
        <v>152</v>
      </c>
      <c r="K5" s="72" t="s">
        <v>147</v>
      </c>
      <c r="L5" s="66" t="s">
        <v>153</v>
      </c>
      <c r="M5" s="66"/>
      <c r="N5" s="66"/>
      <c r="O5" s="66"/>
      <c r="P5" s="71" t="s">
        <v>174</v>
      </c>
      <c r="Q5" s="71"/>
      <c r="R5" s="72"/>
      <c r="S5" s="72"/>
      <c r="T5" s="71"/>
      <c r="U5" s="71"/>
      <c r="V5" s="71"/>
      <c r="W5" s="72"/>
      <c r="X5" s="72"/>
      <c r="Y5" s="66"/>
      <c r="Z5" s="72"/>
      <c r="AA5" s="71"/>
    </row>
    <row r="6" spans="1:27" ht="18" customHeight="1">
      <c r="A6" s="72" t="s">
        <v>169</v>
      </c>
      <c r="B6" s="73"/>
      <c r="C6" s="72" t="s">
        <v>175</v>
      </c>
      <c r="D6" s="72"/>
      <c r="E6" s="66" t="s">
        <v>21</v>
      </c>
      <c r="F6" s="66">
        <v>800105</v>
      </c>
      <c r="G6" s="72" t="s">
        <v>176</v>
      </c>
      <c r="H6" s="74" t="s">
        <v>177</v>
      </c>
      <c r="I6" s="72" t="s">
        <v>178</v>
      </c>
      <c r="J6" s="72" t="s">
        <v>152</v>
      </c>
      <c r="K6" s="72" t="s">
        <v>147</v>
      </c>
      <c r="L6" s="66" t="s">
        <v>153</v>
      </c>
      <c r="M6" s="66"/>
      <c r="N6" s="66"/>
      <c r="O6" s="66"/>
      <c r="P6" s="71" t="s">
        <v>179</v>
      </c>
      <c r="Q6" s="71"/>
      <c r="R6" s="72"/>
      <c r="S6" s="72"/>
      <c r="T6" s="71"/>
      <c r="U6" s="71"/>
      <c r="V6" s="71"/>
      <c r="W6" s="72"/>
      <c r="X6" s="72"/>
      <c r="Y6" s="66"/>
      <c r="Z6" s="72"/>
      <c r="AA6" s="71"/>
    </row>
    <row r="7" spans="1:27" ht="18" customHeight="1">
      <c r="A7" s="72" t="s">
        <v>169</v>
      </c>
      <c r="B7" s="73"/>
      <c r="C7" s="72" t="s">
        <v>180</v>
      </c>
      <c r="D7" s="72"/>
      <c r="E7" s="66" t="s">
        <v>21</v>
      </c>
      <c r="F7" s="66">
        <v>800106</v>
      </c>
      <c r="G7" s="72" t="s">
        <v>181</v>
      </c>
      <c r="H7" s="74" t="s">
        <v>182</v>
      </c>
      <c r="I7" s="72" t="s">
        <v>183</v>
      </c>
      <c r="J7" s="72" t="s">
        <v>152</v>
      </c>
      <c r="K7" s="72" t="s">
        <v>147</v>
      </c>
      <c r="L7" s="66" t="s">
        <v>153</v>
      </c>
      <c r="M7" s="66"/>
      <c r="N7" s="66"/>
      <c r="O7" s="66"/>
      <c r="P7" s="71" t="s">
        <v>184</v>
      </c>
      <c r="Q7" s="71"/>
      <c r="R7" s="72"/>
      <c r="S7" s="72"/>
      <c r="T7" s="71"/>
      <c r="U7" s="71"/>
      <c r="V7" s="71"/>
      <c r="W7" s="72"/>
      <c r="X7" s="72"/>
      <c r="Y7" s="66"/>
      <c r="Z7" s="72"/>
      <c r="AA7" s="71"/>
    </row>
    <row r="8" spans="1:27" ht="18" customHeight="1">
      <c r="A8" s="72" t="s">
        <v>169</v>
      </c>
      <c r="B8" s="73"/>
      <c r="C8" s="72" t="s">
        <v>185</v>
      </c>
      <c r="D8" s="72"/>
      <c r="E8" s="66" t="s">
        <v>21</v>
      </c>
      <c r="F8" s="66">
        <v>800107</v>
      </c>
      <c r="G8" s="72" t="s">
        <v>186</v>
      </c>
      <c r="H8" s="74" t="s">
        <v>187</v>
      </c>
      <c r="I8" s="72" t="s">
        <v>188</v>
      </c>
      <c r="J8" s="72" t="s">
        <v>152</v>
      </c>
      <c r="K8" s="72" t="s">
        <v>147</v>
      </c>
      <c r="L8" s="66" t="s">
        <v>153</v>
      </c>
      <c r="M8" s="66"/>
      <c r="N8" s="66"/>
      <c r="O8" s="66"/>
      <c r="P8" s="71" t="s">
        <v>189</v>
      </c>
      <c r="Q8" s="71"/>
      <c r="R8" s="72"/>
      <c r="S8" s="72"/>
      <c r="T8" s="71"/>
      <c r="U8" s="71"/>
      <c r="V8" s="71"/>
      <c r="W8" s="72"/>
      <c r="X8" s="72"/>
      <c r="Y8" s="66"/>
      <c r="Z8" s="72"/>
      <c r="AA8" s="71"/>
    </row>
    <row r="9" spans="1:27" ht="18" customHeight="1">
      <c r="A9" s="72" t="s">
        <v>169</v>
      </c>
      <c r="B9" s="73"/>
      <c r="C9" s="72" t="s">
        <v>190</v>
      </c>
      <c r="D9" s="72"/>
      <c r="E9" s="66" t="s">
        <v>21</v>
      </c>
      <c r="F9" s="66">
        <v>800108</v>
      </c>
      <c r="G9" s="72" t="s">
        <v>191</v>
      </c>
      <c r="H9" s="74" t="s">
        <v>192</v>
      </c>
      <c r="I9" s="72" t="s">
        <v>193</v>
      </c>
      <c r="J9" s="72" t="s">
        <v>152</v>
      </c>
      <c r="K9" s="72" t="s">
        <v>147</v>
      </c>
      <c r="L9" s="66" t="s">
        <v>153</v>
      </c>
      <c r="M9" s="66"/>
      <c r="N9" s="66"/>
      <c r="O9" s="66"/>
      <c r="P9" s="71" t="s">
        <v>194</v>
      </c>
      <c r="Q9" s="71"/>
      <c r="R9" s="72"/>
      <c r="S9" s="72"/>
      <c r="T9" s="71"/>
      <c r="U9" s="71"/>
      <c r="V9" s="71"/>
      <c r="W9" s="72"/>
      <c r="X9" s="72"/>
      <c r="Y9" s="66"/>
      <c r="Z9" s="71"/>
      <c r="AA9" s="71"/>
    </row>
    <row r="10" spans="1:27" ht="18" customHeight="1">
      <c r="A10" s="72" t="s">
        <v>169</v>
      </c>
      <c r="B10" s="73"/>
      <c r="C10" s="72" t="s">
        <v>195</v>
      </c>
      <c r="D10" s="72"/>
      <c r="E10" s="66" t="s">
        <v>21</v>
      </c>
      <c r="F10" s="66">
        <v>800110</v>
      </c>
      <c r="G10" s="72" t="s">
        <v>196</v>
      </c>
      <c r="H10" s="74" t="s">
        <v>197</v>
      </c>
      <c r="I10" s="72" t="s">
        <v>198</v>
      </c>
      <c r="J10" s="72" t="s">
        <v>152</v>
      </c>
      <c r="K10" s="72" t="s">
        <v>147</v>
      </c>
      <c r="L10" s="66" t="s">
        <v>153</v>
      </c>
      <c r="M10" s="66"/>
      <c r="N10" s="66"/>
      <c r="O10" s="66"/>
      <c r="P10" s="71" t="s">
        <v>199</v>
      </c>
      <c r="Q10" s="71"/>
      <c r="R10" s="72"/>
      <c r="S10" s="72"/>
      <c r="T10" s="71"/>
      <c r="U10" s="71"/>
      <c r="V10" s="71"/>
      <c r="W10" s="72"/>
      <c r="X10" s="72"/>
      <c r="Y10" s="66"/>
      <c r="Z10" s="72"/>
      <c r="AA10" s="71"/>
    </row>
    <row r="11" spans="1:27" ht="18" customHeight="1">
      <c r="A11" s="72" t="s">
        <v>169</v>
      </c>
      <c r="B11" s="73"/>
      <c r="C11" s="72" t="s">
        <v>200</v>
      </c>
      <c r="D11" s="72"/>
      <c r="E11" s="66" t="s">
        <v>21</v>
      </c>
      <c r="F11" s="66">
        <v>800111</v>
      </c>
      <c r="G11" s="72" t="s">
        <v>201</v>
      </c>
      <c r="H11" s="74" t="s">
        <v>202</v>
      </c>
      <c r="I11" s="72" t="s">
        <v>203</v>
      </c>
      <c r="J11" s="72" t="s">
        <v>152</v>
      </c>
      <c r="K11" s="72" t="s">
        <v>147</v>
      </c>
      <c r="L11" s="66" t="s">
        <v>153</v>
      </c>
      <c r="M11" s="66"/>
      <c r="N11" s="66"/>
      <c r="O11" s="66"/>
      <c r="P11" s="71" t="s">
        <v>204</v>
      </c>
      <c r="Q11" s="71"/>
      <c r="R11" s="72"/>
      <c r="S11" s="72"/>
      <c r="T11" s="71"/>
      <c r="U11" s="71"/>
      <c r="V11" s="71"/>
      <c r="W11" s="72"/>
      <c r="X11" s="72"/>
      <c r="Y11" s="66"/>
      <c r="Z11" s="72"/>
      <c r="AA11" s="71"/>
    </row>
    <row r="12" spans="1:27" ht="18" customHeight="1">
      <c r="A12" s="72" t="s">
        <v>169</v>
      </c>
      <c r="B12" s="73"/>
      <c r="C12" s="72" t="s">
        <v>205</v>
      </c>
      <c r="D12" s="72"/>
      <c r="E12" s="66" t="s">
        <v>21</v>
      </c>
      <c r="F12" s="66">
        <v>800112</v>
      </c>
      <c r="G12" s="72" t="s">
        <v>206</v>
      </c>
      <c r="H12" s="74" t="s">
        <v>207</v>
      </c>
      <c r="I12" s="72" t="s">
        <v>208</v>
      </c>
      <c r="J12" s="72" t="s">
        <v>152</v>
      </c>
      <c r="K12" s="72" t="s">
        <v>147</v>
      </c>
      <c r="L12" s="66" t="s">
        <v>153</v>
      </c>
      <c r="M12" s="66"/>
      <c r="N12" s="66"/>
      <c r="O12" s="66"/>
      <c r="P12" s="71" t="s">
        <v>2290</v>
      </c>
      <c r="Q12" s="71"/>
      <c r="R12" s="72"/>
      <c r="S12" s="72"/>
      <c r="T12" s="71"/>
      <c r="U12" s="71"/>
      <c r="V12" s="71"/>
      <c r="W12" s="72"/>
      <c r="X12" s="72"/>
      <c r="Y12" s="66"/>
      <c r="Z12" s="72"/>
      <c r="AA12" s="71"/>
    </row>
    <row r="13" spans="1:27" ht="18" customHeight="1">
      <c r="A13" s="72" t="s">
        <v>169</v>
      </c>
      <c r="B13" s="73"/>
      <c r="C13" s="72" t="s">
        <v>209</v>
      </c>
      <c r="D13" s="72"/>
      <c r="E13" s="66" t="s">
        <v>21</v>
      </c>
      <c r="F13" s="66">
        <v>800113</v>
      </c>
      <c r="G13" s="72" t="s">
        <v>210</v>
      </c>
      <c r="H13" s="74" t="s">
        <v>211</v>
      </c>
      <c r="I13" s="72" t="s">
        <v>212</v>
      </c>
      <c r="J13" s="72" t="s">
        <v>152</v>
      </c>
      <c r="K13" s="72" t="s">
        <v>147</v>
      </c>
      <c r="L13" s="66" t="s">
        <v>153</v>
      </c>
      <c r="M13" s="66"/>
      <c r="N13" s="66"/>
      <c r="O13" s="66"/>
      <c r="P13" s="71" t="s">
        <v>213</v>
      </c>
      <c r="Q13" s="71"/>
      <c r="R13" s="72"/>
      <c r="S13" s="72"/>
      <c r="T13" s="71"/>
      <c r="U13" s="71"/>
      <c r="V13" s="71"/>
      <c r="W13" s="72"/>
      <c r="X13" s="72"/>
      <c r="Y13" s="66"/>
      <c r="Z13" s="72"/>
      <c r="AA13" s="71"/>
    </row>
    <row r="14" spans="1:27" ht="18" customHeight="1">
      <c r="A14" s="72" t="s">
        <v>214</v>
      </c>
      <c r="B14" s="73"/>
      <c r="C14" s="72" t="s">
        <v>215</v>
      </c>
      <c r="D14" s="72"/>
      <c r="E14" s="66" t="s">
        <v>21</v>
      </c>
      <c r="F14" s="66">
        <v>800114</v>
      </c>
      <c r="G14" s="72" t="s">
        <v>216</v>
      </c>
      <c r="H14" s="74" t="s">
        <v>217</v>
      </c>
      <c r="I14" s="72" t="s">
        <v>218</v>
      </c>
      <c r="J14" s="72" t="s">
        <v>152</v>
      </c>
      <c r="K14" s="72" t="s">
        <v>147</v>
      </c>
      <c r="L14" s="66" t="s">
        <v>153</v>
      </c>
      <c r="M14" s="66"/>
      <c r="N14" s="66"/>
      <c r="O14" s="66"/>
      <c r="P14" s="71" t="s">
        <v>219</v>
      </c>
      <c r="Q14" s="71"/>
      <c r="R14" s="72"/>
      <c r="S14" s="72"/>
      <c r="T14" s="71"/>
      <c r="U14" s="71"/>
      <c r="V14" s="71"/>
      <c r="W14" s="72"/>
      <c r="X14" s="72"/>
      <c r="Y14" s="66"/>
      <c r="Z14" s="72"/>
      <c r="AA14" s="71"/>
    </row>
    <row r="15" spans="1:27" ht="18" customHeight="1">
      <c r="A15" s="72" t="s">
        <v>214</v>
      </c>
      <c r="B15" s="73"/>
      <c r="C15" s="72" t="s">
        <v>220</v>
      </c>
      <c r="D15" s="72"/>
      <c r="E15" s="66" t="s">
        <v>21</v>
      </c>
      <c r="F15" s="66">
        <v>800116</v>
      </c>
      <c r="G15" s="72" t="s">
        <v>221</v>
      </c>
      <c r="H15" s="74" t="s">
        <v>2295</v>
      </c>
      <c r="I15" s="72" t="s">
        <v>222</v>
      </c>
      <c r="J15" s="72" t="s">
        <v>152</v>
      </c>
      <c r="K15" s="72" t="s">
        <v>147</v>
      </c>
      <c r="L15" s="66" t="s">
        <v>153</v>
      </c>
      <c r="M15" s="66"/>
      <c r="N15" s="66"/>
      <c r="O15" s="66"/>
      <c r="P15" s="71" t="s">
        <v>223</v>
      </c>
      <c r="Q15" s="71"/>
      <c r="R15" s="72"/>
      <c r="S15" s="72"/>
      <c r="T15" s="71"/>
      <c r="U15" s="71"/>
      <c r="V15" s="71"/>
      <c r="W15" s="72"/>
      <c r="X15" s="72"/>
      <c r="Y15" s="66"/>
      <c r="Z15" s="72"/>
      <c r="AA15" s="71"/>
    </row>
    <row r="16" spans="1:27" ht="18" customHeight="1">
      <c r="A16" s="72" t="s">
        <v>214</v>
      </c>
      <c r="B16" s="73"/>
      <c r="C16" s="72" t="s">
        <v>224</v>
      </c>
      <c r="D16" s="72"/>
      <c r="E16" s="66" t="s">
        <v>21</v>
      </c>
      <c r="F16" s="66">
        <v>800117</v>
      </c>
      <c r="G16" s="72" t="s">
        <v>225</v>
      </c>
      <c r="H16" s="74" t="s">
        <v>2296</v>
      </c>
      <c r="I16" s="72" t="s">
        <v>226</v>
      </c>
      <c r="J16" s="72" t="s">
        <v>152</v>
      </c>
      <c r="K16" s="72" t="s">
        <v>147</v>
      </c>
      <c r="L16" s="66" t="s">
        <v>153</v>
      </c>
      <c r="M16" s="66"/>
      <c r="N16" s="66"/>
      <c r="O16" s="66"/>
      <c r="P16" s="71" t="s">
        <v>227</v>
      </c>
      <c r="Q16" s="71"/>
      <c r="R16" s="72"/>
      <c r="S16" s="72"/>
      <c r="T16" s="71"/>
      <c r="U16" s="71"/>
      <c r="V16" s="71"/>
      <c r="W16" s="72"/>
      <c r="X16" s="72"/>
      <c r="Y16" s="66"/>
      <c r="Z16" s="72"/>
      <c r="AA16" s="71"/>
    </row>
    <row r="17" spans="1:27" ht="18" customHeight="1">
      <c r="A17" s="72" t="s">
        <v>214</v>
      </c>
      <c r="B17" s="73"/>
      <c r="C17" s="72" t="s">
        <v>228</v>
      </c>
      <c r="D17" s="72"/>
      <c r="E17" s="66" t="s">
        <v>21</v>
      </c>
      <c r="F17" s="66">
        <v>800118</v>
      </c>
      <c r="G17" s="72" t="s">
        <v>229</v>
      </c>
      <c r="H17" s="74" t="s">
        <v>230</v>
      </c>
      <c r="I17" s="72" t="s">
        <v>231</v>
      </c>
      <c r="J17" s="72" t="s">
        <v>152</v>
      </c>
      <c r="K17" s="72" t="s">
        <v>147</v>
      </c>
      <c r="L17" s="66" t="s">
        <v>153</v>
      </c>
      <c r="M17" s="66"/>
      <c r="N17" s="66"/>
      <c r="O17" s="66"/>
      <c r="P17" s="71" t="s">
        <v>232</v>
      </c>
      <c r="Q17" s="71"/>
      <c r="R17" s="72"/>
      <c r="S17" s="72"/>
      <c r="T17" s="71"/>
      <c r="U17" s="71"/>
      <c r="V17" s="71"/>
      <c r="W17" s="72"/>
      <c r="X17" s="72"/>
      <c r="Y17" s="66"/>
      <c r="Z17" s="72"/>
      <c r="AA17" s="71"/>
    </row>
    <row r="18" spans="1:27" ht="18" customHeight="1">
      <c r="A18" s="72" t="s">
        <v>214</v>
      </c>
      <c r="B18" s="73"/>
      <c r="C18" s="72" t="s">
        <v>233</v>
      </c>
      <c r="D18" s="72"/>
      <c r="E18" s="66" t="s">
        <v>21</v>
      </c>
      <c r="F18" s="66">
        <v>800119</v>
      </c>
      <c r="G18" s="72" t="s">
        <v>234</v>
      </c>
      <c r="H18" s="74" t="s">
        <v>235</v>
      </c>
      <c r="I18" s="72" t="s">
        <v>236</v>
      </c>
      <c r="J18" s="72" t="s">
        <v>152</v>
      </c>
      <c r="K18" s="72" t="s">
        <v>147</v>
      </c>
      <c r="L18" s="66" t="s">
        <v>153</v>
      </c>
      <c r="M18" s="66"/>
      <c r="N18" s="66"/>
      <c r="O18" s="66"/>
      <c r="P18" s="71" t="s">
        <v>237</v>
      </c>
      <c r="Q18" s="71"/>
      <c r="R18" s="72"/>
      <c r="S18" s="72"/>
      <c r="T18" s="71"/>
      <c r="U18" s="71"/>
      <c r="V18" s="71"/>
      <c r="W18" s="72"/>
      <c r="X18" s="72"/>
      <c r="Y18" s="66"/>
      <c r="Z18" s="72"/>
      <c r="AA18" s="71"/>
    </row>
    <row r="19" spans="1:27" ht="18" customHeight="1">
      <c r="A19" s="72" t="s">
        <v>238</v>
      </c>
      <c r="B19" s="73"/>
      <c r="C19" s="72" t="s">
        <v>239</v>
      </c>
      <c r="D19" s="72"/>
      <c r="E19" s="66" t="s">
        <v>21</v>
      </c>
      <c r="F19" s="66">
        <v>800120</v>
      </c>
      <c r="G19" s="72" t="s">
        <v>240</v>
      </c>
      <c r="H19" s="74" t="s">
        <v>241</v>
      </c>
      <c r="I19" s="72" t="s">
        <v>242</v>
      </c>
      <c r="J19" s="72" t="s">
        <v>152</v>
      </c>
      <c r="K19" s="72" t="s">
        <v>147</v>
      </c>
      <c r="L19" s="66" t="s">
        <v>153</v>
      </c>
      <c r="M19" s="66"/>
      <c r="N19" s="66"/>
      <c r="O19" s="66"/>
      <c r="P19" s="71" t="s">
        <v>243</v>
      </c>
      <c r="Q19" s="71"/>
      <c r="R19" s="72"/>
      <c r="S19" s="72"/>
      <c r="T19" s="71"/>
      <c r="U19" s="71"/>
      <c r="V19" s="71"/>
      <c r="W19" s="72"/>
      <c r="X19" s="72"/>
      <c r="Y19" s="66"/>
      <c r="Z19" s="72"/>
      <c r="AA19" s="71"/>
    </row>
    <row r="20" spans="1:27" ht="18" customHeight="1">
      <c r="A20" s="72" t="s">
        <v>238</v>
      </c>
      <c r="B20" s="73"/>
      <c r="C20" s="72" t="s">
        <v>175</v>
      </c>
      <c r="D20" s="72"/>
      <c r="E20" s="66" t="s">
        <v>21</v>
      </c>
      <c r="F20" s="66">
        <v>800121</v>
      </c>
      <c r="G20" s="72" t="s">
        <v>244</v>
      </c>
      <c r="H20" s="74" t="s">
        <v>245</v>
      </c>
      <c r="I20" s="72" t="s">
        <v>246</v>
      </c>
      <c r="J20" s="72" t="s">
        <v>152</v>
      </c>
      <c r="K20" s="72" t="s">
        <v>147</v>
      </c>
      <c r="L20" s="66" t="s">
        <v>153</v>
      </c>
      <c r="M20" s="66"/>
      <c r="N20" s="66"/>
      <c r="O20" s="66"/>
      <c r="P20" s="71" t="s">
        <v>247</v>
      </c>
      <c r="Q20" s="71"/>
      <c r="R20" s="72"/>
      <c r="S20" s="72"/>
      <c r="T20" s="71"/>
      <c r="U20" s="71"/>
      <c r="V20" s="71"/>
      <c r="W20" s="72"/>
      <c r="X20" s="72"/>
      <c r="Y20" s="66"/>
      <c r="Z20" s="72"/>
      <c r="AA20" s="71"/>
    </row>
    <row r="21" spans="1:27" ht="18" customHeight="1">
      <c r="A21" s="72" t="s">
        <v>248</v>
      </c>
      <c r="B21" s="73"/>
      <c r="C21" s="72" t="s">
        <v>249</v>
      </c>
      <c r="D21" s="72"/>
      <c r="E21" s="66" t="s">
        <v>21</v>
      </c>
      <c r="F21" s="66">
        <v>800122</v>
      </c>
      <c r="G21" s="72" t="s">
        <v>250</v>
      </c>
      <c r="H21" s="74" t="s">
        <v>251</v>
      </c>
      <c r="I21" s="72" t="s">
        <v>252</v>
      </c>
      <c r="J21" s="72" t="s">
        <v>152</v>
      </c>
      <c r="K21" s="72" t="s">
        <v>147</v>
      </c>
      <c r="L21" s="66" t="s">
        <v>153</v>
      </c>
      <c r="M21" s="66"/>
      <c r="N21" s="66" t="s">
        <v>253</v>
      </c>
      <c r="O21" s="66"/>
      <c r="P21" s="71" t="s">
        <v>254</v>
      </c>
      <c r="Q21" s="71"/>
      <c r="R21" s="72"/>
      <c r="S21" s="72"/>
      <c r="T21" s="71"/>
      <c r="U21" s="71"/>
      <c r="V21" s="71"/>
      <c r="W21" s="72"/>
      <c r="X21" s="72"/>
      <c r="Y21" s="66"/>
      <c r="Z21" s="72"/>
      <c r="AA21" s="71"/>
    </row>
    <row r="22" spans="1:27" ht="18" customHeight="1">
      <c r="A22" s="72" t="s">
        <v>255</v>
      </c>
      <c r="B22" s="73"/>
      <c r="C22" s="72" t="s">
        <v>256</v>
      </c>
      <c r="D22" s="72"/>
      <c r="E22" s="66" t="s">
        <v>21</v>
      </c>
      <c r="F22" s="66">
        <v>800123</v>
      </c>
      <c r="G22" s="72" t="s">
        <v>257</v>
      </c>
      <c r="H22" s="74" t="s">
        <v>258</v>
      </c>
      <c r="I22" s="72" t="s">
        <v>259</v>
      </c>
      <c r="J22" s="72" t="s">
        <v>152</v>
      </c>
      <c r="K22" s="72" t="s">
        <v>147</v>
      </c>
      <c r="L22" s="66" t="s">
        <v>153</v>
      </c>
      <c r="M22" s="66"/>
      <c r="N22" s="66" t="s">
        <v>260</v>
      </c>
      <c r="O22" s="66"/>
      <c r="P22" s="71" t="s">
        <v>261</v>
      </c>
      <c r="Q22" s="71"/>
      <c r="R22" s="72"/>
      <c r="S22" s="72"/>
      <c r="T22" s="71"/>
      <c r="U22" s="71"/>
      <c r="V22" s="71"/>
      <c r="W22" s="72"/>
      <c r="X22" s="72"/>
      <c r="Y22" s="66"/>
      <c r="Z22" s="72"/>
      <c r="AA22" s="71"/>
    </row>
    <row r="23" spans="1:27" ht="18" customHeight="1">
      <c r="A23" s="72" t="s">
        <v>255</v>
      </c>
      <c r="B23" s="73"/>
      <c r="C23" s="72" t="s">
        <v>262</v>
      </c>
      <c r="D23" s="72"/>
      <c r="E23" s="66" t="s">
        <v>21</v>
      </c>
      <c r="F23" s="66">
        <v>800124</v>
      </c>
      <c r="G23" s="72" t="s">
        <v>263</v>
      </c>
      <c r="H23" s="74" t="s">
        <v>264</v>
      </c>
      <c r="I23" s="72" t="s">
        <v>265</v>
      </c>
      <c r="J23" s="72" t="s">
        <v>152</v>
      </c>
      <c r="K23" s="72" t="s">
        <v>147</v>
      </c>
      <c r="L23" s="66" t="s">
        <v>153</v>
      </c>
      <c r="M23" s="66"/>
      <c r="N23" s="66" t="s">
        <v>266</v>
      </c>
      <c r="O23" s="66"/>
      <c r="P23" s="71" t="s">
        <v>267</v>
      </c>
      <c r="Q23" s="71"/>
      <c r="R23" s="72"/>
      <c r="S23" s="72"/>
      <c r="T23" s="71"/>
      <c r="U23" s="71"/>
      <c r="V23" s="71"/>
      <c r="W23" s="72"/>
      <c r="X23" s="72"/>
      <c r="Y23" s="66"/>
      <c r="Z23" s="72"/>
      <c r="AA23" s="71"/>
    </row>
    <row r="24" spans="1:27" ht="18" customHeight="1">
      <c r="A24" s="72" t="s">
        <v>255</v>
      </c>
      <c r="B24" s="73"/>
      <c r="C24" s="72" t="s">
        <v>268</v>
      </c>
      <c r="D24" s="72"/>
      <c r="E24" s="66" t="s">
        <v>21</v>
      </c>
      <c r="F24" s="66">
        <v>800125</v>
      </c>
      <c r="G24" s="72" t="s">
        <v>269</v>
      </c>
      <c r="H24" s="74" t="s">
        <v>270</v>
      </c>
      <c r="I24" s="72" t="s">
        <v>271</v>
      </c>
      <c r="J24" s="72" t="s">
        <v>152</v>
      </c>
      <c r="K24" s="72" t="s">
        <v>147</v>
      </c>
      <c r="L24" s="66" t="s">
        <v>153</v>
      </c>
      <c r="M24" s="66"/>
      <c r="N24" s="66"/>
      <c r="O24" s="66"/>
      <c r="P24" s="71"/>
      <c r="Q24" s="71"/>
      <c r="R24" s="72"/>
      <c r="S24" s="72"/>
      <c r="T24" s="71"/>
      <c r="U24" s="71"/>
      <c r="V24" s="71"/>
      <c r="W24" s="72"/>
      <c r="X24" s="72"/>
      <c r="Y24" s="66"/>
      <c r="Z24" s="72"/>
      <c r="AA24" s="71"/>
    </row>
    <row r="25" spans="1:27" ht="18" customHeight="1">
      <c r="A25" s="72" t="s">
        <v>255</v>
      </c>
      <c r="B25" s="73"/>
      <c r="C25" s="72" t="s">
        <v>272</v>
      </c>
      <c r="D25" s="72"/>
      <c r="E25" s="66" t="s">
        <v>21</v>
      </c>
      <c r="F25" s="66">
        <v>800126</v>
      </c>
      <c r="G25" s="72" t="s">
        <v>273</v>
      </c>
      <c r="H25" s="74" t="s">
        <v>274</v>
      </c>
      <c r="I25" s="72" t="s">
        <v>275</v>
      </c>
      <c r="J25" s="72" t="s">
        <v>152</v>
      </c>
      <c r="K25" s="72" t="s">
        <v>147</v>
      </c>
      <c r="L25" s="66" t="s">
        <v>153</v>
      </c>
      <c r="M25" s="66"/>
      <c r="N25" s="66"/>
      <c r="O25" s="66"/>
      <c r="P25" s="71"/>
      <c r="Q25" s="71"/>
      <c r="R25" s="72"/>
      <c r="S25" s="72"/>
      <c r="T25" s="71"/>
      <c r="U25" s="71"/>
      <c r="V25" s="71"/>
      <c r="W25" s="72"/>
      <c r="X25" s="72"/>
      <c r="Y25" s="66"/>
      <c r="Z25" s="72"/>
      <c r="AA25" s="71"/>
    </row>
    <row r="26" spans="1:27" ht="18" customHeight="1">
      <c r="A26" s="72" t="s">
        <v>255</v>
      </c>
      <c r="B26" s="73"/>
      <c r="C26" s="72" t="s">
        <v>276</v>
      </c>
      <c r="D26" s="72"/>
      <c r="E26" s="66" t="s">
        <v>21</v>
      </c>
      <c r="F26" s="66">
        <v>800127</v>
      </c>
      <c r="G26" s="72" t="s">
        <v>277</v>
      </c>
      <c r="H26" s="74" t="s">
        <v>278</v>
      </c>
      <c r="I26" s="72" t="s">
        <v>279</v>
      </c>
      <c r="J26" s="72" t="s">
        <v>152</v>
      </c>
      <c r="K26" s="72" t="s">
        <v>147</v>
      </c>
      <c r="L26" s="66" t="s">
        <v>153</v>
      </c>
      <c r="M26" s="66"/>
      <c r="N26" s="66"/>
      <c r="O26" s="66"/>
      <c r="P26" s="71"/>
      <c r="Q26" s="71"/>
      <c r="R26" s="72"/>
      <c r="S26" s="72"/>
      <c r="T26" s="71"/>
      <c r="U26" s="71"/>
      <c r="V26" s="71"/>
      <c r="W26" s="72"/>
      <c r="X26" s="72"/>
      <c r="Y26" s="66"/>
      <c r="Z26" s="72"/>
      <c r="AA26" s="71"/>
    </row>
    <row r="27" spans="1:27" ht="18" customHeight="1">
      <c r="A27" s="72" t="s">
        <v>255</v>
      </c>
      <c r="B27" s="73"/>
      <c r="C27" s="72" t="s">
        <v>280</v>
      </c>
      <c r="D27" s="72"/>
      <c r="E27" s="66" t="s">
        <v>21</v>
      </c>
      <c r="F27" s="66">
        <v>800128</v>
      </c>
      <c r="G27" s="72" t="s">
        <v>281</v>
      </c>
      <c r="H27" s="74" t="s">
        <v>282</v>
      </c>
      <c r="I27" s="72" t="s">
        <v>283</v>
      </c>
      <c r="J27" s="72" t="s">
        <v>152</v>
      </c>
      <c r="K27" s="72" t="s">
        <v>147</v>
      </c>
      <c r="L27" s="66" t="s">
        <v>153</v>
      </c>
      <c r="M27" s="66"/>
      <c r="N27" s="66"/>
      <c r="O27" s="66"/>
      <c r="P27" s="71"/>
      <c r="Q27" s="71"/>
      <c r="R27" s="72"/>
      <c r="S27" s="72"/>
      <c r="T27" s="71"/>
      <c r="U27" s="71"/>
      <c r="V27" s="71"/>
      <c r="W27" s="72"/>
      <c r="X27" s="72"/>
      <c r="Y27" s="66"/>
      <c r="Z27" s="72"/>
      <c r="AA27" s="71"/>
    </row>
    <row r="28" spans="1:27" ht="18" customHeight="1">
      <c r="A28" s="72" t="s">
        <v>255</v>
      </c>
      <c r="B28" s="73"/>
      <c r="C28" s="72" t="s">
        <v>284</v>
      </c>
      <c r="D28" s="72"/>
      <c r="E28" s="66" t="s">
        <v>21</v>
      </c>
      <c r="F28" s="66">
        <v>800129</v>
      </c>
      <c r="G28" s="72" t="s">
        <v>285</v>
      </c>
      <c r="H28" s="74" t="s">
        <v>286</v>
      </c>
      <c r="I28" s="72" t="s">
        <v>287</v>
      </c>
      <c r="J28" s="72" t="s">
        <v>152</v>
      </c>
      <c r="K28" s="72" t="s">
        <v>147</v>
      </c>
      <c r="L28" s="66" t="s">
        <v>153</v>
      </c>
      <c r="M28" s="66"/>
      <c r="N28" s="66"/>
      <c r="O28" s="66"/>
      <c r="P28" s="71"/>
      <c r="Q28" s="71"/>
      <c r="R28" s="72"/>
      <c r="S28" s="72"/>
      <c r="T28" s="71"/>
      <c r="U28" s="71"/>
      <c r="V28" s="71"/>
      <c r="W28" s="72"/>
      <c r="X28" s="72"/>
      <c r="Y28" s="66"/>
      <c r="Z28" s="72"/>
      <c r="AA28" s="71"/>
    </row>
    <row r="29" spans="1:27" ht="18" customHeight="1">
      <c r="A29" s="72" t="s">
        <v>255</v>
      </c>
      <c r="B29" s="73"/>
      <c r="C29" s="72" t="s">
        <v>288</v>
      </c>
      <c r="D29" s="72"/>
      <c r="E29" s="66" t="s">
        <v>21</v>
      </c>
      <c r="F29" s="66">
        <v>800130</v>
      </c>
      <c r="G29" s="72" t="s">
        <v>289</v>
      </c>
      <c r="H29" s="74" t="s">
        <v>290</v>
      </c>
      <c r="I29" s="72" t="s">
        <v>291</v>
      </c>
      <c r="J29" s="72" t="s">
        <v>152</v>
      </c>
      <c r="K29" s="72" t="s">
        <v>147</v>
      </c>
      <c r="L29" s="66" t="s">
        <v>153</v>
      </c>
      <c r="M29" s="66"/>
      <c r="N29" s="66"/>
      <c r="O29" s="66"/>
      <c r="P29" s="71"/>
      <c r="Q29" s="71"/>
      <c r="R29" s="72"/>
      <c r="S29" s="72"/>
      <c r="T29" s="71"/>
      <c r="U29" s="71"/>
      <c r="V29" s="71"/>
      <c r="W29" s="72"/>
      <c r="X29" s="72"/>
      <c r="Y29" s="66"/>
      <c r="Z29" s="72"/>
      <c r="AA29" s="71"/>
    </row>
    <row r="30" spans="1:27" ht="18" customHeight="1">
      <c r="A30" s="72" t="s">
        <v>292</v>
      </c>
      <c r="B30" s="73"/>
      <c r="C30" s="72" t="s">
        <v>293</v>
      </c>
      <c r="D30" s="72"/>
      <c r="E30" s="66" t="s">
        <v>21</v>
      </c>
      <c r="F30" s="66">
        <v>800131</v>
      </c>
      <c r="G30" s="72" t="s">
        <v>294</v>
      </c>
      <c r="H30" s="74" t="s">
        <v>295</v>
      </c>
      <c r="I30" s="72" t="s">
        <v>296</v>
      </c>
      <c r="J30" s="72" t="s">
        <v>152</v>
      </c>
      <c r="K30" s="72" t="s">
        <v>147</v>
      </c>
      <c r="L30" s="66" t="s">
        <v>153</v>
      </c>
      <c r="M30" s="66"/>
      <c r="N30" s="66"/>
      <c r="O30" s="66"/>
      <c r="P30" s="71"/>
      <c r="Q30" s="71"/>
      <c r="R30" s="72"/>
      <c r="S30" s="72"/>
      <c r="T30" s="71"/>
      <c r="U30" s="71"/>
      <c r="V30" s="71"/>
      <c r="W30" s="72"/>
      <c r="X30" s="72"/>
      <c r="Y30" s="66"/>
      <c r="Z30" s="72"/>
      <c r="AA30" s="71"/>
    </row>
    <row r="31" spans="1:27" ht="18" customHeight="1">
      <c r="A31" s="72" t="s">
        <v>292</v>
      </c>
      <c r="B31" s="73"/>
      <c r="C31" s="72" t="s">
        <v>297</v>
      </c>
      <c r="D31" s="72"/>
      <c r="E31" s="66" t="s">
        <v>21</v>
      </c>
      <c r="F31" s="66">
        <v>800132</v>
      </c>
      <c r="G31" s="72" t="s">
        <v>298</v>
      </c>
      <c r="H31" s="74" t="s">
        <v>299</v>
      </c>
      <c r="I31" s="72" t="s">
        <v>300</v>
      </c>
      <c r="J31" s="72" t="s">
        <v>152</v>
      </c>
      <c r="K31" s="72" t="s">
        <v>147</v>
      </c>
      <c r="L31" s="66" t="s">
        <v>153</v>
      </c>
      <c r="M31" s="66"/>
      <c r="N31" s="66"/>
      <c r="O31" s="66"/>
      <c r="P31" s="71"/>
      <c r="Q31" s="71"/>
      <c r="R31" s="72"/>
      <c r="S31" s="72"/>
      <c r="T31" s="71"/>
      <c r="U31" s="71"/>
      <c r="V31" s="71"/>
      <c r="W31" s="72"/>
      <c r="X31" s="72"/>
      <c r="Y31" s="66"/>
      <c r="Z31" s="72"/>
      <c r="AA31" s="71"/>
    </row>
    <row r="32" spans="1:27" ht="18" customHeight="1">
      <c r="A32" s="72" t="s">
        <v>292</v>
      </c>
      <c r="B32" s="73"/>
      <c r="C32" s="72" t="s">
        <v>301</v>
      </c>
      <c r="D32" s="72"/>
      <c r="E32" s="66" t="s">
        <v>21</v>
      </c>
      <c r="F32" s="66">
        <v>800133</v>
      </c>
      <c r="G32" s="72" t="s">
        <v>302</v>
      </c>
      <c r="H32" s="74" t="s">
        <v>303</v>
      </c>
      <c r="I32" s="72" t="s">
        <v>304</v>
      </c>
      <c r="J32" s="72" t="s">
        <v>152</v>
      </c>
      <c r="K32" s="72" t="s">
        <v>147</v>
      </c>
      <c r="L32" s="66" t="s">
        <v>153</v>
      </c>
      <c r="M32" s="66"/>
      <c r="N32" s="66"/>
      <c r="O32" s="66"/>
      <c r="P32" s="71"/>
      <c r="Q32" s="71"/>
      <c r="R32" s="72"/>
      <c r="S32" s="72"/>
      <c r="T32" s="71"/>
      <c r="U32" s="71"/>
      <c r="V32" s="71"/>
      <c r="W32" s="72"/>
      <c r="X32" s="72"/>
      <c r="Y32" s="66"/>
      <c r="Z32" s="72"/>
      <c r="AA32" s="71"/>
    </row>
    <row r="33" spans="1:27" ht="18" customHeight="1">
      <c r="A33" s="72" t="s">
        <v>305</v>
      </c>
      <c r="B33" s="73"/>
      <c r="C33" s="72" t="s">
        <v>306</v>
      </c>
      <c r="D33" s="72"/>
      <c r="E33" s="66" t="s">
        <v>21</v>
      </c>
      <c r="F33" s="66">
        <v>800134</v>
      </c>
      <c r="G33" s="72" t="s">
        <v>307</v>
      </c>
      <c r="H33" s="74" t="s">
        <v>2292</v>
      </c>
      <c r="I33" s="72" t="s">
        <v>308</v>
      </c>
      <c r="J33" s="72" t="s">
        <v>152</v>
      </c>
      <c r="K33" s="72" t="s">
        <v>147</v>
      </c>
      <c r="L33" s="66" t="s">
        <v>153</v>
      </c>
      <c r="M33" s="66"/>
      <c r="N33" s="66"/>
      <c r="O33" s="66"/>
      <c r="P33" s="71"/>
      <c r="Q33" s="71"/>
      <c r="R33" s="72"/>
      <c r="S33" s="72"/>
      <c r="T33" s="71"/>
      <c r="U33" s="71"/>
      <c r="V33" s="71"/>
      <c r="W33" s="72"/>
      <c r="X33" s="72"/>
      <c r="Y33" s="66"/>
      <c r="Z33" s="72"/>
      <c r="AA33" s="71"/>
    </row>
    <row r="34" spans="1:27" ht="18" customHeight="1">
      <c r="A34" s="72" t="s">
        <v>305</v>
      </c>
      <c r="B34" s="73"/>
      <c r="C34" s="72" t="s">
        <v>309</v>
      </c>
      <c r="D34" s="72"/>
      <c r="E34" s="66" t="s">
        <v>21</v>
      </c>
      <c r="F34" s="66">
        <v>800135</v>
      </c>
      <c r="G34" s="72" t="s">
        <v>310</v>
      </c>
      <c r="H34" s="74" t="s">
        <v>311</v>
      </c>
      <c r="I34" s="72" t="s">
        <v>312</v>
      </c>
      <c r="J34" s="72" t="s">
        <v>152</v>
      </c>
      <c r="K34" s="72" t="s">
        <v>147</v>
      </c>
      <c r="L34" s="66" t="s">
        <v>153</v>
      </c>
      <c r="M34" s="66"/>
      <c r="N34" s="66"/>
      <c r="O34" s="66"/>
      <c r="P34" s="71"/>
      <c r="Q34" s="71"/>
      <c r="R34" s="72"/>
      <c r="S34" s="72"/>
      <c r="T34" s="71"/>
      <c r="U34" s="71"/>
      <c r="V34" s="71"/>
      <c r="W34" s="72"/>
      <c r="X34" s="72"/>
      <c r="Y34" s="66"/>
      <c r="Z34" s="72"/>
      <c r="AA34" s="71"/>
    </row>
    <row r="35" spans="1:27" ht="18" customHeight="1">
      <c r="A35" s="72" t="s">
        <v>313</v>
      </c>
      <c r="B35" s="73"/>
      <c r="C35" s="72" t="s">
        <v>314</v>
      </c>
      <c r="D35" s="72"/>
      <c r="E35" s="66" t="s">
        <v>21</v>
      </c>
      <c r="F35" s="66">
        <v>800136</v>
      </c>
      <c r="G35" s="72" t="s">
        <v>315</v>
      </c>
      <c r="H35" s="74" t="s">
        <v>316</v>
      </c>
      <c r="I35" s="72" t="s">
        <v>317</v>
      </c>
      <c r="J35" s="72" t="s">
        <v>152</v>
      </c>
      <c r="K35" s="72" t="s">
        <v>147</v>
      </c>
      <c r="L35" s="66" t="s">
        <v>153</v>
      </c>
      <c r="M35" s="66"/>
      <c r="N35" s="66"/>
      <c r="O35" s="66"/>
      <c r="P35" s="71"/>
      <c r="Q35" s="71"/>
      <c r="R35" s="72"/>
      <c r="S35" s="72"/>
      <c r="T35" s="71"/>
      <c r="U35" s="71"/>
      <c r="V35" s="71"/>
      <c r="W35" s="72"/>
      <c r="X35" s="72"/>
      <c r="Y35" s="66"/>
      <c r="Z35" s="72"/>
      <c r="AA35" s="71"/>
    </row>
    <row r="36" spans="1:27" ht="18" customHeight="1">
      <c r="A36" s="72" t="s">
        <v>313</v>
      </c>
      <c r="B36" s="73"/>
      <c r="C36" s="72" t="s">
        <v>318</v>
      </c>
      <c r="D36" s="72"/>
      <c r="E36" s="66" t="s">
        <v>21</v>
      </c>
      <c r="F36" s="66">
        <v>800137</v>
      </c>
      <c r="G36" s="72" t="s">
        <v>319</v>
      </c>
      <c r="H36" s="74" t="s">
        <v>320</v>
      </c>
      <c r="I36" s="72" t="s">
        <v>321</v>
      </c>
      <c r="J36" s="72" t="s">
        <v>152</v>
      </c>
      <c r="K36" s="72" t="s">
        <v>147</v>
      </c>
      <c r="L36" s="66" t="s">
        <v>153</v>
      </c>
      <c r="M36" s="66"/>
      <c r="N36" s="66"/>
      <c r="O36" s="66"/>
      <c r="P36" s="71"/>
      <c r="Q36" s="71"/>
      <c r="R36" s="72"/>
      <c r="S36" s="72"/>
      <c r="T36" s="71"/>
      <c r="U36" s="71"/>
      <c r="V36" s="71"/>
      <c r="W36" s="72"/>
      <c r="X36" s="72"/>
      <c r="Y36" s="66"/>
      <c r="Z36" s="72"/>
      <c r="AA36" s="71"/>
    </row>
    <row r="37" spans="1:27" ht="18" customHeight="1">
      <c r="A37" s="72" t="s">
        <v>322</v>
      </c>
      <c r="B37" s="73"/>
      <c r="C37" s="72" t="s">
        <v>323</v>
      </c>
      <c r="D37" s="72"/>
      <c r="E37" s="66" t="s">
        <v>21</v>
      </c>
      <c r="F37" s="66">
        <v>800138</v>
      </c>
      <c r="G37" s="72" t="s">
        <v>324</v>
      </c>
      <c r="H37" s="74" t="s">
        <v>2291</v>
      </c>
      <c r="I37" s="72" t="s">
        <v>325</v>
      </c>
      <c r="J37" s="72" t="s">
        <v>152</v>
      </c>
      <c r="K37" s="72" t="s">
        <v>147</v>
      </c>
      <c r="L37" s="66" t="s">
        <v>153</v>
      </c>
      <c r="M37" s="66"/>
      <c r="N37" s="66"/>
      <c r="O37" s="66"/>
      <c r="P37" s="71"/>
      <c r="Q37" s="71"/>
      <c r="R37" s="72"/>
      <c r="S37" s="72"/>
      <c r="T37" s="71"/>
      <c r="U37" s="71"/>
      <c r="V37" s="71"/>
      <c r="W37" s="72"/>
      <c r="X37" s="72"/>
      <c r="Y37" s="66"/>
      <c r="Z37" s="72"/>
      <c r="AA37" s="71"/>
    </row>
    <row r="38" spans="1:27" ht="18" customHeight="1">
      <c r="A38" s="72" t="s">
        <v>326</v>
      </c>
      <c r="B38" s="73"/>
      <c r="C38" s="72" t="s">
        <v>327</v>
      </c>
      <c r="D38" s="72"/>
      <c r="E38" s="66" t="s">
        <v>21</v>
      </c>
      <c r="F38" s="66">
        <v>801408</v>
      </c>
      <c r="G38" s="72" t="s">
        <v>328</v>
      </c>
      <c r="H38" s="74" t="s">
        <v>329</v>
      </c>
      <c r="I38" s="72" t="s">
        <v>330</v>
      </c>
      <c r="J38" s="72" t="s">
        <v>152</v>
      </c>
      <c r="K38" s="72" t="s">
        <v>147</v>
      </c>
      <c r="L38" s="66" t="s">
        <v>153</v>
      </c>
      <c r="M38" s="66"/>
      <c r="N38" s="66"/>
      <c r="O38" s="66"/>
      <c r="P38" s="71"/>
      <c r="Q38" s="71"/>
      <c r="R38" s="72"/>
      <c r="S38" s="72"/>
      <c r="T38" s="71"/>
      <c r="U38" s="71"/>
      <c r="V38" s="71"/>
      <c r="W38" s="72"/>
      <c r="X38" s="72"/>
      <c r="Y38" s="66"/>
      <c r="Z38" s="72"/>
      <c r="AA38" s="71"/>
    </row>
    <row r="39" spans="1:27" ht="18" customHeight="1">
      <c r="A39" s="72" t="s">
        <v>326</v>
      </c>
      <c r="B39" s="73"/>
      <c r="C39" s="72" t="s">
        <v>331</v>
      </c>
      <c r="D39" s="72"/>
      <c r="E39" s="66" t="s">
        <v>21</v>
      </c>
      <c r="F39" s="66">
        <v>801409</v>
      </c>
      <c r="G39" s="72" t="s">
        <v>332</v>
      </c>
      <c r="H39" s="74" t="s">
        <v>333</v>
      </c>
      <c r="I39" s="72" t="s">
        <v>334</v>
      </c>
      <c r="J39" s="72" t="s">
        <v>152</v>
      </c>
      <c r="K39" s="72" t="s">
        <v>147</v>
      </c>
      <c r="L39" s="66" t="s">
        <v>153</v>
      </c>
      <c r="M39" s="66"/>
      <c r="N39" s="66"/>
      <c r="O39" s="66"/>
      <c r="P39" s="71"/>
      <c r="Q39" s="71"/>
      <c r="R39" s="72"/>
      <c r="S39" s="72"/>
      <c r="T39" s="71"/>
      <c r="U39" s="71"/>
      <c r="V39" s="71"/>
      <c r="W39" s="72"/>
      <c r="X39" s="72"/>
      <c r="Y39" s="66"/>
      <c r="Z39" s="72"/>
      <c r="AA39" s="71"/>
    </row>
    <row r="40" spans="1:27" ht="18" customHeight="1">
      <c r="A40" s="72" t="s">
        <v>326</v>
      </c>
      <c r="B40" s="73"/>
      <c r="C40" s="72" t="s">
        <v>335</v>
      </c>
      <c r="D40" s="72"/>
      <c r="E40" s="66" t="s">
        <v>21</v>
      </c>
      <c r="F40" s="66">
        <v>801410</v>
      </c>
      <c r="G40" s="72" t="s">
        <v>336</v>
      </c>
      <c r="H40" s="74" t="s">
        <v>337</v>
      </c>
      <c r="I40" s="72" t="s">
        <v>338</v>
      </c>
      <c r="J40" s="72" t="s">
        <v>152</v>
      </c>
      <c r="K40" s="72" t="s">
        <v>147</v>
      </c>
      <c r="L40" s="66" t="s">
        <v>153</v>
      </c>
      <c r="M40" s="66"/>
      <c r="N40" s="66"/>
      <c r="O40" s="66"/>
      <c r="P40" s="71"/>
      <c r="Q40" s="71"/>
      <c r="R40" s="72"/>
      <c r="S40" s="72"/>
      <c r="T40" s="71"/>
      <c r="U40" s="71"/>
      <c r="V40" s="71"/>
      <c r="W40" s="72"/>
      <c r="X40" s="72"/>
      <c r="Y40" s="66"/>
      <c r="Z40" s="72"/>
      <c r="AA40" s="71"/>
    </row>
    <row r="41" spans="1:27" ht="18" customHeight="1">
      <c r="A41" s="72" t="s">
        <v>326</v>
      </c>
      <c r="B41" s="73"/>
      <c r="C41" s="72" t="s">
        <v>339</v>
      </c>
      <c r="D41" s="72"/>
      <c r="E41" s="66" t="s">
        <v>21</v>
      </c>
      <c r="F41" s="66">
        <v>801411</v>
      </c>
      <c r="G41" s="72" t="s">
        <v>340</v>
      </c>
      <c r="H41" s="74" t="s">
        <v>341</v>
      </c>
      <c r="I41" s="72" t="s">
        <v>342</v>
      </c>
      <c r="J41" s="72" t="s">
        <v>152</v>
      </c>
      <c r="K41" s="72" t="s">
        <v>147</v>
      </c>
      <c r="L41" s="66" t="s">
        <v>153</v>
      </c>
      <c r="M41" s="66"/>
      <c r="N41" s="66"/>
      <c r="O41" s="66"/>
      <c r="P41" s="71"/>
      <c r="Q41" s="71"/>
      <c r="R41" s="72"/>
      <c r="S41" s="72"/>
      <c r="T41" s="71"/>
      <c r="U41" s="71"/>
      <c r="V41" s="71"/>
      <c r="W41" s="72"/>
      <c r="X41" s="72"/>
      <c r="Y41" s="66"/>
      <c r="Z41" s="72"/>
      <c r="AA41" s="71"/>
    </row>
    <row r="42" spans="1:27" ht="18" customHeight="1">
      <c r="A42" s="72" t="s">
        <v>326</v>
      </c>
      <c r="B42" s="73"/>
      <c r="C42" s="72" t="s">
        <v>343</v>
      </c>
      <c r="D42" s="72"/>
      <c r="E42" s="66" t="s">
        <v>21</v>
      </c>
      <c r="F42" s="66">
        <v>801512</v>
      </c>
      <c r="G42" s="72" t="s">
        <v>344</v>
      </c>
      <c r="H42" s="74" t="s">
        <v>345</v>
      </c>
      <c r="I42" s="72" t="s">
        <v>346</v>
      </c>
      <c r="J42" s="72" t="s">
        <v>152</v>
      </c>
      <c r="K42" s="72" t="s">
        <v>147</v>
      </c>
      <c r="L42" s="66" t="s">
        <v>153</v>
      </c>
      <c r="M42" s="66"/>
      <c r="N42" s="66"/>
      <c r="O42" s="66"/>
      <c r="P42" s="71"/>
      <c r="Q42" s="71"/>
      <c r="R42" s="72"/>
      <c r="S42" s="72"/>
      <c r="T42" s="71"/>
      <c r="U42" s="71"/>
      <c r="V42" s="71"/>
      <c r="W42" s="72"/>
      <c r="X42" s="72"/>
      <c r="Y42" s="66"/>
      <c r="Z42" s="72"/>
      <c r="AA42" s="71"/>
    </row>
    <row r="43" spans="1:27" ht="18" customHeight="1">
      <c r="A43" s="72" t="s">
        <v>347</v>
      </c>
      <c r="B43" s="73"/>
      <c r="C43" s="72" t="s">
        <v>348</v>
      </c>
      <c r="D43" s="72"/>
      <c r="E43" s="66" t="s">
        <v>21</v>
      </c>
      <c r="F43" s="66">
        <v>801513</v>
      </c>
      <c r="G43" s="72" t="s">
        <v>349</v>
      </c>
      <c r="H43" s="74" t="s">
        <v>350</v>
      </c>
      <c r="I43" s="72" t="s">
        <v>351</v>
      </c>
      <c r="J43" s="72" t="s">
        <v>152</v>
      </c>
      <c r="K43" s="72" t="s">
        <v>147</v>
      </c>
      <c r="L43" s="66" t="s">
        <v>153</v>
      </c>
      <c r="M43" s="66"/>
      <c r="N43" s="66"/>
      <c r="O43" s="66"/>
      <c r="P43" s="71"/>
      <c r="Q43" s="71"/>
      <c r="R43" s="72"/>
      <c r="S43" s="72"/>
      <c r="T43" s="71"/>
      <c r="U43" s="71"/>
      <c r="V43" s="71"/>
      <c r="W43" s="72"/>
      <c r="X43" s="72"/>
      <c r="Y43" s="66"/>
      <c r="Z43" s="72"/>
      <c r="AA43" s="71"/>
    </row>
    <row r="44" spans="1:27" ht="18" customHeight="1">
      <c r="A44" s="72" t="s">
        <v>347</v>
      </c>
      <c r="B44" s="73"/>
      <c r="C44" s="72" t="s">
        <v>352</v>
      </c>
      <c r="D44" s="72"/>
      <c r="E44" s="66" t="s">
        <v>21</v>
      </c>
      <c r="F44" s="66">
        <v>801517</v>
      </c>
      <c r="G44" s="72" t="s">
        <v>353</v>
      </c>
      <c r="H44" s="74" t="s">
        <v>354</v>
      </c>
      <c r="I44" s="72" t="s">
        <v>355</v>
      </c>
      <c r="J44" s="72" t="s">
        <v>152</v>
      </c>
      <c r="K44" s="72" t="s">
        <v>147</v>
      </c>
      <c r="L44" s="66" t="s">
        <v>153</v>
      </c>
      <c r="M44" s="66"/>
      <c r="N44" s="66"/>
      <c r="O44" s="66"/>
      <c r="P44" s="71"/>
      <c r="Q44" s="71"/>
      <c r="R44" s="72"/>
      <c r="S44" s="72"/>
      <c r="T44" s="71"/>
      <c r="U44" s="71"/>
      <c r="V44" s="71"/>
      <c r="W44" s="72"/>
      <c r="X44" s="72"/>
      <c r="Y44" s="66"/>
      <c r="Z44" s="72"/>
      <c r="AA44" s="71"/>
    </row>
    <row r="45" spans="1:27" ht="18" customHeight="1">
      <c r="A45" s="72" t="s">
        <v>356</v>
      </c>
      <c r="B45" s="73"/>
      <c r="C45" s="72" t="s">
        <v>357</v>
      </c>
      <c r="D45" s="72"/>
      <c r="E45" s="66" t="s">
        <v>21</v>
      </c>
      <c r="F45" s="66">
        <v>801614</v>
      </c>
      <c r="G45" s="72" t="s">
        <v>358</v>
      </c>
      <c r="H45" s="74" t="s">
        <v>359</v>
      </c>
      <c r="I45" s="72" t="s">
        <v>360</v>
      </c>
      <c r="J45" s="72" t="s">
        <v>152</v>
      </c>
      <c r="K45" s="72" t="s">
        <v>147</v>
      </c>
      <c r="L45" s="66" t="s">
        <v>153</v>
      </c>
      <c r="M45" s="66"/>
      <c r="N45" s="66"/>
      <c r="O45" s="66"/>
      <c r="P45" s="71"/>
      <c r="Q45" s="71"/>
      <c r="R45" s="72"/>
      <c r="S45" s="72"/>
      <c r="T45" s="71"/>
      <c r="U45" s="71"/>
      <c r="V45" s="71"/>
      <c r="W45" s="72"/>
      <c r="X45" s="72"/>
      <c r="Y45" s="66"/>
      <c r="Z45" s="72"/>
      <c r="AA45" s="71"/>
    </row>
    <row r="46" spans="1:27" ht="18" customHeight="1">
      <c r="A46" s="72" t="s">
        <v>361</v>
      </c>
      <c r="B46" s="73"/>
      <c r="C46" s="72" t="s">
        <v>362</v>
      </c>
      <c r="D46" s="72"/>
      <c r="E46" s="66" t="s">
        <v>21</v>
      </c>
      <c r="F46" s="66">
        <v>801715</v>
      </c>
      <c r="G46" s="72" t="s">
        <v>363</v>
      </c>
      <c r="H46" s="74" t="s">
        <v>364</v>
      </c>
      <c r="I46" s="72" t="s">
        <v>365</v>
      </c>
      <c r="J46" s="72" t="s">
        <v>152</v>
      </c>
      <c r="K46" s="72" t="s">
        <v>147</v>
      </c>
      <c r="L46" s="66" t="s">
        <v>153</v>
      </c>
      <c r="M46" s="66"/>
      <c r="N46" s="66"/>
      <c r="O46" s="66"/>
      <c r="P46" s="71"/>
      <c r="Q46" s="71"/>
      <c r="R46" s="72"/>
      <c r="S46" s="72"/>
      <c r="T46" s="71"/>
      <c r="U46" s="71"/>
      <c r="V46" s="71"/>
      <c r="W46" s="72"/>
      <c r="X46" s="72"/>
      <c r="Y46" s="66"/>
      <c r="Z46" s="72"/>
      <c r="AA46" s="71"/>
    </row>
    <row r="47" spans="1:27" ht="18" customHeight="1">
      <c r="A47" s="72" t="s">
        <v>361</v>
      </c>
      <c r="B47" s="73"/>
      <c r="C47" s="72" t="s">
        <v>366</v>
      </c>
      <c r="D47" s="72"/>
      <c r="E47" s="66" t="s">
        <v>21</v>
      </c>
      <c r="F47" s="66">
        <v>801716</v>
      </c>
      <c r="G47" s="72" t="s">
        <v>367</v>
      </c>
      <c r="H47" s="74" t="s">
        <v>368</v>
      </c>
      <c r="I47" s="72" t="s">
        <v>369</v>
      </c>
      <c r="J47" s="72" t="s">
        <v>152</v>
      </c>
      <c r="K47" s="72" t="s">
        <v>147</v>
      </c>
      <c r="L47" s="66" t="s">
        <v>153</v>
      </c>
      <c r="M47" s="66"/>
      <c r="N47" s="66"/>
      <c r="O47" s="66"/>
      <c r="P47" s="71"/>
      <c r="Q47" s="71"/>
      <c r="R47" s="72"/>
      <c r="S47" s="72"/>
      <c r="T47" s="71"/>
      <c r="U47" s="71"/>
      <c r="V47" s="71"/>
      <c r="W47" s="72"/>
      <c r="X47" s="72"/>
      <c r="Y47" s="66"/>
      <c r="Z47" s="72"/>
      <c r="AA47" s="71"/>
    </row>
    <row r="48" spans="1:27" ht="18" customHeight="1">
      <c r="A48" s="72" t="s">
        <v>361</v>
      </c>
      <c r="B48" s="73"/>
      <c r="C48" s="72" t="s">
        <v>370</v>
      </c>
      <c r="D48" s="72"/>
      <c r="E48" s="66" t="s">
        <v>21</v>
      </c>
      <c r="F48" s="66">
        <v>800150</v>
      </c>
      <c r="G48" s="72" t="s">
        <v>371</v>
      </c>
      <c r="H48" s="74" t="s">
        <v>372</v>
      </c>
      <c r="I48" s="72" t="s">
        <v>373</v>
      </c>
      <c r="J48" s="72" t="s">
        <v>152</v>
      </c>
      <c r="K48" s="72" t="s">
        <v>147</v>
      </c>
      <c r="L48" s="66" t="s">
        <v>374</v>
      </c>
      <c r="M48" s="66"/>
      <c r="N48" s="66"/>
      <c r="O48" s="66"/>
      <c r="P48" s="71"/>
      <c r="Q48" s="71"/>
      <c r="R48" s="72"/>
      <c r="S48" s="72"/>
      <c r="T48" s="71"/>
      <c r="U48" s="71"/>
      <c r="V48" s="71"/>
      <c r="W48" s="72"/>
      <c r="X48" s="72"/>
      <c r="Y48" s="66"/>
      <c r="Z48" s="72"/>
      <c r="AA48" s="71"/>
    </row>
    <row r="49" spans="1:27" ht="18" customHeight="1">
      <c r="A49" s="72" t="s">
        <v>361</v>
      </c>
      <c r="B49" s="73"/>
      <c r="C49" s="72" t="s">
        <v>375</v>
      </c>
      <c r="D49" s="72"/>
      <c r="E49" s="66" t="s">
        <v>21</v>
      </c>
      <c r="F49" s="66">
        <v>800151</v>
      </c>
      <c r="G49" s="72" t="s">
        <v>376</v>
      </c>
      <c r="H49" s="74" t="s">
        <v>377</v>
      </c>
      <c r="I49" s="72" t="s">
        <v>378</v>
      </c>
      <c r="J49" s="72" t="s">
        <v>152</v>
      </c>
      <c r="K49" s="72" t="s">
        <v>147</v>
      </c>
      <c r="L49" s="66" t="s">
        <v>374</v>
      </c>
      <c r="M49" s="66"/>
      <c r="N49" s="66"/>
      <c r="O49" s="66"/>
      <c r="P49" s="71"/>
      <c r="Q49" s="71"/>
      <c r="R49" s="72"/>
      <c r="S49" s="72"/>
      <c r="T49" s="71"/>
      <c r="U49" s="71"/>
      <c r="V49" s="71"/>
      <c r="W49" s="72"/>
      <c r="X49" s="72"/>
      <c r="Y49" s="66"/>
      <c r="Z49" s="72"/>
      <c r="AA49" s="71"/>
    </row>
    <row r="50" spans="1:27" ht="18" customHeight="1">
      <c r="A50" s="72" t="s">
        <v>361</v>
      </c>
      <c r="B50" s="73"/>
      <c r="C50" s="72" t="s">
        <v>379</v>
      </c>
      <c r="D50" s="72"/>
      <c r="E50" s="66" t="s">
        <v>21</v>
      </c>
      <c r="F50" s="66">
        <v>800152</v>
      </c>
      <c r="G50" s="72" t="s">
        <v>380</v>
      </c>
      <c r="H50" s="74" t="s">
        <v>381</v>
      </c>
      <c r="I50" s="72" t="s">
        <v>382</v>
      </c>
      <c r="J50" s="72" t="s">
        <v>152</v>
      </c>
      <c r="K50" s="72" t="s">
        <v>147</v>
      </c>
      <c r="L50" s="66" t="s">
        <v>374</v>
      </c>
      <c r="M50" s="66"/>
      <c r="N50" s="66"/>
      <c r="O50" s="66"/>
      <c r="P50" s="71"/>
      <c r="Q50" s="71"/>
      <c r="R50" s="72"/>
      <c r="S50" s="72"/>
      <c r="T50" s="71"/>
      <c r="U50" s="71"/>
      <c r="V50" s="71"/>
      <c r="W50" s="72"/>
      <c r="X50" s="72"/>
      <c r="Y50" s="66"/>
      <c r="Z50" s="72"/>
      <c r="AA50" s="71"/>
    </row>
    <row r="51" spans="1:27" ht="18" customHeight="1">
      <c r="A51" s="72" t="s">
        <v>361</v>
      </c>
      <c r="B51" s="73"/>
      <c r="C51" s="72" t="s">
        <v>383</v>
      </c>
      <c r="D51" s="72"/>
      <c r="E51" s="66" t="s">
        <v>21</v>
      </c>
      <c r="F51" s="66">
        <v>800154</v>
      </c>
      <c r="G51" s="72" t="s">
        <v>384</v>
      </c>
      <c r="H51" s="74" t="s">
        <v>385</v>
      </c>
      <c r="I51" s="72" t="s">
        <v>386</v>
      </c>
      <c r="J51" s="72" t="s">
        <v>152</v>
      </c>
      <c r="K51" s="72" t="s">
        <v>147</v>
      </c>
      <c r="L51" s="66" t="s">
        <v>374</v>
      </c>
      <c r="M51" s="66"/>
      <c r="N51" s="66"/>
      <c r="O51" s="66"/>
      <c r="P51" s="71"/>
      <c r="Q51" s="71"/>
      <c r="R51" s="72"/>
      <c r="S51" s="72"/>
      <c r="T51" s="71"/>
      <c r="U51" s="71"/>
      <c r="V51" s="71"/>
      <c r="W51" s="72"/>
      <c r="X51" s="72"/>
      <c r="Y51" s="66"/>
      <c r="Z51" s="72"/>
      <c r="AA51" s="71"/>
    </row>
    <row r="52" spans="1:27" ht="18" customHeight="1">
      <c r="A52" s="72" t="s">
        <v>361</v>
      </c>
      <c r="B52" s="73"/>
      <c r="C52" s="72" t="s">
        <v>387</v>
      </c>
      <c r="D52" s="72"/>
      <c r="E52" s="66" t="s">
        <v>21</v>
      </c>
      <c r="F52" s="66">
        <v>800155</v>
      </c>
      <c r="G52" s="72" t="s">
        <v>388</v>
      </c>
      <c r="H52" s="74" t="s">
        <v>389</v>
      </c>
      <c r="I52" s="72" t="s">
        <v>390</v>
      </c>
      <c r="J52" s="72" t="s">
        <v>152</v>
      </c>
      <c r="K52" s="72" t="s">
        <v>147</v>
      </c>
      <c r="L52" s="66" t="s">
        <v>374</v>
      </c>
      <c r="M52" s="66"/>
      <c r="N52" s="66"/>
      <c r="O52" s="66"/>
      <c r="P52" s="71"/>
      <c r="Q52" s="71"/>
      <c r="R52" s="72"/>
      <c r="S52" s="72"/>
      <c r="T52" s="71"/>
      <c r="U52" s="71"/>
      <c r="V52" s="71"/>
      <c r="W52" s="72"/>
      <c r="X52" s="72"/>
      <c r="Y52" s="66"/>
      <c r="Z52" s="72"/>
      <c r="AA52" s="71"/>
    </row>
    <row r="53" spans="1:27" ht="18" customHeight="1">
      <c r="A53" s="72" t="s">
        <v>391</v>
      </c>
      <c r="B53" s="73"/>
      <c r="C53" s="72" t="s">
        <v>392</v>
      </c>
      <c r="D53" s="72"/>
      <c r="E53" s="66" t="s">
        <v>21</v>
      </c>
      <c r="F53" s="66">
        <v>800156</v>
      </c>
      <c r="G53" s="72" t="s">
        <v>393</v>
      </c>
      <c r="H53" s="74" t="s">
        <v>394</v>
      </c>
      <c r="I53" s="72" t="s">
        <v>395</v>
      </c>
      <c r="J53" s="72" t="s">
        <v>152</v>
      </c>
      <c r="K53" s="72" t="s">
        <v>147</v>
      </c>
      <c r="L53" s="66" t="s">
        <v>374</v>
      </c>
      <c r="M53" s="66"/>
      <c r="N53" s="66"/>
      <c r="O53" s="66"/>
      <c r="P53" s="71"/>
      <c r="Q53" s="71"/>
      <c r="R53" s="72"/>
      <c r="S53" s="72"/>
      <c r="T53" s="71"/>
      <c r="U53" s="71"/>
      <c r="V53" s="71"/>
      <c r="W53" s="72"/>
      <c r="X53" s="72"/>
      <c r="Y53" s="66"/>
      <c r="Z53" s="72"/>
      <c r="AA53" s="71"/>
    </row>
    <row r="54" spans="1:27" ht="18" customHeight="1">
      <c r="A54" s="72" t="s">
        <v>396</v>
      </c>
      <c r="B54" s="73"/>
      <c r="C54" s="72" t="s">
        <v>239</v>
      </c>
      <c r="D54" s="72"/>
      <c r="E54" s="66" t="s">
        <v>21</v>
      </c>
      <c r="F54" s="66">
        <v>800157</v>
      </c>
      <c r="G54" s="72" t="s">
        <v>397</v>
      </c>
      <c r="H54" s="74" t="s">
        <v>398</v>
      </c>
      <c r="I54" s="72" t="s">
        <v>399</v>
      </c>
      <c r="J54" s="72" t="s">
        <v>152</v>
      </c>
      <c r="K54" s="72" t="s">
        <v>147</v>
      </c>
      <c r="L54" s="66" t="s">
        <v>374</v>
      </c>
      <c r="M54" s="66"/>
      <c r="N54" s="66"/>
      <c r="O54" s="66"/>
      <c r="P54" s="71"/>
      <c r="Q54" s="71"/>
      <c r="R54" s="72"/>
      <c r="S54" s="72"/>
      <c r="T54" s="71"/>
      <c r="U54" s="71"/>
      <c r="V54" s="71"/>
      <c r="W54" s="72"/>
      <c r="X54" s="72"/>
      <c r="Y54" s="66"/>
      <c r="Z54" s="72"/>
      <c r="AA54" s="71"/>
    </row>
    <row r="55" spans="1:27" ht="18" customHeight="1">
      <c r="A55" s="72" t="s">
        <v>396</v>
      </c>
      <c r="B55" s="73"/>
      <c r="C55" s="72" t="s">
        <v>175</v>
      </c>
      <c r="D55" s="72"/>
      <c r="E55" s="66" t="s">
        <v>21</v>
      </c>
      <c r="F55" s="66">
        <v>800158</v>
      </c>
      <c r="G55" s="72" t="s">
        <v>400</v>
      </c>
      <c r="H55" s="74" t="s">
        <v>401</v>
      </c>
      <c r="I55" s="72" t="s">
        <v>402</v>
      </c>
      <c r="J55" s="72" t="s">
        <v>152</v>
      </c>
      <c r="K55" s="72" t="s">
        <v>147</v>
      </c>
      <c r="L55" s="66" t="s">
        <v>374</v>
      </c>
      <c r="M55" s="66"/>
      <c r="N55" s="66"/>
      <c r="O55" s="66"/>
      <c r="P55" s="71"/>
      <c r="Q55" s="71"/>
      <c r="R55" s="72"/>
      <c r="S55" s="72"/>
      <c r="T55" s="71"/>
      <c r="U55" s="71"/>
      <c r="V55" s="71"/>
      <c r="W55" s="72"/>
      <c r="X55" s="72"/>
      <c r="Y55" s="66"/>
      <c r="Z55" s="72"/>
      <c r="AA55" s="71"/>
    </row>
    <row r="56" spans="1:27" ht="18" customHeight="1">
      <c r="A56" s="72" t="s">
        <v>396</v>
      </c>
      <c r="B56" s="73"/>
      <c r="C56" s="72" t="s">
        <v>362</v>
      </c>
      <c r="D56" s="72"/>
      <c r="E56" s="66" t="s">
        <v>21</v>
      </c>
      <c r="F56" s="66">
        <v>800159</v>
      </c>
      <c r="G56" s="72" t="s">
        <v>403</v>
      </c>
      <c r="H56" s="74" t="s">
        <v>404</v>
      </c>
      <c r="I56" s="72" t="s">
        <v>405</v>
      </c>
      <c r="J56" s="72" t="s">
        <v>152</v>
      </c>
      <c r="K56" s="72" t="s">
        <v>147</v>
      </c>
      <c r="L56" s="66" t="s">
        <v>374</v>
      </c>
      <c r="M56" s="66"/>
      <c r="N56" s="66"/>
      <c r="O56" s="66"/>
      <c r="P56" s="71"/>
      <c r="Q56" s="71"/>
      <c r="R56" s="72"/>
      <c r="S56" s="72"/>
      <c r="T56" s="71"/>
      <c r="U56" s="71"/>
      <c r="V56" s="71"/>
      <c r="W56" s="72"/>
      <c r="X56" s="72"/>
      <c r="Y56" s="66"/>
      <c r="Z56" s="72"/>
      <c r="AA56" s="71"/>
    </row>
    <row r="57" spans="1:27" ht="18" customHeight="1">
      <c r="A57" s="72" t="s">
        <v>396</v>
      </c>
      <c r="B57" s="73"/>
      <c r="C57" s="72" t="s">
        <v>406</v>
      </c>
      <c r="D57" s="72"/>
      <c r="E57" s="66" t="s">
        <v>21</v>
      </c>
      <c r="F57" s="66">
        <v>800160</v>
      </c>
      <c r="G57" s="72" t="s">
        <v>407</v>
      </c>
      <c r="H57" s="74" t="s">
        <v>408</v>
      </c>
      <c r="I57" s="72" t="s">
        <v>409</v>
      </c>
      <c r="J57" s="72" t="s">
        <v>152</v>
      </c>
      <c r="K57" s="72" t="s">
        <v>147</v>
      </c>
      <c r="L57" s="66" t="s">
        <v>374</v>
      </c>
      <c r="M57" s="66"/>
      <c r="N57" s="66"/>
      <c r="O57" s="66"/>
      <c r="P57" s="71"/>
      <c r="Q57" s="71"/>
      <c r="R57" s="72"/>
      <c r="S57" s="72"/>
      <c r="T57" s="71"/>
      <c r="U57" s="71"/>
      <c r="V57" s="71"/>
      <c r="W57" s="72"/>
      <c r="X57" s="72"/>
      <c r="Y57" s="66"/>
      <c r="Z57" s="72"/>
      <c r="AA57" s="71"/>
    </row>
    <row r="58" spans="1:27" ht="18" customHeight="1">
      <c r="A58" s="72" t="s">
        <v>396</v>
      </c>
      <c r="B58" s="73"/>
      <c r="C58" s="72" t="s">
        <v>366</v>
      </c>
      <c r="D58" s="72"/>
      <c r="E58" s="66" t="s">
        <v>21</v>
      </c>
      <c r="F58" s="66">
        <v>800161</v>
      </c>
      <c r="G58" s="72" t="s">
        <v>410</v>
      </c>
      <c r="H58" s="74" t="s">
        <v>411</v>
      </c>
      <c r="I58" s="72" t="s">
        <v>412</v>
      </c>
      <c r="J58" s="72" t="s">
        <v>152</v>
      </c>
      <c r="K58" s="72" t="s">
        <v>147</v>
      </c>
      <c r="L58" s="66" t="s">
        <v>374</v>
      </c>
      <c r="M58" s="66"/>
      <c r="N58" s="66"/>
      <c r="O58" s="66"/>
      <c r="P58" s="71"/>
      <c r="Q58" s="71"/>
      <c r="R58" s="72"/>
      <c r="S58" s="72"/>
      <c r="T58" s="71"/>
      <c r="U58" s="71"/>
      <c r="V58" s="71"/>
      <c r="W58" s="72"/>
      <c r="X58" s="72"/>
      <c r="Y58" s="66"/>
      <c r="Z58" s="72"/>
      <c r="AA58" s="71"/>
    </row>
    <row r="59" spans="1:27" ht="18" customHeight="1">
      <c r="A59" s="72" t="s">
        <v>413</v>
      </c>
      <c r="B59" s="73"/>
      <c r="C59" s="72" t="s">
        <v>414</v>
      </c>
      <c r="D59" s="72"/>
      <c r="E59" s="66" t="s">
        <v>21</v>
      </c>
      <c r="F59" s="66">
        <v>800162</v>
      </c>
      <c r="G59" s="72" t="s">
        <v>415</v>
      </c>
      <c r="H59" s="74" t="s">
        <v>416</v>
      </c>
      <c r="I59" s="72" t="s">
        <v>417</v>
      </c>
      <c r="J59" s="72" t="s">
        <v>152</v>
      </c>
      <c r="K59" s="72" t="s">
        <v>147</v>
      </c>
      <c r="L59" s="66" t="s">
        <v>374</v>
      </c>
      <c r="M59" s="66"/>
      <c r="N59" s="66"/>
      <c r="O59" s="66"/>
      <c r="P59" s="71"/>
      <c r="Q59" s="71"/>
      <c r="R59" s="72"/>
      <c r="S59" s="72"/>
      <c r="T59" s="71"/>
      <c r="U59" s="71"/>
      <c r="V59" s="71"/>
      <c r="W59" s="72"/>
      <c r="X59" s="72"/>
      <c r="Y59" s="66"/>
      <c r="Z59" s="72"/>
      <c r="AA59" s="71"/>
    </row>
    <row r="60" spans="1:27" ht="18" customHeight="1">
      <c r="A60" s="72" t="s">
        <v>418</v>
      </c>
      <c r="B60" s="73"/>
      <c r="C60" s="72" t="s">
        <v>419</v>
      </c>
      <c r="D60" s="72"/>
      <c r="E60" s="66" t="s">
        <v>21</v>
      </c>
      <c r="F60" s="66">
        <v>800163</v>
      </c>
      <c r="G60" s="72" t="s">
        <v>420</v>
      </c>
      <c r="H60" s="74" t="s">
        <v>421</v>
      </c>
      <c r="I60" s="72" t="s">
        <v>422</v>
      </c>
      <c r="J60" s="72" t="s">
        <v>152</v>
      </c>
      <c r="K60" s="72" t="s">
        <v>147</v>
      </c>
      <c r="L60" s="66" t="s">
        <v>374</v>
      </c>
      <c r="M60" s="66"/>
      <c r="N60" s="66"/>
      <c r="O60" s="66"/>
      <c r="P60" s="71"/>
      <c r="Q60" s="71"/>
      <c r="R60" s="72"/>
      <c r="S60" s="72"/>
      <c r="T60" s="71"/>
      <c r="U60" s="71"/>
      <c r="V60" s="71"/>
      <c r="W60" s="72"/>
      <c r="X60" s="72"/>
      <c r="Y60" s="66"/>
      <c r="Z60" s="72"/>
      <c r="AA60" s="71"/>
    </row>
    <row r="61" spans="1:27" ht="18" customHeight="1">
      <c r="A61" s="72" t="s">
        <v>423</v>
      </c>
      <c r="B61" s="73"/>
      <c r="C61" s="72" t="s">
        <v>424</v>
      </c>
      <c r="D61" s="72"/>
      <c r="E61" s="66" t="s">
        <v>21</v>
      </c>
      <c r="F61" s="66">
        <v>800166</v>
      </c>
      <c r="G61" s="72" t="s">
        <v>425</v>
      </c>
      <c r="H61" s="74" t="s">
        <v>426</v>
      </c>
      <c r="I61" s="72" t="s">
        <v>427</v>
      </c>
      <c r="J61" s="72" t="s">
        <v>152</v>
      </c>
      <c r="K61" s="72" t="s">
        <v>147</v>
      </c>
      <c r="L61" s="66" t="s">
        <v>374</v>
      </c>
      <c r="M61" s="66"/>
      <c r="N61" s="66"/>
      <c r="O61" s="66"/>
      <c r="P61" s="71"/>
      <c r="Q61" s="71"/>
      <c r="R61" s="72"/>
      <c r="S61" s="72"/>
      <c r="T61" s="71"/>
      <c r="U61" s="71"/>
      <c r="V61" s="71"/>
      <c r="W61" s="72"/>
      <c r="X61" s="72"/>
      <c r="Y61" s="66"/>
      <c r="Z61" s="72"/>
      <c r="AA61" s="71"/>
    </row>
    <row r="62" spans="1:27" ht="18" customHeight="1">
      <c r="A62" s="72" t="s">
        <v>423</v>
      </c>
      <c r="B62" s="73"/>
      <c r="C62" s="72" t="s">
        <v>428</v>
      </c>
      <c r="D62" s="72"/>
      <c r="E62" s="66" t="s">
        <v>21</v>
      </c>
      <c r="F62" s="66">
        <v>800167</v>
      </c>
      <c r="G62" s="72" t="s">
        <v>429</v>
      </c>
      <c r="H62" s="74" t="s">
        <v>430</v>
      </c>
      <c r="I62" s="72" t="s">
        <v>431</v>
      </c>
      <c r="J62" s="72" t="s">
        <v>152</v>
      </c>
      <c r="K62" s="72" t="s">
        <v>147</v>
      </c>
      <c r="L62" s="66" t="s">
        <v>374</v>
      </c>
      <c r="M62" s="66"/>
      <c r="N62" s="66"/>
      <c r="O62" s="66"/>
      <c r="P62" s="71"/>
      <c r="Q62" s="71"/>
      <c r="R62" s="72"/>
      <c r="S62" s="72"/>
      <c r="T62" s="71"/>
      <c r="U62" s="71"/>
      <c r="V62" s="71"/>
      <c r="W62" s="72"/>
      <c r="X62" s="72"/>
      <c r="Y62" s="66"/>
      <c r="Z62" s="72"/>
      <c r="AA62" s="71"/>
    </row>
    <row r="63" spans="1:27" ht="18" customHeight="1">
      <c r="A63" s="72" t="s">
        <v>432</v>
      </c>
      <c r="B63" s="73"/>
      <c r="C63" s="72" t="s">
        <v>433</v>
      </c>
      <c r="D63" s="72"/>
      <c r="E63" s="66" t="s">
        <v>21</v>
      </c>
      <c r="F63" s="66">
        <v>800168</v>
      </c>
      <c r="G63" s="72" t="s">
        <v>434</v>
      </c>
      <c r="H63" s="74" t="s">
        <v>435</v>
      </c>
      <c r="I63" s="72" t="s">
        <v>436</v>
      </c>
      <c r="J63" s="72" t="s">
        <v>152</v>
      </c>
      <c r="K63" s="72" t="s">
        <v>147</v>
      </c>
      <c r="L63" s="66" t="s">
        <v>374</v>
      </c>
      <c r="M63" s="66"/>
      <c r="N63" s="66"/>
      <c r="O63" s="66"/>
      <c r="P63" s="71"/>
      <c r="Q63" s="71"/>
      <c r="R63" s="72"/>
      <c r="S63" s="72"/>
      <c r="T63" s="71"/>
      <c r="U63" s="71"/>
      <c r="V63" s="71"/>
      <c r="W63" s="72"/>
      <c r="X63" s="72"/>
      <c r="Y63" s="66"/>
      <c r="Z63" s="72"/>
      <c r="AA63" s="71"/>
    </row>
    <row r="64" spans="1:27" ht="18" customHeight="1">
      <c r="A64" s="72" t="s">
        <v>432</v>
      </c>
      <c r="B64" s="73"/>
      <c r="C64" s="72" t="s">
        <v>437</v>
      </c>
      <c r="D64" s="72"/>
      <c r="E64" s="66" t="s">
        <v>21</v>
      </c>
      <c r="F64" s="66">
        <v>801453</v>
      </c>
      <c r="G64" s="72" t="s">
        <v>438</v>
      </c>
      <c r="H64" s="74" t="s">
        <v>439</v>
      </c>
      <c r="I64" s="72" t="s">
        <v>440</v>
      </c>
      <c r="J64" s="72" t="s">
        <v>152</v>
      </c>
      <c r="K64" s="72" t="s">
        <v>147</v>
      </c>
      <c r="L64" s="66" t="s">
        <v>374</v>
      </c>
      <c r="M64" s="66"/>
      <c r="N64" s="66"/>
      <c r="O64" s="66"/>
      <c r="P64" s="71"/>
      <c r="Q64" s="71"/>
      <c r="R64" s="72"/>
      <c r="S64" s="72"/>
      <c r="T64" s="71"/>
      <c r="U64" s="71"/>
      <c r="V64" s="71"/>
      <c r="W64" s="72"/>
      <c r="X64" s="72"/>
      <c r="Y64" s="66"/>
      <c r="Z64" s="72"/>
      <c r="AA64" s="71"/>
    </row>
    <row r="65" spans="1:27" ht="18" customHeight="1">
      <c r="A65" s="72" t="s">
        <v>432</v>
      </c>
      <c r="B65" s="73"/>
      <c r="C65" s="72" t="s">
        <v>441</v>
      </c>
      <c r="D65" s="72"/>
      <c r="E65" s="66" t="s">
        <v>21</v>
      </c>
      <c r="F65" s="66">
        <v>801554</v>
      </c>
      <c r="G65" s="72" t="s">
        <v>442</v>
      </c>
      <c r="H65" s="74" t="s">
        <v>443</v>
      </c>
      <c r="I65" s="72" t="s">
        <v>444</v>
      </c>
      <c r="J65" s="72" t="s">
        <v>152</v>
      </c>
      <c r="K65" s="72" t="s">
        <v>147</v>
      </c>
      <c r="L65" s="66" t="s">
        <v>374</v>
      </c>
      <c r="M65" s="66"/>
      <c r="N65" s="66"/>
      <c r="O65" s="66"/>
      <c r="P65" s="71"/>
      <c r="Q65" s="71"/>
      <c r="R65" s="72"/>
      <c r="S65" s="72"/>
      <c r="T65" s="71"/>
      <c r="U65" s="71"/>
      <c r="V65" s="71"/>
      <c r="W65" s="72"/>
      <c r="X65" s="72"/>
      <c r="Y65" s="66"/>
      <c r="Z65" s="72"/>
      <c r="AA65" s="71"/>
    </row>
    <row r="66" spans="1:27" ht="18" customHeight="1">
      <c r="A66" s="72"/>
      <c r="B66" s="73"/>
      <c r="C66" s="72" t="s">
        <v>445</v>
      </c>
      <c r="D66" s="72"/>
      <c r="E66" s="66" t="s">
        <v>21</v>
      </c>
      <c r="F66" s="66">
        <v>801655</v>
      </c>
      <c r="G66" s="72" t="s">
        <v>446</v>
      </c>
      <c r="H66" s="74" t="s">
        <v>447</v>
      </c>
      <c r="I66" s="72" t="s">
        <v>448</v>
      </c>
      <c r="J66" s="72" t="s">
        <v>152</v>
      </c>
      <c r="K66" s="72" t="s">
        <v>147</v>
      </c>
      <c r="L66" s="66" t="s">
        <v>374</v>
      </c>
      <c r="M66" s="66"/>
      <c r="N66" s="66"/>
      <c r="O66" s="66"/>
      <c r="P66" s="71"/>
      <c r="Q66" s="71"/>
      <c r="R66" s="72"/>
      <c r="S66" s="72"/>
      <c r="T66" s="71"/>
      <c r="U66" s="71"/>
      <c r="V66" s="71"/>
      <c r="W66" s="72"/>
      <c r="X66" s="72"/>
      <c r="Y66" s="66"/>
      <c r="Z66" s="72"/>
      <c r="AA66" s="71"/>
    </row>
    <row r="67" spans="1:27" ht="18" customHeight="1">
      <c r="A67" s="75"/>
      <c r="B67" s="76"/>
      <c r="C67" s="75"/>
      <c r="D67" s="72"/>
      <c r="E67" s="66" t="s">
        <v>21</v>
      </c>
      <c r="F67" s="66">
        <v>801756</v>
      </c>
      <c r="G67" s="72" t="s">
        <v>449</v>
      </c>
      <c r="H67" s="74" t="s">
        <v>450</v>
      </c>
      <c r="I67" s="72" t="s">
        <v>451</v>
      </c>
      <c r="J67" s="72" t="s">
        <v>152</v>
      </c>
      <c r="K67" s="72" t="s">
        <v>147</v>
      </c>
      <c r="L67" s="66" t="s">
        <v>374</v>
      </c>
      <c r="M67" s="66"/>
      <c r="N67" s="66"/>
      <c r="O67" s="66"/>
      <c r="P67" s="71"/>
      <c r="Q67" s="71"/>
      <c r="R67" s="72"/>
      <c r="S67" s="72"/>
      <c r="T67" s="71"/>
      <c r="U67" s="71"/>
      <c r="V67" s="71"/>
      <c r="W67" s="72"/>
      <c r="X67" s="72"/>
      <c r="Y67" s="66"/>
      <c r="Z67" s="72"/>
      <c r="AA67" s="71"/>
    </row>
    <row r="68" spans="1:27" ht="18" customHeight="1">
      <c r="A68" s="75"/>
      <c r="B68" s="76"/>
      <c r="C68" s="75"/>
      <c r="D68" s="72"/>
      <c r="E68" s="66" t="s">
        <v>21</v>
      </c>
      <c r="F68" s="66">
        <v>820801</v>
      </c>
      <c r="G68" s="72" t="s">
        <v>452</v>
      </c>
      <c r="H68" s="74" t="s">
        <v>453</v>
      </c>
      <c r="I68" s="72" t="s">
        <v>454</v>
      </c>
      <c r="J68" s="72" t="s">
        <v>455</v>
      </c>
      <c r="K68" s="72" t="s">
        <v>214</v>
      </c>
      <c r="L68" s="66" t="s">
        <v>153</v>
      </c>
      <c r="M68" s="66"/>
      <c r="N68" s="66"/>
      <c r="O68" s="66"/>
      <c r="P68" s="71"/>
      <c r="Q68" s="71"/>
      <c r="R68" s="72"/>
      <c r="S68" s="72"/>
      <c r="T68" s="71"/>
      <c r="U68" s="71"/>
      <c r="V68" s="71"/>
      <c r="W68" s="72"/>
      <c r="X68" s="72"/>
      <c r="Y68" s="66"/>
      <c r="Z68" s="72"/>
      <c r="AA68" s="71"/>
    </row>
    <row r="69" spans="1:27" ht="18" customHeight="1">
      <c r="A69" s="75"/>
      <c r="B69" s="76"/>
      <c r="C69" s="75"/>
      <c r="D69" s="72"/>
      <c r="E69" s="66" t="s">
        <v>21</v>
      </c>
      <c r="F69" s="66">
        <v>820802</v>
      </c>
      <c r="G69" s="72" t="s">
        <v>456</v>
      </c>
      <c r="H69" s="74" t="s">
        <v>457</v>
      </c>
      <c r="I69" s="72" t="s">
        <v>458</v>
      </c>
      <c r="J69" s="72" t="s">
        <v>455</v>
      </c>
      <c r="K69" s="72" t="s">
        <v>214</v>
      </c>
      <c r="L69" s="66" t="s">
        <v>153</v>
      </c>
      <c r="M69" s="66"/>
      <c r="N69" s="66"/>
      <c r="O69" s="66"/>
      <c r="P69" s="71"/>
      <c r="Q69" s="71"/>
      <c r="R69" s="72"/>
      <c r="S69" s="72"/>
      <c r="T69" s="71"/>
      <c r="U69" s="71"/>
      <c r="V69" s="71"/>
      <c r="W69" s="72"/>
      <c r="X69" s="72"/>
      <c r="Y69" s="66"/>
      <c r="Z69" s="72"/>
      <c r="AA69" s="71"/>
    </row>
    <row r="70" spans="1:27" ht="18" customHeight="1">
      <c r="A70" s="75"/>
      <c r="B70" s="76"/>
      <c r="C70" s="75"/>
      <c r="D70" s="72"/>
      <c r="E70" s="66" t="s">
        <v>21</v>
      </c>
      <c r="F70" s="66">
        <v>820803</v>
      </c>
      <c r="G70" s="72" t="s">
        <v>459</v>
      </c>
      <c r="H70" s="74" t="s">
        <v>460</v>
      </c>
      <c r="I70" s="72" t="s">
        <v>461</v>
      </c>
      <c r="J70" s="72" t="s">
        <v>455</v>
      </c>
      <c r="K70" s="72" t="s">
        <v>214</v>
      </c>
      <c r="L70" s="66" t="s">
        <v>153</v>
      </c>
      <c r="M70" s="66"/>
      <c r="N70" s="66"/>
      <c r="O70" s="66"/>
      <c r="P70" s="71"/>
      <c r="Q70" s="71"/>
      <c r="R70" s="72"/>
      <c r="S70" s="72"/>
      <c r="T70" s="71"/>
      <c r="U70" s="71"/>
      <c r="V70" s="71"/>
      <c r="W70" s="72"/>
      <c r="X70" s="72"/>
      <c r="Y70" s="66"/>
      <c r="Z70" s="72"/>
      <c r="AA70" s="71"/>
    </row>
    <row r="71" spans="1:27" ht="18" customHeight="1">
      <c r="A71" s="75"/>
      <c r="B71" s="76"/>
      <c r="C71" s="75"/>
      <c r="D71" s="72"/>
      <c r="E71" s="66" t="s">
        <v>21</v>
      </c>
      <c r="F71" s="66">
        <v>820804</v>
      </c>
      <c r="G71" s="72" t="s">
        <v>462</v>
      </c>
      <c r="H71" s="74" t="s">
        <v>463</v>
      </c>
      <c r="I71" s="72" t="s">
        <v>464</v>
      </c>
      <c r="J71" s="72" t="s">
        <v>455</v>
      </c>
      <c r="K71" s="72" t="s">
        <v>214</v>
      </c>
      <c r="L71" s="66" t="s">
        <v>153</v>
      </c>
      <c r="M71" s="66"/>
      <c r="N71" s="66"/>
      <c r="O71" s="66"/>
      <c r="P71" s="71"/>
      <c r="Q71" s="71"/>
      <c r="R71" s="72"/>
      <c r="S71" s="72"/>
      <c r="T71" s="71"/>
      <c r="U71" s="71"/>
      <c r="V71" s="71"/>
      <c r="W71" s="72"/>
      <c r="X71" s="72"/>
      <c r="Y71" s="66"/>
      <c r="Z71" s="72"/>
      <c r="AA71" s="71"/>
    </row>
    <row r="72" spans="1:27" ht="18" customHeight="1">
      <c r="A72" s="75"/>
      <c r="B72" s="76"/>
      <c r="C72" s="75"/>
      <c r="D72" s="72"/>
      <c r="E72" s="66" t="s">
        <v>21</v>
      </c>
      <c r="F72" s="66">
        <v>820805</v>
      </c>
      <c r="G72" s="72" t="s">
        <v>465</v>
      </c>
      <c r="H72" s="74" t="s">
        <v>466</v>
      </c>
      <c r="I72" s="72" t="s">
        <v>467</v>
      </c>
      <c r="J72" s="72" t="s">
        <v>455</v>
      </c>
      <c r="K72" s="72" t="s">
        <v>214</v>
      </c>
      <c r="L72" s="66" t="s">
        <v>153</v>
      </c>
      <c r="M72" s="66"/>
      <c r="N72" s="66"/>
      <c r="O72" s="66"/>
      <c r="P72" s="71"/>
      <c r="Q72" s="71"/>
      <c r="R72" s="72"/>
      <c r="S72" s="72"/>
      <c r="T72" s="71"/>
      <c r="U72" s="71"/>
      <c r="V72" s="71"/>
      <c r="W72" s="72"/>
      <c r="X72" s="72"/>
      <c r="Y72" s="66"/>
      <c r="Z72" s="72"/>
      <c r="AA72" s="71"/>
    </row>
    <row r="73" spans="1:27" ht="18" customHeight="1">
      <c r="A73" s="75"/>
      <c r="B73" s="76"/>
      <c r="C73" s="75"/>
      <c r="D73" s="72"/>
      <c r="E73" s="66" t="s">
        <v>21</v>
      </c>
      <c r="F73" s="66">
        <v>820806</v>
      </c>
      <c r="G73" s="72" t="s">
        <v>468</v>
      </c>
      <c r="H73" s="74" t="s">
        <v>469</v>
      </c>
      <c r="I73" s="72" t="s">
        <v>470</v>
      </c>
      <c r="J73" s="72" t="s">
        <v>455</v>
      </c>
      <c r="K73" s="72" t="s">
        <v>214</v>
      </c>
      <c r="L73" s="66" t="s">
        <v>153</v>
      </c>
      <c r="M73" s="66"/>
      <c r="N73" s="66"/>
      <c r="O73" s="66"/>
      <c r="P73" s="71"/>
      <c r="Q73" s="71"/>
      <c r="R73" s="72"/>
      <c r="S73" s="72"/>
      <c r="T73" s="71"/>
      <c r="U73" s="71"/>
      <c r="V73" s="71"/>
      <c r="W73" s="72"/>
      <c r="X73" s="72"/>
      <c r="Y73" s="66"/>
      <c r="Z73" s="72"/>
      <c r="AA73" s="71"/>
    </row>
    <row r="74" spans="1:27" ht="18" customHeight="1">
      <c r="A74" s="75"/>
      <c r="B74" s="76"/>
      <c r="C74" s="75"/>
      <c r="D74" s="72"/>
      <c r="E74" s="66" t="s">
        <v>21</v>
      </c>
      <c r="F74" s="66">
        <v>801201</v>
      </c>
      <c r="G74" s="72" t="s">
        <v>471</v>
      </c>
      <c r="H74" s="74" t="s">
        <v>472</v>
      </c>
      <c r="I74" s="72" t="s">
        <v>473</v>
      </c>
      <c r="J74" s="72" t="s">
        <v>455</v>
      </c>
      <c r="K74" s="72" t="s">
        <v>214</v>
      </c>
      <c r="L74" s="66" t="s">
        <v>153</v>
      </c>
      <c r="M74" s="66"/>
      <c r="N74" s="66"/>
      <c r="O74" s="66"/>
      <c r="P74" s="71"/>
      <c r="Q74" s="71"/>
      <c r="R74" s="72"/>
      <c r="S74" s="72"/>
      <c r="T74" s="71"/>
      <c r="U74" s="71"/>
      <c r="V74" s="71"/>
      <c r="W74" s="72"/>
      <c r="X74" s="72"/>
      <c r="Y74" s="66"/>
      <c r="Z74" s="72"/>
      <c r="AA74" s="71"/>
    </row>
    <row r="75" spans="1:27" ht="18" customHeight="1">
      <c r="A75" s="72"/>
      <c r="B75" s="73"/>
      <c r="C75" s="72"/>
      <c r="D75" s="72"/>
      <c r="E75" s="66" t="s">
        <v>21</v>
      </c>
      <c r="F75" s="66">
        <v>801202</v>
      </c>
      <c r="G75" s="72" t="s">
        <v>474</v>
      </c>
      <c r="H75" s="74" t="s">
        <v>475</v>
      </c>
      <c r="I75" s="72" t="s">
        <v>476</v>
      </c>
      <c r="J75" s="72" t="s">
        <v>455</v>
      </c>
      <c r="K75" s="72" t="s">
        <v>214</v>
      </c>
      <c r="L75" s="66" t="s">
        <v>153</v>
      </c>
      <c r="M75" s="66"/>
      <c r="N75" s="66"/>
      <c r="O75" s="66"/>
      <c r="P75" s="71"/>
      <c r="Q75" s="71"/>
      <c r="R75" s="72"/>
      <c r="S75" s="72"/>
      <c r="T75" s="71"/>
      <c r="U75" s="71"/>
      <c r="V75" s="71"/>
      <c r="W75" s="72"/>
      <c r="X75" s="72"/>
      <c r="Y75" s="66"/>
      <c r="Z75" s="72"/>
      <c r="AA75" s="71"/>
    </row>
    <row r="76" spans="1:27" ht="18" customHeight="1">
      <c r="A76" s="72"/>
      <c r="B76" s="73"/>
      <c r="C76" s="72"/>
      <c r="D76" s="72"/>
      <c r="E76" s="66" t="s">
        <v>21</v>
      </c>
      <c r="F76" s="66">
        <v>801303</v>
      </c>
      <c r="G76" s="72" t="s">
        <v>477</v>
      </c>
      <c r="H76" s="74" t="s">
        <v>478</v>
      </c>
      <c r="I76" s="72" t="s">
        <v>479</v>
      </c>
      <c r="J76" s="72" t="s">
        <v>455</v>
      </c>
      <c r="K76" s="72" t="s">
        <v>214</v>
      </c>
      <c r="L76" s="66" t="s">
        <v>153</v>
      </c>
      <c r="M76" s="66"/>
      <c r="N76" s="66"/>
      <c r="O76" s="66"/>
      <c r="P76" s="71"/>
      <c r="Q76" s="71"/>
      <c r="R76" s="72"/>
      <c r="S76" s="72"/>
      <c r="T76" s="71"/>
      <c r="U76" s="71"/>
      <c r="V76" s="71"/>
      <c r="W76" s="72"/>
      <c r="X76" s="72"/>
      <c r="Y76" s="66"/>
      <c r="Z76" s="72"/>
      <c r="AA76" s="71"/>
    </row>
    <row r="77" spans="1:27" ht="18" customHeight="1">
      <c r="A77" s="72"/>
      <c r="B77" s="73"/>
      <c r="C77" s="72"/>
      <c r="D77" s="72"/>
      <c r="E77" s="66" t="s">
        <v>21</v>
      </c>
      <c r="F77" s="66">
        <v>801305</v>
      </c>
      <c r="G77" s="72" t="s">
        <v>480</v>
      </c>
      <c r="H77" s="74" t="s">
        <v>481</v>
      </c>
      <c r="I77" s="72" t="s">
        <v>482</v>
      </c>
      <c r="J77" s="72" t="s">
        <v>455</v>
      </c>
      <c r="K77" s="72" t="s">
        <v>214</v>
      </c>
      <c r="L77" s="66" t="s">
        <v>153</v>
      </c>
      <c r="M77" s="66"/>
      <c r="N77" s="66"/>
      <c r="O77" s="66"/>
      <c r="P77" s="71"/>
      <c r="Q77" s="71"/>
      <c r="R77" s="72"/>
      <c r="S77" s="72"/>
      <c r="T77" s="71"/>
      <c r="U77" s="71"/>
      <c r="V77" s="71"/>
      <c r="W77" s="72"/>
      <c r="X77" s="72"/>
      <c r="Y77" s="66"/>
      <c r="Z77" s="72"/>
      <c r="AA77" s="71"/>
    </row>
    <row r="78" spans="1:27" ht="18" customHeight="1">
      <c r="A78" s="72"/>
      <c r="B78" s="73"/>
      <c r="C78" s="72"/>
      <c r="D78" s="72"/>
      <c r="E78" s="66" t="s">
        <v>21</v>
      </c>
      <c r="F78" s="66">
        <v>822501</v>
      </c>
      <c r="G78" s="72" t="s">
        <v>2297</v>
      </c>
      <c r="H78" s="74" t="s">
        <v>483</v>
      </c>
      <c r="I78" s="72" t="s">
        <v>484</v>
      </c>
      <c r="J78" s="72" t="s">
        <v>455</v>
      </c>
      <c r="K78" s="72" t="s">
        <v>214</v>
      </c>
      <c r="L78" s="66" t="s">
        <v>153</v>
      </c>
      <c r="M78" s="66"/>
      <c r="N78" s="66"/>
      <c r="O78" s="66"/>
      <c r="P78" s="71"/>
      <c r="Q78" s="71"/>
      <c r="R78" s="72"/>
      <c r="S78" s="72"/>
      <c r="T78" s="71"/>
      <c r="U78" s="71"/>
      <c r="V78" s="71"/>
      <c r="W78" s="72"/>
      <c r="X78" s="72"/>
      <c r="Y78" s="66"/>
      <c r="Z78" s="72"/>
      <c r="AA78" s="71"/>
    </row>
    <row r="79" spans="1:27" ht="18" customHeight="1">
      <c r="A79" s="72"/>
      <c r="B79" s="73"/>
      <c r="C79" s="72"/>
      <c r="D79" s="72"/>
      <c r="E79" s="66" t="s">
        <v>21</v>
      </c>
      <c r="F79" s="66">
        <v>822503</v>
      </c>
      <c r="G79" s="72" t="s">
        <v>2298</v>
      </c>
      <c r="H79" s="74" t="s">
        <v>485</v>
      </c>
      <c r="I79" s="72" t="s">
        <v>486</v>
      </c>
      <c r="J79" s="72" t="s">
        <v>455</v>
      </c>
      <c r="K79" s="72" t="s">
        <v>214</v>
      </c>
      <c r="L79" s="66" t="s">
        <v>153</v>
      </c>
      <c r="M79" s="66"/>
      <c r="N79" s="66"/>
      <c r="O79" s="66"/>
      <c r="P79" s="71"/>
      <c r="Q79" s="71"/>
      <c r="R79" s="72"/>
      <c r="S79" s="72"/>
      <c r="T79" s="71"/>
      <c r="U79" s="71"/>
      <c r="V79" s="71"/>
      <c r="W79" s="72"/>
      <c r="X79" s="72"/>
      <c r="Y79" s="66"/>
      <c r="Z79" s="72"/>
      <c r="AA79" s="71"/>
    </row>
    <row r="80" spans="1:27" ht="18" customHeight="1">
      <c r="A80" s="72"/>
      <c r="B80" s="73"/>
      <c r="C80" s="72"/>
      <c r="D80" s="72"/>
      <c r="E80" s="66" t="s">
        <v>21</v>
      </c>
      <c r="F80" s="66">
        <v>822604</v>
      </c>
      <c r="G80" s="72" t="s">
        <v>487</v>
      </c>
      <c r="H80" s="74" t="s">
        <v>488</v>
      </c>
      <c r="I80" s="72" t="s">
        <v>489</v>
      </c>
      <c r="J80" s="72" t="s">
        <v>455</v>
      </c>
      <c r="K80" s="72" t="s">
        <v>214</v>
      </c>
      <c r="L80" s="66" t="s">
        <v>153</v>
      </c>
      <c r="M80" s="66"/>
      <c r="N80" s="66"/>
      <c r="O80" s="66"/>
      <c r="P80" s="71"/>
      <c r="Q80" s="71"/>
      <c r="R80" s="72"/>
      <c r="S80" s="72"/>
      <c r="T80" s="71"/>
      <c r="U80" s="71"/>
      <c r="V80" s="71"/>
      <c r="W80" s="72"/>
      <c r="X80" s="72"/>
      <c r="Y80" s="66"/>
      <c r="Z80" s="72"/>
      <c r="AA80" s="71"/>
    </row>
    <row r="81" spans="1:27" ht="18" customHeight="1">
      <c r="A81" s="72"/>
      <c r="B81" s="73"/>
      <c r="C81" s="72"/>
      <c r="D81" s="72"/>
      <c r="E81" s="66" t="s">
        <v>21</v>
      </c>
      <c r="F81" s="66">
        <v>822705</v>
      </c>
      <c r="G81" s="72" t="s">
        <v>490</v>
      </c>
      <c r="H81" s="74" t="s">
        <v>491</v>
      </c>
      <c r="I81" s="72" t="s">
        <v>492</v>
      </c>
      <c r="J81" s="72" t="s">
        <v>455</v>
      </c>
      <c r="K81" s="72" t="s">
        <v>214</v>
      </c>
      <c r="L81" s="66" t="s">
        <v>153</v>
      </c>
      <c r="M81" s="66"/>
      <c r="N81" s="66"/>
      <c r="O81" s="66"/>
      <c r="P81" s="71"/>
      <c r="Q81" s="71"/>
      <c r="R81" s="72"/>
      <c r="S81" s="72"/>
      <c r="T81" s="71"/>
      <c r="U81" s="71"/>
      <c r="V81" s="71"/>
      <c r="W81" s="72"/>
      <c r="X81" s="72"/>
      <c r="Y81" s="66"/>
      <c r="Z81" s="72"/>
      <c r="AA81" s="71"/>
    </row>
    <row r="82" spans="1:27" ht="18" customHeight="1">
      <c r="A82" s="72"/>
      <c r="B82" s="73"/>
      <c r="C82" s="72"/>
      <c r="D82" s="72"/>
      <c r="E82" s="66" t="s">
        <v>21</v>
      </c>
      <c r="F82" s="66">
        <v>820850</v>
      </c>
      <c r="G82" s="72" t="s">
        <v>493</v>
      </c>
      <c r="H82" s="74" t="s">
        <v>494</v>
      </c>
      <c r="I82" s="72" t="s">
        <v>495</v>
      </c>
      <c r="J82" s="72" t="s">
        <v>455</v>
      </c>
      <c r="K82" s="72" t="s">
        <v>214</v>
      </c>
      <c r="L82" s="66" t="s">
        <v>374</v>
      </c>
      <c r="M82" s="66"/>
      <c r="N82" s="66"/>
      <c r="O82" s="66"/>
      <c r="P82" s="71"/>
      <c r="Q82" s="71"/>
      <c r="R82" s="72"/>
      <c r="S82" s="72"/>
      <c r="T82" s="71"/>
      <c r="U82" s="71"/>
      <c r="V82" s="71"/>
      <c r="W82" s="72"/>
      <c r="X82" s="72"/>
      <c r="Y82" s="66"/>
      <c r="Z82" s="72"/>
      <c r="AA82" s="71"/>
    </row>
    <row r="83" spans="1:27" ht="18" customHeight="1">
      <c r="A83" s="72"/>
      <c r="B83" s="73"/>
      <c r="C83" s="72"/>
      <c r="D83" s="72"/>
      <c r="E83" s="66" t="s">
        <v>21</v>
      </c>
      <c r="F83" s="66">
        <v>820851</v>
      </c>
      <c r="G83" s="72" t="s">
        <v>496</v>
      </c>
      <c r="H83" s="74" t="s">
        <v>497</v>
      </c>
      <c r="I83" s="72" t="s">
        <v>498</v>
      </c>
      <c r="J83" s="72" t="s">
        <v>455</v>
      </c>
      <c r="K83" s="72" t="s">
        <v>214</v>
      </c>
      <c r="L83" s="66" t="s">
        <v>374</v>
      </c>
      <c r="M83" s="66"/>
      <c r="N83" s="66"/>
      <c r="O83" s="66"/>
      <c r="P83" s="71"/>
      <c r="Q83" s="71"/>
      <c r="R83" s="72"/>
      <c r="S83" s="72"/>
      <c r="T83" s="71"/>
      <c r="U83" s="71"/>
      <c r="V83" s="71"/>
      <c r="W83" s="72"/>
      <c r="X83" s="72"/>
      <c r="Y83" s="66"/>
      <c r="Z83" s="72"/>
      <c r="AA83" s="71"/>
    </row>
    <row r="84" spans="1:27" ht="18" customHeight="1">
      <c r="A84" s="72"/>
      <c r="B84" s="73"/>
      <c r="C84" s="72"/>
      <c r="D84" s="72"/>
      <c r="E84" s="66" t="s">
        <v>21</v>
      </c>
      <c r="F84" s="66">
        <v>820852</v>
      </c>
      <c r="G84" s="72" t="s">
        <v>499</v>
      </c>
      <c r="H84" s="74" t="s">
        <v>500</v>
      </c>
      <c r="I84" s="72" t="s">
        <v>501</v>
      </c>
      <c r="J84" s="72" t="s">
        <v>455</v>
      </c>
      <c r="K84" s="72" t="s">
        <v>214</v>
      </c>
      <c r="L84" s="66" t="s">
        <v>374</v>
      </c>
      <c r="M84" s="66"/>
      <c r="N84" s="66"/>
      <c r="O84" s="66"/>
      <c r="P84" s="71"/>
      <c r="Q84" s="71"/>
      <c r="R84" s="72"/>
      <c r="S84" s="72"/>
      <c r="T84" s="71"/>
      <c r="U84" s="71"/>
      <c r="V84" s="71"/>
      <c r="W84" s="72"/>
      <c r="X84" s="72"/>
      <c r="Y84" s="66"/>
      <c r="Z84" s="72"/>
      <c r="AA84" s="71"/>
    </row>
    <row r="85" spans="1:27" ht="18" customHeight="1">
      <c r="A85" s="72"/>
      <c r="B85" s="73"/>
      <c r="C85" s="72"/>
      <c r="D85" s="72"/>
      <c r="E85" s="66" t="s">
        <v>21</v>
      </c>
      <c r="F85" s="66">
        <v>820853</v>
      </c>
      <c r="G85" s="72" t="s">
        <v>502</v>
      </c>
      <c r="H85" s="74" t="s">
        <v>503</v>
      </c>
      <c r="I85" s="72" t="s">
        <v>504</v>
      </c>
      <c r="J85" s="72" t="s">
        <v>455</v>
      </c>
      <c r="K85" s="72" t="s">
        <v>214</v>
      </c>
      <c r="L85" s="66" t="s">
        <v>374</v>
      </c>
      <c r="M85" s="66"/>
      <c r="N85" s="66"/>
      <c r="O85" s="66"/>
      <c r="P85" s="71"/>
      <c r="Q85" s="71"/>
      <c r="R85" s="72"/>
      <c r="S85" s="72"/>
      <c r="T85" s="71"/>
      <c r="U85" s="71"/>
      <c r="V85" s="71"/>
      <c r="W85" s="72"/>
      <c r="X85" s="72"/>
      <c r="Y85" s="66"/>
      <c r="Z85" s="72"/>
      <c r="AA85" s="71"/>
    </row>
    <row r="86" spans="1:27" ht="18" customHeight="1">
      <c r="A86" s="72"/>
      <c r="B86" s="73"/>
      <c r="C86" s="72"/>
      <c r="D86" s="72"/>
      <c r="E86" s="66" t="s">
        <v>21</v>
      </c>
      <c r="F86" s="66">
        <v>801250</v>
      </c>
      <c r="G86" s="72" t="s">
        <v>505</v>
      </c>
      <c r="H86" s="74" t="s">
        <v>506</v>
      </c>
      <c r="I86" s="72" t="s">
        <v>507</v>
      </c>
      <c r="J86" s="72" t="s">
        <v>455</v>
      </c>
      <c r="K86" s="72" t="s">
        <v>214</v>
      </c>
      <c r="L86" s="66" t="s">
        <v>374</v>
      </c>
      <c r="M86" s="66"/>
      <c r="N86" s="66"/>
      <c r="O86" s="66"/>
      <c r="P86" s="71"/>
      <c r="Q86" s="71"/>
      <c r="R86" s="72"/>
      <c r="S86" s="72"/>
      <c r="T86" s="71"/>
      <c r="U86" s="71"/>
      <c r="V86" s="71"/>
      <c r="W86" s="72"/>
      <c r="X86" s="72"/>
      <c r="Y86" s="66"/>
      <c r="Z86" s="72"/>
      <c r="AA86" s="71"/>
    </row>
    <row r="87" spans="1:27" ht="18" customHeight="1">
      <c r="A87" s="72"/>
      <c r="B87" s="73"/>
      <c r="C87" s="72"/>
      <c r="D87" s="72"/>
      <c r="E87" s="66" t="s">
        <v>21</v>
      </c>
      <c r="F87" s="66">
        <v>801351</v>
      </c>
      <c r="G87" s="72" t="s">
        <v>508</v>
      </c>
      <c r="H87" s="74" t="s">
        <v>509</v>
      </c>
      <c r="I87" s="72" t="s">
        <v>510</v>
      </c>
      <c r="J87" s="72" t="s">
        <v>455</v>
      </c>
      <c r="K87" s="72" t="s">
        <v>214</v>
      </c>
      <c r="L87" s="66" t="s">
        <v>374</v>
      </c>
      <c r="M87" s="66"/>
      <c r="N87" s="66"/>
      <c r="O87" s="66"/>
      <c r="P87" s="71"/>
      <c r="Q87" s="71"/>
      <c r="R87" s="72"/>
      <c r="S87" s="72"/>
      <c r="T87" s="71"/>
      <c r="U87" s="71"/>
      <c r="V87" s="71"/>
      <c r="W87" s="72"/>
      <c r="X87" s="72"/>
      <c r="Y87" s="66"/>
      <c r="Z87" s="72"/>
      <c r="AA87" s="71"/>
    </row>
    <row r="88" spans="1:27" ht="18" customHeight="1">
      <c r="A88" s="72"/>
      <c r="B88" s="73"/>
      <c r="C88" s="72"/>
      <c r="D88" s="72"/>
      <c r="E88" s="66" t="s">
        <v>21</v>
      </c>
      <c r="F88" s="66">
        <v>801352</v>
      </c>
      <c r="G88" s="72" t="s">
        <v>511</v>
      </c>
      <c r="H88" s="74" t="s">
        <v>512</v>
      </c>
      <c r="I88" s="72" t="s">
        <v>513</v>
      </c>
      <c r="J88" s="72" t="s">
        <v>455</v>
      </c>
      <c r="K88" s="72" t="s">
        <v>214</v>
      </c>
      <c r="L88" s="66" t="s">
        <v>374</v>
      </c>
      <c r="M88" s="66"/>
      <c r="N88" s="66"/>
      <c r="O88" s="66"/>
      <c r="P88" s="71"/>
      <c r="Q88" s="71"/>
      <c r="R88" s="72"/>
      <c r="S88" s="72"/>
      <c r="T88" s="71"/>
      <c r="U88" s="71"/>
      <c r="V88" s="71"/>
      <c r="W88" s="72"/>
      <c r="X88" s="72"/>
      <c r="Y88" s="66"/>
      <c r="Z88" s="72"/>
      <c r="AA88" s="71"/>
    </row>
    <row r="89" spans="1:27" ht="18" customHeight="1">
      <c r="A89" s="72"/>
      <c r="B89" s="73"/>
      <c r="C89" s="72"/>
      <c r="D89" s="72"/>
      <c r="E89" s="66" t="s">
        <v>21</v>
      </c>
      <c r="F89" s="66">
        <v>822550</v>
      </c>
      <c r="G89" s="72" t="s">
        <v>514</v>
      </c>
      <c r="H89" s="74" t="s">
        <v>515</v>
      </c>
      <c r="I89" s="72" t="s">
        <v>516</v>
      </c>
      <c r="J89" s="72" t="s">
        <v>455</v>
      </c>
      <c r="K89" s="72" t="s">
        <v>214</v>
      </c>
      <c r="L89" s="66" t="s">
        <v>374</v>
      </c>
      <c r="M89" s="66"/>
      <c r="N89" s="66"/>
      <c r="O89" s="66"/>
      <c r="P89" s="71"/>
      <c r="Q89" s="71"/>
      <c r="R89" s="72"/>
      <c r="S89" s="72"/>
      <c r="T89" s="71"/>
      <c r="U89" s="71"/>
      <c r="V89" s="71"/>
      <c r="W89" s="72"/>
      <c r="X89" s="72"/>
      <c r="Y89" s="66"/>
      <c r="Z89" s="72"/>
      <c r="AA89" s="71"/>
    </row>
    <row r="90" spans="1:27" ht="18" customHeight="1">
      <c r="A90" s="72"/>
      <c r="B90" s="73"/>
      <c r="C90" s="72"/>
      <c r="D90" s="72"/>
      <c r="E90" s="66" t="s">
        <v>21</v>
      </c>
      <c r="F90" s="66">
        <v>822753</v>
      </c>
      <c r="G90" s="72" t="s">
        <v>517</v>
      </c>
      <c r="H90" s="74" t="s">
        <v>518</v>
      </c>
      <c r="I90" s="72" t="s">
        <v>519</v>
      </c>
      <c r="J90" s="72" t="s">
        <v>455</v>
      </c>
      <c r="K90" s="72" t="s">
        <v>214</v>
      </c>
      <c r="L90" s="66" t="s">
        <v>374</v>
      </c>
      <c r="M90" s="66"/>
      <c r="N90" s="66"/>
      <c r="O90" s="66"/>
      <c r="P90" s="71"/>
      <c r="Q90" s="71"/>
      <c r="R90" s="72"/>
      <c r="S90" s="72"/>
      <c r="T90" s="71"/>
      <c r="U90" s="71"/>
      <c r="V90" s="71"/>
      <c r="W90" s="72"/>
      <c r="X90" s="72"/>
      <c r="Y90" s="66"/>
      <c r="Z90" s="72"/>
      <c r="AA90" s="71"/>
    </row>
    <row r="91" spans="1:27" ht="18" customHeight="1">
      <c r="A91" s="72"/>
      <c r="B91" s="73"/>
      <c r="C91" s="72"/>
      <c r="D91" s="72"/>
      <c r="E91" s="66" t="s">
        <v>21</v>
      </c>
      <c r="F91" s="66">
        <v>870401</v>
      </c>
      <c r="G91" s="72" t="s">
        <v>520</v>
      </c>
      <c r="H91" s="74" t="s">
        <v>521</v>
      </c>
      <c r="I91" s="72" t="s">
        <v>522</v>
      </c>
      <c r="J91" s="72" t="s">
        <v>455</v>
      </c>
      <c r="K91" s="72" t="s">
        <v>169</v>
      </c>
      <c r="L91" s="66" t="s">
        <v>153</v>
      </c>
      <c r="M91" s="66"/>
      <c r="N91" s="66"/>
      <c r="O91" s="66"/>
      <c r="P91" s="71"/>
      <c r="Q91" s="71"/>
      <c r="R91" s="72"/>
      <c r="S91" s="72"/>
      <c r="T91" s="71"/>
      <c r="U91" s="71"/>
      <c r="V91" s="71"/>
      <c r="W91" s="72"/>
      <c r="X91" s="72"/>
      <c r="Y91" s="66"/>
      <c r="Z91" s="72"/>
      <c r="AA91" s="71"/>
    </row>
    <row r="92" spans="1:27" ht="18" customHeight="1">
      <c r="A92" s="72"/>
      <c r="B92" s="73"/>
      <c r="C92" s="72"/>
      <c r="D92" s="72"/>
      <c r="E92" s="66" t="s">
        <v>21</v>
      </c>
      <c r="F92" s="66">
        <v>870402</v>
      </c>
      <c r="G92" s="72" t="s">
        <v>523</v>
      </c>
      <c r="H92" s="74" t="s">
        <v>524</v>
      </c>
      <c r="I92" s="72" t="s">
        <v>525</v>
      </c>
      <c r="J92" s="72" t="s">
        <v>455</v>
      </c>
      <c r="K92" s="72" t="s">
        <v>169</v>
      </c>
      <c r="L92" s="66" t="s">
        <v>153</v>
      </c>
      <c r="M92" s="66"/>
      <c r="N92" s="66"/>
      <c r="O92" s="66"/>
      <c r="P92" s="71"/>
      <c r="Q92" s="71"/>
      <c r="R92" s="72"/>
      <c r="S92" s="72"/>
      <c r="T92" s="71"/>
      <c r="U92" s="71"/>
      <c r="V92" s="71"/>
      <c r="W92" s="72"/>
      <c r="X92" s="72"/>
      <c r="Y92" s="66"/>
      <c r="Z92" s="72"/>
      <c r="AA92" s="71"/>
    </row>
    <row r="93" spans="1:27" ht="18" customHeight="1">
      <c r="A93" s="72"/>
      <c r="B93" s="73"/>
      <c r="C93" s="72"/>
      <c r="D93" s="72"/>
      <c r="E93" s="66" t="s">
        <v>21</v>
      </c>
      <c r="F93" s="66">
        <v>870403</v>
      </c>
      <c r="G93" s="72" t="s">
        <v>526</v>
      </c>
      <c r="H93" s="74" t="s">
        <v>527</v>
      </c>
      <c r="I93" s="72" t="s">
        <v>528</v>
      </c>
      <c r="J93" s="72" t="s">
        <v>455</v>
      </c>
      <c r="K93" s="72" t="s">
        <v>169</v>
      </c>
      <c r="L93" s="66" t="s">
        <v>153</v>
      </c>
      <c r="M93" s="66"/>
      <c r="N93" s="66"/>
      <c r="O93" s="66"/>
      <c r="P93" s="71"/>
      <c r="Q93" s="71"/>
      <c r="R93" s="72"/>
      <c r="S93" s="72"/>
      <c r="T93" s="71"/>
      <c r="U93" s="71"/>
      <c r="V93" s="71"/>
      <c r="W93" s="72"/>
      <c r="X93" s="72"/>
      <c r="Y93" s="66"/>
      <c r="Z93" s="72"/>
      <c r="AA93" s="71"/>
    </row>
    <row r="94" spans="1:27" ht="18" customHeight="1">
      <c r="A94" s="72"/>
      <c r="B94" s="73"/>
      <c r="C94" s="72"/>
      <c r="D94" s="72"/>
      <c r="E94" s="66" t="s">
        <v>21</v>
      </c>
      <c r="F94" s="66">
        <v>870404</v>
      </c>
      <c r="G94" s="72" t="s">
        <v>529</v>
      </c>
      <c r="H94" s="74" t="s">
        <v>530</v>
      </c>
      <c r="I94" s="72" t="s">
        <v>531</v>
      </c>
      <c r="J94" s="72" t="s">
        <v>455</v>
      </c>
      <c r="K94" s="72" t="s">
        <v>169</v>
      </c>
      <c r="L94" s="66" t="s">
        <v>153</v>
      </c>
      <c r="M94" s="66"/>
      <c r="N94" s="66"/>
      <c r="O94" s="66"/>
      <c r="P94" s="71"/>
      <c r="Q94" s="71"/>
      <c r="R94" s="72"/>
      <c r="S94" s="72"/>
      <c r="T94" s="71"/>
      <c r="U94" s="71"/>
      <c r="V94" s="71"/>
      <c r="W94" s="72"/>
      <c r="X94" s="72"/>
      <c r="Y94" s="66"/>
      <c r="Z94" s="72"/>
      <c r="AA94" s="71"/>
    </row>
    <row r="95" spans="1:27" ht="18" customHeight="1">
      <c r="A95" s="72"/>
      <c r="B95" s="73"/>
      <c r="C95" s="72"/>
      <c r="D95" s="72"/>
      <c r="E95" s="66" t="s">
        <v>21</v>
      </c>
      <c r="F95" s="66">
        <v>870405</v>
      </c>
      <c r="G95" s="72" t="s">
        <v>532</v>
      </c>
      <c r="H95" s="74" t="s">
        <v>533</v>
      </c>
      <c r="I95" s="72" t="s">
        <v>534</v>
      </c>
      <c r="J95" s="72" t="s">
        <v>455</v>
      </c>
      <c r="K95" s="72" t="s">
        <v>169</v>
      </c>
      <c r="L95" s="66" t="s">
        <v>153</v>
      </c>
      <c r="M95" s="66"/>
      <c r="N95" s="66"/>
      <c r="O95" s="66"/>
      <c r="P95" s="71"/>
      <c r="Q95" s="71"/>
      <c r="R95" s="72"/>
      <c r="S95" s="72"/>
      <c r="T95" s="71"/>
      <c r="U95" s="71"/>
      <c r="V95" s="71"/>
      <c r="W95" s="72"/>
      <c r="X95" s="72"/>
      <c r="Y95" s="66"/>
      <c r="Z95" s="72"/>
      <c r="AA95" s="71"/>
    </row>
    <row r="96" spans="1:27" ht="18" customHeight="1">
      <c r="A96" s="72"/>
      <c r="B96" s="73"/>
      <c r="C96" s="72"/>
      <c r="D96" s="72"/>
      <c r="E96" s="66" t="s">
        <v>21</v>
      </c>
      <c r="F96" s="66">
        <v>870406</v>
      </c>
      <c r="G96" s="72" t="s">
        <v>535</v>
      </c>
      <c r="H96" s="74" t="s">
        <v>536</v>
      </c>
      <c r="I96" s="72" t="s">
        <v>537</v>
      </c>
      <c r="J96" s="72" t="s">
        <v>455</v>
      </c>
      <c r="K96" s="72" t="s">
        <v>169</v>
      </c>
      <c r="L96" s="66" t="s">
        <v>153</v>
      </c>
      <c r="M96" s="66"/>
      <c r="N96" s="66"/>
      <c r="O96" s="66"/>
      <c r="P96" s="71"/>
      <c r="Q96" s="71"/>
      <c r="R96" s="72"/>
      <c r="S96" s="72"/>
      <c r="T96" s="71"/>
      <c r="U96" s="71"/>
      <c r="V96" s="71"/>
      <c r="W96" s="72"/>
      <c r="X96" s="72"/>
      <c r="Y96" s="66"/>
      <c r="Z96" s="72"/>
      <c r="AA96" s="71"/>
    </row>
    <row r="97" spans="1:27" ht="18" customHeight="1">
      <c r="A97" s="72"/>
      <c r="B97" s="73"/>
      <c r="C97" s="72"/>
      <c r="D97" s="72"/>
      <c r="E97" s="66" t="s">
        <v>21</v>
      </c>
      <c r="F97" s="66">
        <v>870407</v>
      </c>
      <c r="G97" s="72" t="s">
        <v>538</v>
      </c>
      <c r="H97" s="74" t="s">
        <v>539</v>
      </c>
      <c r="I97" s="72" t="s">
        <v>540</v>
      </c>
      <c r="J97" s="72" t="s">
        <v>455</v>
      </c>
      <c r="K97" s="72" t="s">
        <v>169</v>
      </c>
      <c r="L97" s="66" t="s">
        <v>153</v>
      </c>
      <c r="M97" s="66"/>
      <c r="N97" s="66"/>
      <c r="O97" s="66"/>
      <c r="P97" s="71"/>
      <c r="Q97" s="71"/>
      <c r="R97" s="72"/>
      <c r="S97" s="72"/>
      <c r="T97" s="71"/>
      <c r="U97" s="71"/>
      <c r="V97" s="71"/>
      <c r="W97" s="72"/>
      <c r="X97" s="72"/>
      <c r="Y97" s="66"/>
      <c r="Z97" s="72"/>
      <c r="AA97" s="71"/>
    </row>
    <row r="98" spans="1:27" ht="18" customHeight="1">
      <c r="A98" s="72"/>
      <c r="B98" s="73"/>
      <c r="C98" s="72"/>
      <c r="D98" s="72"/>
      <c r="E98" s="66" t="s">
        <v>21</v>
      </c>
      <c r="F98" s="66">
        <v>870408</v>
      </c>
      <c r="G98" s="72" t="s">
        <v>541</v>
      </c>
      <c r="H98" s="74" t="s">
        <v>542</v>
      </c>
      <c r="I98" s="72" t="s">
        <v>543</v>
      </c>
      <c r="J98" s="72" t="s">
        <v>455</v>
      </c>
      <c r="K98" s="72" t="s">
        <v>169</v>
      </c>
      <c r="L98" s="66" t="s">
        <v>153</v>
      </c>
      <c r="M98" s="66"/>
      <c r="N98" s="66"/>
      <c r="O98" s="66"/>
      <c r="P98" s="71"/>
      <c r="Q98" s="71"/>
      <c r="R98" s="72"/>
      <c r="S98" s="72"/>
      <c r="T98" s="71"/>
      <c r="U98" s="71"/>
      <c r="V98" s="71"/>
      <c r="W98" s="72"/>
      <c r="X98" s="72"/>
      <c r="Y98" s="66"/>
      <c r="Z98" s="72"/>
      <c r="AA98" s="71"/>
    </row>
    <row r="99" spans="1:27" ht="18" customHeight="1">
      <c r="A99" s="72"/>
      <c r="B99" s="73"/>
      <c r="C99" s="72"/>
      <c r="D99" s="72"/>
      <c r="E99" s="66" t="s">
        <v>21</v>
      </c>
      <c r="F99" s="66">
        <v>870409</v>
      </c>
      <c r="G99" s="72" t="s">
        <v>544</v>
      </c>
      <c r="H99" s="74" t="s">
        <v>545</v>
      </c>
      <c r="I99" s="72" t="s">
        <v>546</v>
      </c>
      <c r="J99" s="72" t="s">
        <v>455</v>
      </c>
      <c r="K99" s="72" t="s">
        <v>169</v>
      </c>
      <c r="L99" s="66" t="s">
        <v>153</v>
      </c>
      <c r="M99" s="66"/>
      <c r="N99" s="66"/>
      <c r="O99" s="66"/>
      <c r="P99" s="71"/>
      <c r="Q99" s="71"/>
      <c r="R99" s="72"/>
      <c r="S99" s="72"/>
      <c r="T99" s="71"/>
      <c r="U99" s="71"/>
      <c r="V99" s="71"/>
      <c r="W99" s="72"/>
      <c r="X99" s="72"/>
      <c r="Y99" s="66"/>
      <c r="Z99" s="72"/>
      <c r="AA99" s="71"/>
    </row>
    <row r="100" spans="1:27" ht="18" customHeight="1">
      <c r="A100" s="72"/>
      <c r="B100" s="73"/>
      <c r="C100" s="72"/>
      <c r="D100" s="72"/>
      <c r="E100" s="66" t="s">
        <v>21</v>
      </c>
      <c r="F100" s="66">
        <v>870410</v>
      </c>
      <c r="G100" s="72" t="s">
        <v>547</v>
      </c>
      <c r="H100" s="74" t="s">
        <v>548</v>
      </c>
      <c r="I100" s="72" t="s">
        <v>549</v>
      </c>
      <c r="J100" s="72" t="s">
        <v>455</v>
      </c>
      <c r="K100" s="72" t="s">
        <v>169</v>
      </c>
      <c r="L100" s="66" t="s">
        <v>153</v>
      </c>
      <c r="M100" s="66"/>
      <c r="N100" s="66"/>
      <c r="O100" s="66"/>
      <c r="P100" s="71"/>
      <c r="Q100" s="71"/>
      <c r="R100" s="72"/>
      <c r="S100" s="72"/>
      <c r="T100" s="71"/>
      <c r="U100" s="71"/>
      <c r="V100" s="71"/>
      <c r="W100" s="72"/>
      <c r="X100" s="72"/>
      <c r="Y100" s="66"/>
      <c r="Z100" s="72"/>
      <c r="AA100" s="71"/>
    </row>
    <row r="101" spans="1:27" ht="18" customHeight="1">
      <c r="A101" s="72"/>
      <c r="B101" s="73"/>
      <c r="C101" s="72"/>
      <c r="D101" s="72"/>
      <c r="E101" s="66" t="s">
        <v>21</v>
      </c>
      <c r="F101" s="66">
        <v>870411</v>
      </c>
      <c r="G101" s="72" t="s">
        <v>550</v>
      </c>
      <c r="H101" s="74" t="s">
        <v>551</v>
      </c>
      <c r="I101" s="72" t="s">
        <v>552</v>
      </c>
      <c r="J101" s="72" t="s">
        <v>455</v>
      </c>
      <c r="K101" s="72" t="s">
        <v>169</v>
      </c>
      <c r="L101" s="66" t="s">
        <v>153</v>
      </c>
      <c r="M101" s="66"/>
      <c r="N101" s="66"/>
      <c r="O101" s="66"/>
      <c r="P101" s="71"/>
      <c r="Q101" s="71"/>
      <c r="R101" s="72"/>
      <c r="S101" s="72"/>
      <c r="T101" s="71"/>
      <c r="U101" s="71"/>
      <c r="V101" s="71"/>
      <c r="W101" s="72"/>
      <c r="X101" s="72"/>
      <c r="Y101" s="66"/>
      <c r="Z101" s="72"/>
      <c r="AA101" s="71"/>
    </row>
    <row r="102" spans="1:27" ht="18" customHeight="1">
      <c r="A102" s="72"/>
      <c r="B102" s="73"/>
      <c r="C102" s="72"/>
      <c r="D102" s="72"/>
      <c r="E102" s="66" t="s">
        <v>21</v>
      </c>
      <c r="F102" s="66">
        <v>870412</v>
      </c>
      <c r="G102" s="72" t="s">
        <v>553</v>
      </c>
      <c r="H102" s="74" t="s">
        <v>554</v>
      </c>
      <c r="I102" s="72" t="s">
        <v>555</v>
      </c>
      <c r="J102" s="72" t="s">
        <v>455</v>
      </c>
      <c r="K102" s="72" t="s">
        <v>169</v>
      </c>
      <c r="L102" s="66" t="s">
        <v>153</v>
      </c>
      <c r="M102" s="66"/>
      <c r="N102" s="66"/>
      <c r="O102" s="66"/>
      <c r="P102" s="71"/>
      <c r="Q102" s="71"/>
      <c r="R102" s="72"/>
      <c r="S102" s="72"/>
      <c r="T102" s="71"/>
      <c r="U102" s="71"/>
      <c r="V102" s="71"/>
      <c r="W102" s="72"/>
      <c r="X102" s="72"/>
      <c r="Y102" s="66"/>
      <c r="Z102" s="72"/>
      <c r="AA102" s="71"/>
    </row>
    <row r="103" spans="1:27" ht="18" customHeight="1">
      <c r="A103" s="72"/>
      <c r="B103" s="73"/>
      <c r="C103" s="72"/>
      <c r="D103" s="72"/>
      <c r="E103" s="66" t="s">
        <v>21</v>
      </c>
      <c r="F103" s="66">
        <v>870413</v>
      </c>
      <c r="G103" s="72" t="s">
        <v>556</v>
      </c>
      <c r="H103" s="74" t="s">
        <v>557</v>
      </c>
      <c r="I103" s="72" t="s">
        <v>558</v>
      </c>
      <c r="J103" s="72" t="s">
        <v>455</v>
      </c>
      <c r="K103" s="72" t="s">
        <v>169</v>
      </c>
      <c r="L103" s="66" t="s">
        <v>153</v>
      </c>
      <c r="M103" s="66"/>
      <c r="N103" s="66"/>
      <c r="O103" s="66"/>
      <c r="P103" s="71"/>
      <c r="Q103" s="71"/>
      <c r="R103" s="72"/>
      <c r="S103" s="72"/>
      <c r="T103" s="71"/>
      <c r="U103" s="71"/>
      <c r="V103" s="71"/>
      <c r="W103" s="72"/>
      <c r="X103" s="72"/>
      <c r="Y103" s="66"/>
      <c r="Z103" s="72"/>
      <c r="AA103" s="71"/>
    </row>
    <row r="104" spans="1:27" ht="18" customHeight="1">
      <c r="A104" s="72"/>
      <c r="B104" s="73"/>
      <c r="C104" s="72"/>
      <c r="D104" s="72"/>
      <c r="E104" s="66" t="s">
        <v>21</v>
      </c>
      <c r="F104" s="66">
        <v>875701</v>
      </c>
      <c r="G104" s="72" t="s">
        <v>559</v>
      </c>
      <c r="H104" s="74" t="s">
        <v>560</v>
      </c>
      <c r="I104" s="72" t="s">
        <v>561</v>
      </c>
      <c r="J104" s="72" t="s">
        <v>455</v>
      </c>
      <c r="K104" s="72" t="s">
        <v>169</v>
      </c>
      <c r="L104" s="66" t="s">
        <v>153</v>
      </c>
      <c r="M104" s="66"/>
      <c r="N104" s="66"/>
      <c r="O104" s="66"/>
      <c r="P104" s="71"/>
      <c r="Q104" s="71"/>
      <c r="R104" s="72"/>
      <c r="S104" s="72"/>
      <c r="T104" s="71"/>
      <c r="U104" s="71"/>
      <c r="V104" s="71"/>
      <c r="W104" s="72"/>
      <c r="X104" s="72"/>
      <c r="Y104" s="66"/>
      <c r="Z104" s="72"/>
      <c r="AA104" s="71"/>
    </row>
    <row r="105" spans="1:27" ht="18" customHeight="1">
      <c r="A105" s="72"/>
      <c r="B105" s="73"/>
      <c r="C105" s="72"/>
      <c r="D105" s="72"/>
      <c r="E105" s="66" t="s">
        <v>21</v>
      </c>
      <c r="F105" s="66">
        <v>875702</v>
      </c>
      <c r="G105" s="72" t="s">
        <v>562</v>
      </c>
      <c r="H105" s="74" t="s">
        <v>563</v>
      </c>
      <c r="I105" s="72" t="s">
        <v>564</v>
      </c>
      <c r="J105" s="72" t="s">
        <v>455</v>
      </c>
      <c r="K105" s="72" t="s">
        <v>169</v>
      </c>
      <c r="L105" s="66" t="s">
        <v>153</v>
      </c>
      <c r="M105" s="66"/>
      <c r="N105" s="66"/>
      <c r="O105" s="66"/>
      <c r="P105" s="71"/>
      <c r="Q105" s="71"/>
      <c r="R105" s="72"/>
      <c r="S105" s="72"/>
      <c r="T105" s="71"/>
      <c r="U105" s="71"/>
      <c r="V105" s="71"/>
      <c r="W105" s="72"/>
      <c r="X105" s="72"/>
      <c r="Y105" s="66"/>
      <c r="Z105" s="72"/>
      <c r="AA105" s="71"/>
    </row>
    <row r="106" spans="1:27" ht="18" customHeight="1">
      <c r="A106" s="72"/>
      <c r="B106" s="73"/>
      <c r="C106" s="72"/>
      <c r="D106" s="72"/>
      <c r="E106" s="66" t="s">
        <v>21</v>
      </c>
      <c r="F106" s="66">
        <v>875715</v>
      </c>
      <c r="G106" s="72" t="s">
        <v>565</v>
      </c>
      <c r="H106" s="74" t="s">
        <v>566</v>
      </c>
      <c r="I106" s="72" t="s">
        <v>567</v>
      </c>
      <c r="J106" s="72" t="s">
        <v>455</v>
      </c>
      <c r="K106" s="72" t="s">
        <v>169</v>
      </c>
      <c r="L106" s="66" t="s">
        <v>153</v>
      </c>
      <c r="M106" s="66"/>
      <c r="N106" s="66"/>
      <c r="O106" s="66"/>
      <c r="P106" s="71"/>
      <c r="Q106" s="71"/>
      <c r="R106" s="72"/>
      <c r="S106" s="72"/>
      <c r="T106" s="71"/>
      <c r="U106" s="71"/>
      <c r="V106" s="71"/>
      <c r="W106" s="72"/>
      <c r="X106" s="72"/>
      <c r="Y106" s="66"/>
      <c r="Z106" s="72"/>
      <c r="AA106" s="71"/>
    </row>
    <row r="107" spans="1:27" ht="18" customHeight="1">
      <c r="A107" s="72"/>
      <c r="B107" s="73"/>
      <c r="C107" s="72"/>
      <c r="D107" s="72"/>
      <c r="E107" s="66" t="s">
        <v>21</v>
      </c>
      <c r="F107" s="66">
        <v>875802</v>
      </c>
      <c r="G107" s="72" t="s">
        <v>568</v>
      </c>
      <c r="H107" s="74" t="s">
        <v>569</v>
      </c>
      <c r="I107" s="72" t="s">
        <v>570</v>
      </c>
      <c r="J107" s="72" t="s">
        <v>455</v>
      </c>
      <c r="K107" s="72" t="s">
        <v>169</v>
      </c>
      <c r="L107" s="66" t="s">
        <v>153</v>
      </c>
      <c r="M107" s="66"/>
      <c r="N107" s="66"/>
      <c r="O107" s="66"/>
      <c r="P107" s="71"/>
      <c r="Q107" s="71"/>
      <c r="R107" s="72"/>
      <c r="S107" s="72"/>
      <c r="T107" s="71"/>
      <c r="U107" s="71"/>
      <c r="V107" s="71"/>
      <c r="W107" s="72"/>
      <c r="X107" s="72"/>
      <c r="Y107" s="66"/>
      <c r="Z107" s="72"/>
      <c r="AA107" s="71"/>
    </row>
    <row r="108" spans="1:27" ht="18" customHeight="1">
      <c r="A108" s="72"/>
      <c r="B108" s="73"/>
      <c r="C108" s="72"/>
      <c r="D108" s="72"/>
      <c r="E108" s="66" t="s">
        <v>21</v>
      </c>
      <c r="F108" s="66">
        <v>875811</v>
      </c>
      <c r="G108" s="72" t="s">
        <v>571</v>
      </c>
      <c r="H108" s="74" t="s">
        <v>572</v>
      </c>
      <c r="I108" s="72" t="s">
        <v>573</v>
      </c>
      <c r="J108" s="72" t="s">
        <v>455</v>
      </c>
      <c r="K108" s="72" t="s">
        <v>169</v>
      </c>
      <c r="L108" s="66" t="s">
        <v>153</v>
      </c>
      <c r="M108" s="66"/>
      <c r="N108" s="66"/>
      <c r="O108" s="66"/>
      <c r="P108" s="71"/>
      <c r="Q108" s="71"/>
      <c r="R108" s="72"/>
      <c r="S108" s="72"/>
      <c r="T108" s="71"/>
      <c r="U108" s="71"/>
      <c r="V108" s="71"/>
      <c r="W108" s="72"/>
      <c r="X108" s="72"/>
      <c r="Y108" s="66"/>
      <c r="Z108" s="72"/>
      <c r="AA108" s="71"/>
    </row>
    <row r="109" spans="1:27" ht="18" customHeight="1">
      <c r="A109" s="72"/>
      <c r="B109" s="73"/>
      <c r="C109" s="72"/>
      <c r="D109" s="72"/>
      <c r="E109" s="66" t="s">
        <v>21</v>
      </c>
      <c r="F109" s="66">
        <v>875813</v>
      </c>
      <c r="G109" s="72" t="s">
        <v>574</v>
      </c>
      <c r="H109" s="74" t="s">
        <v>575</v>
      </c>
      <c r="I109" s="72" t="s">
        <v>576</v>
      </c>
      <c r="J109" s="72" t="s">
        <v>455</v>
      </c>
      <c r="K109" s="72" t="s">
        <v>169</v>
      </c>
      <c r="L109" s="66" t="s">
        <v>153</v>
      </c>
      <c r="M109" s="66"/>
      <c r="N109" s="66"/>
      <c r="O109" s="66"/>
      <c r="P109" s="71"/>
      <c r="Q109" s="71"/>
      <c r="R109" s="72"/>
      <c r="S109" s="72"/>
      <c r="T109" s="71"/>
      <c r="U109" s="71"/>
      <c r="V109" s="71"/>
      <c r="W109" s="72"/>
      <c r="X109" s="72"/>
      <c r="Y109" s="66"/>
      <c r="Z109" s="72"/>
      <c r="AA109" s="71"/>
    </row>
    <row r="110" spans="1:27" ht="18" customHeight="1">
      <c r="A110" s="72"/>
      <c r="B110" s="73"/>
      <c r="C110" s="72"/>
      <c r="D110" s="72"/>
      <c r="E110" s="66" t="s">
        <v>21</v>
      </c>
      <c r="F110" s="66">
        <v>875903</v>
      </c>
      <c r="G110" s="72" t="s">
        <v>577</v>
      </c>
      <c r="H110" s="74" t="s">
        <v>578</v>
      </c>
      <c r="I110" s="72" t="s">
        <v>579</v>
      </c>
      <c r="J110" s="72" t="s">
        <v>455</v>
      </c>
      <c r="K110" s="72" t="s">
        <v>169</v>
      </c>
      <c r="L110" s="66" t="s">
        <v>153</v>
      </c>
      <c r="M110" s="66"/>
      <c r="N110" s="66"/>
      <c r="O110" s="66"/>
      <c r="P110" s="71"/>
      <c r="Q110" s="71"/>
      <c r="R110" s="72"/>
      <c r="S110" s="72"/>
      <c r="T110" s="71"/>
      <c r="U110" s="71"/>
      <c r="V110" s="71"/>
      <c r="W110" s="72"/>
      <c r="X110" s="72"/>
      <c r="Y110" s="66"/>
      <c r="Z110" s="72"/>
      <c r="AA110" s="71"/>
    </row>
    <row r="111" spans="1:27" ht="18" customHeight="1">
      <c r="A111" s="72"/>
      <c r="B111" s="73"/>
      <c r="C111" s="72"/>
      <c r="D111" s="72"/>
      <c r="E111" s="66" t="s">
        <v>21</v>
      </c>
      <c r="F111" s="66">
        <v>875904</v>
      </c>
      <c r="G111" s="72" t="s">
        <v>580</v>
      </c>
      <c r="H111" s="74" t="s">
        <v>581</v>
      </c>
      <c r="I111" s="72" t="s">
        <v>582</v>
      </c>
      <c r="J111" s="72" t="s">
        <v>455</v>
      </c>
      <c r="K111" s="72" t="s">
        <v>169</v>
      </c>
      <c r="L111" s="66" t="s">
        <v>153</v>
      </c>
      <c r="M111" s="66"/>
      <c r="N111" s="66"/>
      <c r="O111" s="66"/>
      <c r="P111" s="71"/>
      <c r="Q111" s="71"/>
      <c r="R111" s="72"/>
      <c r="S111" s="72"/>
      <c r="T111" s="71"/>
      <c r="U111" s="71"/>
      <c r="V111" s="71"/>
      <c r="W111" s="72"/>
      <c r="X111" s="72"/>
      <c r="Y111" s="66"/>
      <c r="Z111" s="72"/>
      <c r="AA111" s="71"/>
    </row>
    <row r="112" spans="1:27" ht="18" customHeight="1">
      <c r="A112" s="72"/>
      <c r="B112" s="73"/>
      <c r="C112" s="72"/>
      <c r="D112" s="72"/>
      <c r="E112" s="66" t="s">
        <v>21</v>
      </c>
      <c r="F112" s="66">
        <v>875905</v>
      </c>
      <c r="G112" s="72" t="s">
        <v>583</v>
      </c>
      <c r="H112" s="74" t="s">
        <v>584</v>
      </c>
      <c r="I112" s="72" t="s">
        <v>585</v>
      </c>
      <c r="J112" s="72" t="s">
        <v>455</v>
      </c>
      <c r="K112" s="72" t="s">
        <v>169</v>
      </c>
      <c r="L112" s="66" t="s">
        <v>153</v>
      </c>
      <c r="M112" s="66"/>
      <c r="N112" s="66"/>
      <c r="O112" s="66"/>
      <c r="P112" s="71"/>
      <c r="Q112" s="71"/>
      <c r="R112" s="72"/>
      <c r="S112" s="72"/>
      <c r="T112" s="71"/>
      <c r="U112" s="71"/>
      <c r="V112" s="71"/>
      <c r="W112" s="72"/>
      <c r="X112" s="72"/>
      <c r="Y112" s="66"/>
      <c r="Z112" s="72"/>
      <c r="AA112" s="71"/>
    </row>
    <row r="113" spans="1:27" ht="18" customHeight="1">
      <c r="A113" s="72"/>
      <c r="B113" s="73"/>
      <c r="C113" s="72"/>
      <c r="D113" s="72"/>
      <c r="E113" s="66" t="s">
        <v>21</v>
      </c>
      <c r="F113" s="66">
        <v>875906</v>
      </c>
      <c r="G113" s="72" t="s">
        <v>586</v>
      </c>
      <c r="H113" s="74" t="s">
        <v>587</v>
      </c>
      <c r="I113" s="72" t="s">
        <v>588</v>
      </c>
      <c r="J113" s="72" t="s">
        <v>455</v>
      </c>
      <c r="K113" s="72" t="s">
        <v>169</v>
      </c>
      <c r="L113" s="66" t="s">
        <v>153</v>
      </c>
      <c r="M113" s="66"/>
      <c r="N113" s="66"/>
      <c r="O113" s="66"/>
      <c r="P113" s="71"/>
      <c r="Q113" s="71"/>
      <c r="R113" s="72"/>
      <c r="S113" s="72"/>
      <c r="T113" s="71"/>
      <c r="U113" s="71"/>
      <c r="V113" s="71"/>
      <c r="W113" s="72"/>
      <c r="X113" s="72"/>
      <c r="Y113" s="66"/>
      <c r="Z113" s="72"/>
      <c r="AA113" s="71"/>
    </row>
    <row r="114" spans="1:27" ht="18" customHeight="1">
      <c r="A114" s="72"/>
      <c r="B114" s="73"/>
      <c r="C114" s="72"/>
      <c r="D114" s="72"/>
      <c r="E114" s="66" t="s">
        <v>21</v>
      </c>
      <c r="F114" s="66">
        <v>870450</v>
      </c>
      <c r="G114" s="72" t="s">
        <v>589</v>
      </c>
      <c r="H114" s="74" t="s">
        <v>590</v>
      </c>
      <c r="I114" s="72" t="s">
        <v>591</v>
      </c>
      <c r="J114" s="72" t="s">
        <v>455</v>
      </c>
      <c r="K114" s="72" t="s">
        <v>169</v>
      </c>
      <c r="L114" s="66" t="s">
        <v>374</v>
      </c>
      <c r="M114" s="66"/>
      <c r="N114" s="66"/>
      <c r="O114" s="66"/>
      <c r="P114" s="71"/>
      <c r="Q114" s="71"/>
      <c r="R114" s="72"/>
      <c r="S114" s="72"/>
      <c r="T114" s="71"/>
      <c r="U114" s="71"/>
      <c r="V114" s="71"/>
      <c r="W114" s="72"/>
      <c r="X114" s="72"/>
      <c r="Y114" s="66"/>
      <c r="Z114" s="72"/>
      <c r="AA114" s="71"/>
    </row>
    <row r="115" spans="1:27" ht="18" customHeight="1">
      <c r="A115" s="72"/>
      <c r="B115" s="73"/>
      <c r="C115" s="72"/>
      <c r="D115" s="72"/>
      <c r="E115" s="66" t="s">
        <v>21</v>
      </c>
      <c r="F115" s="66">
        <v>870451</v>
      </c>
      <c r="G115" s="72" t="s">
        <v>592</v>
      </c>
      <c r="H115" s="74" t="s">
        <v>593</v>
      </c>
      <c r="I115" s="72" t="s">
        <v>594</v>
      </c>
      <c r="J115" s="72" t="s">
        <v>455</v>
      </c>
      <c r="K115" s="72" t="s">
        <v>169</v>
      </c>
      <c r="L115" s="66" t="s">
        <v>374</v>
      </c>
      <c r="M115" s="66"/>
      <c r="N115" s="66"/>
      <c r="O115" s="66"/>
      <c r="P115" s="71"/>
      <c r="Q115" s="71"/>
      <c r="R115" s="72"/>
      <c r="S115" s="72"/>
      <c r="T115" s="71"/>
      <c r="U115" s="71"/>
      <c r="V115" s="71"/>
      <c r="W115" s="72"/>
      <c r="X115" s="72"/>
      <c r="Y115" s="66"/>
      <c r="Z115" s="72"/>
      <c r="AA115" s="71"/>
    </row>
    <row r="116" spans="1:27" ht="18" customHeight="1">
      <c r="A116" s="72"/>
      <c r="B116" s="73"/>
      <c r="C116" s="72"/>
      <c r="D116" s="72"/>
      <c r="E116" s="66" t="s">
        <v>21</v>
      </c>
      <c r="F116" s="66">
        <v>870452</v>
      </c>
      <c r="G116" s="72" t="s">
        <v>595</v>
      </c>
      <c r="H116" s="74" t="s">
        <v>596</v>
      </c>
      <c r="I116" s="72" t="s">
        <v>597</v>
      </c>
      <c r="J116" s="72" t="s">
        <v>455</v>
      </c>
      <c r="K116" s="72" t="s">
        <v>169</v>
      </c>
      <c r="L116" s="66" t="s">
        <v>374</v>
      </c>
      <c r="M116" s="66"/>
      <c r="N116" s="66"/>
      <c r="O116" s="66"/>
      <c r="P116" s="71"/>
      <c r="Q116" s="71"/>
      <c r="R116" s="72"/>
      <c r="S116" s="72"/>
      <c r="T116" s="71"/>
      <c r="U116" s="71"/>
      <c r="V116" s="71"/>
      <c r="W116" s="72"/>
      <c r="X116" s="72"/>
      <c r="Y116" s="66"/>
      <c r="Z116" s="72"/>
      <c r="AA116" s="71"/>
    </row>
    <row r="117" spans="1:27" ht="18" customHeight="1">
      <c r="A117" s="72"/>
      <c r="B117" s="73"/>
      <c r="C117" s="72"/>
      <c r="D117" s="72"/>
      <c r="E117" s="66" t="s">
        <v>21</v>
      </c>
      <c r="F117" s="66">
        <v>870453</v>
      </c>
      <c r="G117" s="72" t="s">
        <v>598</v>
      </c>
      <c r="H117" s="74" t="s">
        <v>599</v>
      </c>
      <c r="I117" s="72" t="s">
        <v>600</v>
      </c>
      <c r="J117" s="72" t="s">
        <v>455</v>
      </c>
      <c r="K117" s="72" t="s">
        <v>169</v>
      </c>
      <c r="L117" s="66" t="s">
        <v>374</v>
      </c>
      <c r="M117" s="66"/>
      <c r="N117" s="66"/>
      <c r="O117" s="66"/>
      <c r="P117" s="71"/>
      <c r="Q117" s="71"/>
      <c r="R117" s="72"/>
      <c r="S117" s="72"/>
      <c r="T117" s="71"/>
      <c r="U117" s="71"/>
      <c r="V117" s="71"/>
      <c r="W117" s="72"/>
      <c r="X117" s="72"/>
      <c r="Y117" s="66"/>
      <c r="Z117" s="72"/>
      <c r="AA117" s="71"/>
    </row>
    <row r="118" spans="1:27" ht="18" customHeight="1">
      <c r="A118" s="72"/>
      <c r="B118" s="73"/>
      <c r="C118" s="72"/>
      <c r="D118" s="72"/>
      <c r="E118" s="66" t="s">
        <v>21</v>
      </c>
      <c r="F118" s="66">
        <v>870455</v>
      </c>
      <c r="G118" s="72" t="s">
        <v>601</v>
      </c>
      <c r="H118" s="74" t="s">
        <v>602</v>
      </c>
      <c r="I118" s="72" t="s">
        <v>603</v>
      </c>
      <c r="J118" s="72" t="s">
        <v>455</v>
      </c>
      <c r="K118" s="72" t="s">
        <v>169</v>
      </c>
      <c r="L118" s="66" t="s">
        <v>374</v>
      </c>
      <c r="M118" s="66"/>
      <c r="N118" s="66"/>
      <c r="O118" s="66"/>
      <c r="P118" s="71"/>
      <c r="Q118" s="71"/>
      <c r="R118" s="72"/>
      <c r="S118" s="72"/>
      <c r="T118" s="71"/>
      <c r="U118" s="71"/>
      <c r="V118" s="71"/>
      <c r="W118" s="72"/>
      <c r="X118" s="72"/>
      <c r="Y118" s="66"/>
      <c r="Z118" s="72"/>
      <c r="AA118" s="71"/>
    </row>
    <row r="119" spans="1:27" ht="18" customHeight="1">
      <c r="A119" s="72"/>
      <c r="B119" s="73"/>
      <c r="C119" s="72"/>
      <c r="D119" s="72"/>
      <c r="E119" s="66" t="s">
        <v>21</v>
      </c>
      <c r="F119" s="66">
        <v>870456</v>
      </c>
      <c r="G119" s="72" t="s">
        <v>604</v>
      </c>
      <c r="H119" s="74" t="s">
        <v>605</v>
      </c>
      <c r="I119" s="72" t="s">
        <v>606</v>
      </c>
      <c r="J119" s="72" t="s">
        <v>455</v>
      </c>
      <c r="K119" s="72" t="s">
        <v>169</v>
      </c>
      <c r="L119" s="66" t="s">
        <v>374</v>
      </c>
      <c r="M119" s="66"/>
      <c r="N119" s="66"/>
      <c r="O119" s="66"/>
      <c r="P119" s="71"/>
      <c r="Q119" s="71"/>
      <c r="R119" s="72"/>
      <c r="S119" s="72"/>
      <c r="T119" s="71"/>
      <c r="U119" s="71"/>
      <c r="V119" s="71"/>
      <c r="W119" s="72"/>
      <c r="X119" s="72"/>
      <c r="Y119" s="66"/>
      <c r="Z119" s="72"/>
      <c r="AA119" s="71"/>
    </row>
    <row r="120" spans="1:27" ht="18" customHeight="1">
      <c r="A120" s="72"/>
      <c r="B120" s="73"/>
      <c r="C120" s="72"/>
      <c r="D120" s="72"/>
      <c r="E120" s="66" t="s">
        <v>21</v>
      </c>
      <c r="F120" s="66">
        <v>875750</v>
      </c>
      <c r="G120" s="72" t="s">
        <v>607</v>
      </c>
      <c r="H120" s="74" t="s">
        <v>608</v>
      </c>
      <c r="I120" s="72" t="s">
        <v>609</v>
      </c>
      <c r="J120" s="72" t="s">
        <v>455</v>
      </c>
      <c r="K120" s="72" t="s">
        <v>169</v>
      </c>
      <c r="L120" s="66" t="s">
        <v>374</v>
      </c>
      <c r="M120" s="66"/>
      <c r="N120" s="66"/>
      <c r="O120" s="66"/>
      <c r="P120" s="71"/>
      <c r="Q120" s="71"/>
      <c r="R120" s="72"/>
      <c r="S120" s="72"/>
      <c r="T120" s="71"/>
      <c r="U120" s="71"/>
      <c r="V120" s="71"/>
      <c r="W120" s="72"/>
      <c r="X120" s="72"/>
      <c r="Y120" s="66"/>
      <c r="Z120" s="72"/>
      <c r="AA120" s="71"/>
    </row>
    <row r="121" spans="1:27" ht="18" customHeight="1">
      <c r="A121" s="72"/>
      <c r="B121" s="73"/>
      <c r="C121" s="72"/>
      <c r="D121" s="72"/>
      <c r="E121" s="66" t="s">
        <v>21</v>
      </c>
      <c r="F121" s="66">
        <v>875851</v>
      </c>
      <c r="G121" s="72" t="s">
        <v>610</v>
      </c>
      <c r="H121" s="74" t="s">
        <v>611</v>
      </c>
      <c r="I121" s="72" t="s">
        <v>612</v>
      </c>
      <c r="J121" s="72" t="s">
        <v>455</v>
      </c>
      <c r="K121" s="72" t="s">
        <v>169</v>
      </c>
      <c r="L121" s="66" t="s">
        <v>374</v>
      </c>
      <c r="M121" s="66"/>
      <c r="N121" s="66"/>
      <c r="O121" s="66"/>
      <c r="P121" s="71"/>
      <c r="Q121" s="71"/>
      <c r="R121" s="72"/>
      <c r="S121" s="72"/>
      <c r="T121" s="71"/>
      <c r="U121" s="71"/>
      <c r="V121" s="71"/>
      <c r="W121" s="72"/>
      <c r="X121" s="72"/>
      <c r="Y121" s="66"/>
      <c r="Z121" s="72"/>
      <c r="AA121" s="71"/>
    </row>
    <row r="122" spans="1:27" ht="18" customHeight="1">
      <c r="A122" s="72"/>
      <c r="B122" s="73"/>
      <c r="C122" s="72"/>
      <c r="D122" s="72"/>
      <c r="E122" s="66" t="s">
        <v>21</v>
      </c>
      <c r="F122" s="66">
        <v>875952</v>
      </c>
      <c r="G122" s="72" t="s">
        <v>613</v>
      </c>
      <c r="H122" s="74" t="s">
        <v>614</v>
      </c>
      <c r="I122" s="72" t="s">
        <v>615</v>
      </c>
      <c r="J122" s="72" t="s">
        <v>455</v>
      </c>
      <c r="K122" s="72" t="s">
        <v>169</v>
      </c>
      <c r="L122" s="66" t="s">
        <v>374</v>
      </c>
      <c r="M122" s="66"/>
      <c r="N122" s="66"/>
      <c r="O122" s="66"/>
      <c r="P122" s="71"/>
      <c r="Q122" s="71"/>
      <c r="R122" s="72"/>
      <c r="S122" s="72"/>
      <c r="T122" s="71"/>
      <c r="U122" s="71"/>
      <c r="V122" s="71"/>
      <c r="W122" s="72"/>
      <c r="X122" s="72"/>
      <c r="Y122" s="66"/>
      <c r="Z122" s="72"/>
      <c r="AA122" s="71"/>
    </row>
    <row r="123" spans="1:27" ht="18" customHeight="1">
      <c r="A123" s="72"/>
      <c r="B123" s="73"/>
      <c r="C123" s="72"/>
      <c r="D123" s="72"/>
      <c r="E123" s="66" t="s">
        <v>21</v>
      </c>
      <c r="F123" s="66">
        <v>875953</v>
      </c>
      <c r="G123" s="72" t="s">
        <v>616</v>
      </c>
      <c r="H123" s="74" t="s">
        <v>617</v>
      </c>
      <c r="I123" s="72" t="s">
        <v>618</v>
      </c>
      <c r="J123" s="72" t="s">
        <v>455</v>
      </c>
      <c r="K123" s="72" t="s">
        <v>169</v>
      </c>
      <c r="L123" s="66" t="s">
        <v>374</v>
      </c>
      <c r="M123" s="66"/>
      <c r="N123" s="66"/>
      <c r="O123" s="66"/>
      <c r="P123" s="71"/>
      <c r="Q123" s="71"/>
      <c r="R123" s="72"/>
      <c r="S123" s="72"/>
      <c r="T123" s="71"/>
      <c r="U123" s="71"/>
      <c r="V123" s="71"/>
      <c r="W123" s="72"/>
      <c r="X123" s="72"/>
      <c r="Y123" s="66"/>
      <c r="Z123" s="72"/>
      <c r="AA123" s="71"/>
    </row>
    <row r="124" spans="1:27" ht="18" customHeight="1">
      <c r="A124" s="72"/>
      <c r="B124" s="73"/>
      <c r="C124" s="72"/>
      <c r="D124" s="72"/>
      <c r="E124" s="66" t="s">
        <v>21</v>
      </c>
      <c r="F124" s="66">
        <v>875954</v>
      </c>
      <c r="G124" s="72" t="s">
        <v>619</v>
      </c>
      <c r="H124" s="74" t="s">
        <v>620</v>
      </c>
      <c r="I124" s="72" t="s">
        <v>621</v>
      </c>
      <c r="J124" s="72" t="s">
        <v>455</v>
      </c>
      <c r="K124" s="72" t="s">
        <v>169</v>
      </c>
      <c r="L124" s="66" t="s">
        <v>374</v>
      </c>
      <c r="M124" s="66"/>
      <c r="N124" s="66"/>
      <c r="O124" s="66"/>
      <c r="P124" s="71"/>
      <c r="Q124" s="71"/>
      <c r="R124" s="72"/>
      <c r="S124" s="72"/>
      <c r="T124" s="71"/>
      <c r="U124" s="71"/>
      <c r="V124" s="71"/>
      <c r="W124" s="72"/>
      <c r="X124" s="72"/>
      <c r="Y124" s="66"/>
      <c r="Z124" s="72"/>
      <c r="AA124" s="71"/>
    </row>
    <row r="125" spans="1:27" ht="18" customHeight="1">
      <c r="A125" s="72"/>
      <c r="B125" s="73"/>
      <c r="C125" s="72"/>
      <c r="D125" s="72"/>
      <c r="E125" s="66" t="s">
        <v>21</v>
      </c>
      <c r="F125" s="66">
        <v>822806</v>
      </c>
      <c r="G125" s="72" t="s">
        <v>622</v>
      </c>
      <c r="H125" s="74" t="s">
        <v>623</v>
      </c>
      <c r="I125" s="72" t="s">
        <v>624</v>
      </c>
      <c r="J125" s="72" t="s">
        <v>455</v>
      </c>
      <c r="K125" s="72" t="s">
        <v>238</v>
      </c>
      <c r="L125" s="66" t="s">
        <v>153</v>
      </c>
      <c r="M125" s="66"/>
      <c r="N125" s="66"/>
      <c r="O125" s="66"/>
      <c r="P125" s="71"/>
      <c r="Q125" s="71"/>
      <c r="R125" s="72"/>
      <c r="S125" s="72"/>
      <c r="T125" s="71"/>
      <c r="U125" s="71"/>
      <c r="V125" s="71"/>
      <c r="W125" s="72"/>
      <c r="X125" s="72"/>
      <c r="Y125" s="66"/>
      <c r="Z125" s="72"/>
      <c r="AA125" s="71"/>
    </row>
    <row r="126" spans="1:27" ht="18" customHeight="1">
      <c r="A126" s="72"/>
      <c r="B126" s="73"/>
      <c r="C126" s="72"/>
      <c r="D126" s="72"/>
      <c r="E126" s="66" t="s">
        <v>21</v>
      </c>
      <c r="F126" s="66">
        <v>822807</v>
      </c>
      <c r="G126" s="72" t="s">
        <v>625</v>
      </c>
      <c r="H126" s="74" t="s">
        <v>626</v>
      </c>
      <c r="I126" s="72" t="s">
        <v>627</v>
      </c>
      <c r="J126" s="72" t="s">
        <v>455</v>
      </c>
      <c r="K126" s="72" t="s">
        <v>238</v>
      </c>
      <c r="L126" s="66" t="s">
        <v>153</v>
      </c>
      <c r="M126" s="66"/>
      <c r="N126" s="66"/>
      <c r="O126" s="66"/>
      <c r="P126" s="71"/>
      <c r="Q126" s="71"/>
      <c r="R126" s="72"/>
      <c r="S126" s="72"/>
      <c r="T126" s="71"/>
      <c r="U126" s="71"/>
      <c r="V126" s="71"/>
      <c r="W126" s="72"/>
      <c r="X126" s="72"/>
      <c r="Y126" s="66"/>
      <c r="Z126" s="72"/>
      <c r="AA126" s="71"/>
    </row>
    <row r="127" spans="1:27" ht="18" customHeight="1">
      <c r="A127" s="72"/>
      <c r="B127" s="73"/>
      <c r="C127" s="72"/>
      <c r="D127" s="72"/>
      <c r="E127" s="66" t="s">
        <v>21</v>
      </c>
      <c r="F127" s="66">
        <v>822854</v>
      </c>
      <c r="G127" s="72" t="s">
        <v>628</v>
      </c>
      <c r="H127" s="74" t="s">
        <v>629</v>
      </c>
      <c r="I127" s="72" t="s">
        <v>630</v>
      </c>
      <c r="J127" s="72" t="s">
        <v>455</v>
      </c>
      <c r="K127" s="72" t="s">
        <v>238</v>
      </c>
      <c r="L127" s="66" t="s">
        <v>374</v>
      </c>
      <c r="M127" s="66"/>
      <c r="N127" s="66"/>
      <c r="O127" s="66"/>
      <c r="P127" s="71"/>
      <c r="Q127" s="71"/>
      <c r="R127" s="72"/>
      <c r="S127" s="72"/>
      <c r="T127" s="71"/>
      <c r="U127" s="71"/>
      <c r="V127" s="71"/>
      <c r="W127" s="72"/>
      <c r="X127" s="72"/>
      <c r="Y127" s="66"/>
      <c r="Z127" s="72"/>
      <c r="AA127" s="71"/>
    </row>
    <row r="128" spans="1:27" ht="18" customHeight="1">
      <c r="A128" s="72"/>
      <c r="B128" s="73"/>
      <c r="C128" s="72"/>
      <c r="D128" s="72"/>
      <c r="E128" s="66" t="s">
        <v>21</v>
      </c>
      <c r="F128" s="66">
        <v>822908</v>
      </c>
      <c r="G128" s="72" t="s">
        <v>631</v>
      </c>
      <c r="H128" s="74" t="s">
        <v>632</v>
      </c>
      <c r="I128" s="72" t="s">
        <v>633</v>
      </c>
      <c r="J128" s="72" t="s">
        <v>455</v>
      </c>
      <c r="K128" s="72" t="s">
        <v>634</v>
      </c>
      <c r="L128" s="66" t="s">
        <v>153</v>
      </c>
      <c r="M128" s="66"/>
      <c r="N128" s="66"/>
      <c r="O128" s="66"/>
      <c r="P128" s="71"/>
      <c r="Q128" s="71"/>
      <c r="R128" s="72"/>
      <c r="S128" s="72"/>
      <c r="T128" s="71"/>
      <c r="U128" s="71"/>
      <c r="V128" s="71"/>
      <c r="W128" s="72"/>
      <c r="X128" s="72"/>
      <c r="Y128" s="66"/>
      <c r="Z128" s="72"/>
      <c r="AA128" s="71"/>
    </row>
    <row r="129" spans="1:27" ht="18" customHeight="1">
      <c r="A129" s="72"/>
      <c r="B129" s="73"/>
      <c r="C129" s="72"/>
      <c r="D129" s="72"/>
      <c r="E129" s="66" t="s">
        <v>21</v>
      </c>
      <c r="F129" s="66">
        <v>822909</v>
      </c>
      <c r="G129" s="72" t="s">
        <v>635</v>
      </c>
      <c r="H129" s="74" t="s">
        <v>636</v>
      </c>
      <c r="I129" s="72" t="s">
        <v>637</v>
      </c>
      <c r="J129" s="72" t="s">
        <v>455</v>
      </c>
      <c r="K129" s="72" t="s">
        <v>634</v>
      </c>
      <c r="L129" s="66" t="s">
        <v>153</v>
      </c>
      <c r="M129" s="66"/>
      <c r="N129" s="66"/>
      <c r="O129" s="66"/>
      <c r="P129" s="71"/>
      <c r="Q129" s="71"/>
      <c r="R129" s="72"/>
      <c r="S129" s="72"/>
      <c r="T129" s="71"/>
      <c r="U129" s="71"/>
      <c r="V129" s="71"/>
      <c r="W129" s="72"/>
      <c r="X129" s="72"/>
      <c r="Y129" s="66"/>
      <c r="Z129" s="72"/>
      <c r="AA129" s="71"/>
    </row>
    <row r="130" spans="1:27" ht="18" customHeight="1">
      <c r="A130" s="72"/>
      <c r="B130" s="73"/>
      <c r="C130" s="72"/>
      <c r="D130" s="72"/>
      <c r="E130" s="66" t="s">
        <v>21</v>
      </c>
      <c r="F130" s="66">
        <v>822955</v>
      </c>
      <c r="G130" s="72" t="s">
        <v>638</v>
      </c>
      <c r="H130" s="74" t="s">
        <v>639</v>
      </c>
      <c r="I130" s="72" t="s">
        <v>640</v>
      </c>
      <c r="J130" s="72" t="s">
        <v>455</v>
      </c>
      <c r="K130" s="72" t="s">
        <v>634</v>
      </c>
      <c r="L130" s="66" t="s">
        <v>374</v>
      </c>
      <c r="M130" s="66"/>
      <c r="N130" s="66"/>
      <c r="O130" s="66"/>
      <c r="P130" s="71"/>
      <c r="Q130" s="71"/>
      <c r="R130" s="72"/>
      <c r="S130" s="72"/>
      <c r="T130" s="71"/>
      <c r="U130" s="71"/>
      <c r="V130" s="71"/>
      <c r="W130" s="72"/>
      <c r="X130" s="72"/>
      <c r="Y130" s="66"/>
      <c r="Z130" s="72"/>
      <c r="AA130" s="71"/>
    </row>
    <row r="131" spans="1:27" ht="18" customHeight="1">
      <c r="A131" s="72"/>
      <c r="B131" s="73"/>
      <c r="C131" s="72"/>
      <c r="D131" s="72"/>
      <c r="E131" s="66" t="s">
        <v>21</v>
      </c>
      <c r="F131" s="66">
        <v>876008</v>
      </c>
      <c r="G131" s="72" t="s">
        <v>641</v>
      </c>
      <c r="H131" s="74" t="s">
        <v>642</v>
      </c>
      <c r="I131" s="72" t="s">
        <v>643</v>
      </c>
      <c r="J131" s="72" t="s">
        <v>455</v>
      </c>
      <c r="K131" s="72" t="s">
        <v>248</v>
      </c>
      <c r="L131" s="66" t="s">
        <v>153</v>
      </c>
      <c r="M131" s="66"/>
      <c r="N131" s="66"/>
      <c r="O131" s="66"/>
      <c r="P131" s="71"/>
      <c r="Q131" s="71"/>
      <c r="R131" s="72"/>
      <c r="S131" s="72"/>
      <c r="T131" s="71"/>
      <c r="U131" s="71"/>
      <c r="V131" s="71"/>
      <c r="W131" s="72"/>
      <c r="X131" s="72"/>
      <c r="Y131" s="66"/>
      <c r="Z131" s="72"/>
      <c r="AA131" s="71"/>
    </row>
    <row r="132" spans="1:27" ht="18" customHeight="1">
      <c r="A132" s="72"/>
      <c r="B132" s="73"/>
      <c r="C132" s="72"/>
      <c r="D132" s="72"/>
      <c r="E132" s="66" t="s">
        <v>21</v>
      </c>
      <c r="F132" s="66">
        <v>876009</v>
      </c>
      <c r="G132" s="72" t="s">
        <v>644</v>
      </c>
      <c r="H132" s="74" t="s">
        <v>645</v>
      </c>
      <c r="I132" s="72" t="s">
        <v>646</v>
      </c>
      <c r="J132" s="72" t="s">
        <v>455</v>
      </c>
      <c r="K132" s="72" t="s">
        <v>248</v>
      </c>
      <c r="L132" s="66" t="s">
        <v>153</v>
      </c>
      <c r="M132" s="66"/>
      <c r="N132" s="66"/>
      <c r="O132" s="66"/>
      <c r="P132" s="71"/>
      <c r="Q132" s="71"/>
      <c r="R132" s="72"/>
      <c r="S132" s="72"/>
      <c r="T132" s="71"/>
      <c r="U132" s="71"/>
      <c r="V132" s="71"/>
      <c r="W132" s="72"/>
      <c r="X132" s="72"/>
      <c r="Y132" s="66"/>
      <c r="Z132" s="72"/>
      <c r="AA132" s="71"/>
    </row>
    <row r="133" spans="1:27" ht="18" customHeight="1">
      <c r="A133" s="72"/>
      <c r="B133" s="73"/>
      <c r="C133" s="72"/>
      <c r="D133" s="72"/>
      <c r="E133" s="66" t="s">
        <v>21</v>
      </c>
      <c r="F133" s="66">
        <v>876010</v>
      </c>
      <c r="G133" s="72" t="s">
        <v>647</v>
      </c>
      <c r="H133" s="74" t="s">
        <v>648</v>
      </c>
      <c r="I133" s="72" t="s">
        <v>649</v>
      </c>
      <c r="J133" s="72" t="s">
        <v>455</v>
      </c>
      <c r="K133" s="72" t="s">
        <v>248</v>
      </c>
      <c r="L133" s="66" t="s">
        <v>153</v>
      </c>
      <c r="M133" s="66"/>
      <c r="N133" s="66"/>
      <c r="O133" s="66"/>
      <c r="P133" s="71"/>
      <c r="Q133" s="71"/>
      <c r="R133" s="72"/>
      <c r="S133" s="72"/>
      <c r="T133" s="71"/>
      <c r="U133" s="71"/>
      <c r="V133" s="71"/>
      <c r="W133" s="72"/>
      <c r="X133" s="72"/>
      <c r="Y133" s="66"/>
      <c r="Z133" s="72"/>
      <c r="AA133" s="71"/>
    </row>
    <row r="134" spans="1:27" ht="18" customHeight="1">
      <c r="A134" s="72"/>
      <c r="B134" s="73"/>
      <c r="C134" s="72"/>
      <c r="D134" s="72"/>
      <c r="E134" s="66" t="s">
        <v>21</v>
      </c>
      <c r="F134" s="66">
        <v>876012</v>
      </c>
      <c r="G134" s="72" t="s">
        <v>650</v>
      </c>
      <c r="H134" s="74" t="s">
        <v>651</v>
      </c>
      <c r="I134" s="72" t="s">
        <v>652</v>
      </c>
      <c r="J134" s="72" t="s">
        <v>455</v>
      </c>
      <c r="K134" s="72" t="s">
        <v>248</v>
      </c>
      <c r="L134" s="66" t="s">
        <v>153</v>
      </c>
      <c r="M134" s="66"/>
      <c r="N134" s="66"/>
      <c r="O134" s="66"/>
      <c r="P134" s="71"/>
      <c r="Q134" s="71"/>
      <c r="R134" s="72"/>
      <c r="S134" s="72"/>
      <c r="T134" s="71"/>
      <c r="U134" s="71"/>
      <c r="V134" s="71"/>
      <c r="W134" s="72"/>
      <c r="X134" s="72"/>
      <c r="Y134" s="66"/>
      <c r="Z134" s="72"/>
      <c r="AA134" s="71"/>
    </row>
    <row r="135" spans="1:27" ht="18" customHeight="1">
      <c r="A135" s="72"/>
      <c r="B135" s="73"/>
      <c r="C135" s="72"/>
      <c r="D135" s="72"/>
      <c r="E135" s="66" t="s">
        <v>21</v>
      </c>
      <c r="F135" s="66">
        <v>876014</v>
      </c>
      <c r="G135" s="72" t="s">
        <v>653</v>
      </c>
      <c r="H135" s="74" t="s">
        <v>654</v>
      </c>
      <c r="I135" s="72" t="s">
        <v>655</v>
      </c>
      <c r="J135" s="72" t="s">
        <v>455</v>
      </c>
      <c r="K135" s="72" t="s">
        <v>248</v>
      </c>
      <c r="L135" s="66" t="s">
        <v>153</v>
      </c>
      <c r="M135" s="66"/>
      <c r="N135" s="66"/>
      <c r="O135" s="66"/>
      <c r="P135" s="71"/>
      <c r="Q135" s="71"/>
      <c r="R135" s="72"/>
      <c r="S135" s="72"/>
      <c r="T135" s="71"/>
      <c r="U135" s="71"/>
      <c r="V135" s="71"/>
      <c r="W135" s="72"/>
      <c r="X135" s="72"/>
      <c r="Y135" s="66"/>
      <c r="Z135" s="72"/>
      <c r="AA135" s="71"/>
    </row>
    <row r="136" spans="1:27" ht="18" customHeight="1">
      <c r="A136" s="72"/>
      <c r="B136" s="73"/>
      <c r="C136" s="72"/>
      <c r="D136" s="72"/>
      <c r="E136" s="66" t="s">
        <v>21</v>
      </c>
      <c r="F136" s="66">
        <v>876055</v>
      </c>
      <c r="G136" s="72" t="s">
        <v>656</v>
      </c>
      <c r="H136" s="74" t="s">
        <v>657</v>
      </c>
      <c r="I136" s="72" t="s">
        <v>658</v>
      </c>
      <c r="J136" s="72" t="s">
        <v>455</v>
      </c>
      <c r="K136" s="72" t="s">
        <v>248</v>
      </c>
      <c r="L136" s="66" t="s">
        <v>374</v>
      </c>
      <c r="M136" s="66"/>
      <c r="N136" s="66"/>
      <c r="O136" s="66"/>
      <c r="P136" s="71"/>
      <c r="Q136" s="71"/>
      <c r="R136" s="72"/>
      <c r="S136" s="72"/>
      <c r="T136" s="71"/>
      <c r="U136" s="71"/>
      <c r="V136" s="71"/>
      <c r="W136" s="72"/>
      <c r="X136" s="72"/>
      <c r="Y136" s="66"/>
      <c r="Z136" s="72"/>
      <c r="AA136" s="71"/>
    </row>
    <row r="137" spans="1:27" ht="18" customHeight="1">
      <c r="A137" s="72"/>
      <c r="B137" s="73"/>
      <c r="C137" s="72"/>
      <c r="D137" s="72"/>
      <c r="E137" s="66" t="s">
        <v>21</v>
      </c>
      <c r="F137" s="66">
        <v>876056</v>
      </c>
      <c r="G137" s="72" t="s">
        <v>659</v>
      </c>
      <c r="H137" s="74" t="s">
        <v>660</v>
      </c>
      <c r="I137" s="72" t="s">
        <v>661</v>
      </c>
      <c r="J137" s="72" t="s">
        <v>455</v>
      </c>
      <c r="K137" s="72" t="s">
        <v>248</v>
      </c>
      <c r="L137" s="66" t="s">
        <v>374</v>
      </c>
      <c r="M137" s="66"/>
      <c r="N137" s="66"/>
      <c r="O137" s="66"/>
      <c r="P137" s="71"/>
      <c r="Q137" s="71"/>
      <c r="R137" s="72"/>
      <c r="S137" s="72"/>
      <c r="T137" s="71"/>
      <c r="U137" s="71"/>
      <c r="V137" s="71"/>
      <c r="W137" s="72"/>
      <c r="X137" s="72"/>
      <c r="Y137" s="66"/>
      <c r="Z137" s="72"/>
      <c r="AA137" s="71"/>
    </row>
    <row r="138" spans="1:27" ht="18" customHeight="1">
      <c r="A138" s="72"/>
      <c r="B138" s="73"/>
      <c r="C138" s="72"/>
      <c r="D138" s="72"/>
      <c r="E138" s="66" t="s">
        <v>21</v>
      </c>
      <c r="F138" s="66">
        <v>810201</v>
      </c>
      <c r="G138" s="72" t="s">
        <v>662</v>
      </c>
      <c r="H138" s="74" t="s">
        <v>663</v>
      </c>
      <c r="I138" s="72" t="s">
        <v>664</v>
      </c>
      <c r="J138" s="72" t="s">
        <v>152</v>
      </c>
      <c r="K138" s="72" t="s">
        <v>255</v>
      </c>
      <c r="L138" s="66" t="s">
        <v>153</v>
      </c>
      <c r="M138" s="66"/>
      <c r="N138" s="66"/>
      <c r="O138" s="66"/>
      <c r="P138" s="71"/>
      <c r="Q138" s="71"/>
      <c r="R138" s="72"/>
      <c r="S138" s="72"/>
      <c r="T138" s="71"/>
      <c r="U138" s="71"/>
      <c r="V138" s="71"/>
      <c r="W138" s="72"/>
      <c r="X138" s="72"/>
      <c r="Y138" s="66"/>
      <c r="Z138" s="72"/>
      <c r="AA138" s="71"/>
    </row>
    <row r="139" spans="1:27" ht="18" customHeight="1">
      <c r="A139" s="72"/>
      <c r="B139" s="73"/>
      <c r="C139" s="72"/>
      <c r="D139" s="72"/>
      <c r="E139" s="66" t="s">
        <v>21</v>
      </c>
      <c r="F139" s="66">
        <v>810202</v>
      </c>
      <c r="G139" s="72" t="s">
        <v>665</v>
      </c>
      <c r="H139" s="74" t="s">
        <v>666</v>
      </c>
      <c r="I139" s="72" t="s">
        <v>667</v>
      </c>
      <c r="J139" s="72" t="s">
        <v>152</v>
      </c>
      <c r="K139" s="72" t="s">
        <v>255</v>
      </c>
      <c r="L139" s="66" t="s">
        <v>153</v>
      </c>
      <c r="M139" s="66"/>
      <c r="N139" s="66"/>
      <c r="O139" s="66"/>
      <c r="P139" s="71"/>
      <c r="Q139" s="71"/>
      <c r="R139" s="72"/>
      <c r="S139" s="72"/>
      <c r="T139" s="71"/>
      <c r="U139" s="71"/>
      <c r="V139" s="71"/>
      <c r="W139" s="72"/>
      <c r="X139" s="72"/>
      <c r="Y139" s="66"/>
      <c r="Z139" s="72"/>
      <c r="AA139" s="71"/>
    </row>
    <row r="140" spans="1:27" ht="18" customHeight="1">
      <c r="A140" s="72"/>
      <c r="B140" s="73"/>
      <c r="C140" s="72"/>
      <c r="D140" s="72"/>
      <c r="E140" s="66" t="s">
        <v>21</v>
      </c>
      <c r="F140" s="66">
        <v>810203</v>
      </c>
      <c r="G140" s="72" t="s">
        <v>668</v>
      </c>
      <c r="H140" s="74" t="s">
        <v>669</v>
      </c>
      <c r="I140" s="72" t="s">
        <v>670</v>
      </c>
      <c r="J140" s="72" t="s">
        <v>152</v>
      </c>
      <c r="K140" s="72" t="s">
        <v>255</v>
      </c>
      <c r="L140" s="66" t="s">
        <v>153</v>
      </c>
      <c r="M140" s="66"/>
      <c r="N140" s="66"/>
      <c r="O140" s="66"/>
      <c r="P140" s="71"/>
      <c r="Q140" s="71"/>
      <c r="R140" s="72"/>
      <c r="S140" s="72"/>
      <c r="T140" s="71"/>
      <c r="U140" s="71"/>
      <c r="V140" s="71"/>
      <c r="W140" s="72"/>
      <c r="X140" s="72"/>
      <c r="Y140" s="66"/>
      <c r="Z140" s="72"/>
      <c r="AA140" s="71"/>
    </row>
    <row r="141" spans="1:27" ht="18" customHeight="1">
      <c r="A141" s="72"/>
      <c r="B141" s="73"/>
      <c r="C141" s="72"/>
      <c r="D141" s="72"/>
      <c r="E141" s="66" t="s">
        <v>21</v>
      </c>
      <c r="F141" s="66">
        <v>810204</v>
      </c>
      <c r="G141" s="72" t="s">
        <v>671</v>
      </c>
      <c r="H141" s="74" t="s">
        <v>672</v>
      </c>
      <c r="I141" s="72" t="s">
        <v>673</v>
      </c>
      <c r="J141" s="72" t="s">
        <v>152</v>
      </c>
      <c r="K141" s="72" t="s">
        <v>255</v>
      </c>
      <c r="L141" s="66" t="s">
        <v>153</v>
      </c>
      <c r="M141" s="66"/>
      <c r="N141" s="66"/>
      <c r="O141" s="66"/>
      <c r="P141" s="71"/>
      <c r="Q141" s="71"/>
      <c r="R141" s="72"/>
      <c r="S141" s="72"/>
      <c r="T141" s="71"/>
      <c r="U141" s="71"/>
      <c r="V141" s="71"/>
      <c r="W141" s="72"/>
      <c r="X141" s="72"/>
      <c r="Y141" s="66"/>
      <c r="Z141" s="72"/>
      <c r="AA141" s="71"/>
    </row>
    <row r="142" spans="1:27" ht="18" customHeight="1">
      <c r="A142" s="72"/>
      <c r="B142" s="73"/>
      <c r="C142" s="72"/>
      <c r="D142" s="72"/>
      <c r="E142" s="66" t="s">
        <v>21</v>
      </c>
      <c r="F142" s="66">
        <v>810205</v>
      </c>
      <c r="G142" s="72" t="s">
        <v>674</v>
      </c>
      <c r="H142" s="74" t="s">
        <v>675</v>
      </c>
      <c r="I142" s="72" t="s">
        <v>676</v>
      </c>
      <c r="J142" s="72" t="s">
        <v>152</v>
      </c>
      <c r="K142" s="72" t="s">
        <v>255</v>
      </c>
      <c r="L142" s="66" t="s">
        <v>153</v>
      </c>
      <c r="M142" s="66"/>
      <c r="N142" s="66"/>
      <c r="O142" s="66"/>
      <c r="P142" s="71"/>
      <c r="Q142" s="71"/>
      <c r="R142" s="72"/>
      <c r="S142" s="72"/>
      <c r="T142" s="71"/>
      <c r="U142" s="71"/>
      <c r="V142" s="71"/>
      <c r="W142" s="72"/>
      <c r="X142" s="72"/>
      <c r="Y142" s="66"/>
      <c r="Z142" s="72"/>
      <c r="AA142" s="71"/>
    </row>
    <row r="143" spans="1:27" ht="18" customHeight="1">
      <c r="A143" s="72"/>
      <c r="B143" s="73"/>
      <c r="C143" s="72"/>
      <c r="D143" s="72"/>
      <c r="E143" s="66" t="s">
        <v>21</v>
      </c>
      <c r="F143" s="66">
        <v>810206</v>
      </c>
      <c r="G143" s="72" t="s">
        <v>677</v>
      </c>
      <c r="H143" s="74" t="s">
        <v>678</v>
      </c>
      <c r="I143" s="72" t="s">
        <v>679</v>
      </c>
      <c r="J143" s="72" t="s">
        <v>152</v>
      </c>
      <c r="K143" s="72" t="s">
        <v>255</v>
      </c>
      <c r="L143" s="66" t="s">
        <v>153</v>
      </c>
      <c r="M143" s="66"/>
      <c r="N143" s="66"/>
      <c r="O143" s="66"/>
      <c r="P143" s="71"/>
      <c r="Q143" s="71"/>
      <c r="R143" s="72"/>
      <c r="S143" s="72"/>
      <c r="T143" s="71"/>
      <c r="U143" s="71"/>
      <c r="V143" s="71"/>
      <c r="W143" s="72"/>
      <c r="X143" s="72"/>
      <c r="Y143" s="66"/>
      <c r="Z143" s="72"/>
      <c r="AA143" s="71"/>
    </row>
    <row r="144" spans="1:27" ht="18" customHeight="1">
      <c r="A144" s="72"/>
      <c r="B144" s="73"/>
      <c r="C144" s="72"/>
      <c r="D144" s="72"/>
      <c r="E144" s="66" t="s">
        <v>21</v>
      </c>
      <c r="F144" s="66">
        <v>810207</v>
      </c>
      <c r="G144" s="72" t="s">
        <v>680</v>
      </c>
      <c r="H144" s="74" t="s">
        <v>681</v>
      </c>
      <c r="I144" s="72" t="s">
        <v>682</v>
      </c>
      <c r="J144" s="72" t="s">
        <v>152</v>
      </c>
      <c r="K144" s="72" t="s">
        <v>255</v>
      </c>
      <c r="L144" s="66" t="s">
        <v>153</v>
      </c>
      <c r="M144" s="66"/>
      <c r="N144" s="66"/>
      <c r="O144" s="66"/>
      <c r="P144" s="71"/>
      <c r="Q144" s="71"/>
      <c r="R144" s="72"/>
      <c r="S144" s="72"/>
      <c r="T144" s="71"/>
      <c r="U144" s="71"/>
      <c r="V144" s="71"/>
      <c r="W144" s="72"/>
      <c r="X144" s="72"/>
      <c r="Y144" s="66"/>
      <c r="Z144" s="72"/>
      <c r="AA144" s="71"/>
    </row>
    <row r="145" spans="1:27" ht="18" customHeight="1">
      <c r="A145" s="72"/>
      <c r="B145" s="73"/>
      <c r="C145" s="72"/>
      <c r="D145" s="72"/>
      <c r="E145" s="66" t="s">
        <v>21</v>
      </c>
      <c r="F145" s="66">
        <v>810208</v>
      </c>
      <c r="G145" s="72" t="s">
        <v>683</v>
      </c>
      <c r="H145" s="74" t="s">
        <v>684</v>
      </c>
      <c r="I145" s="72" t="s">
        <v>685</v>
      </c>
      <c r="J145" s="72" t="s">
        <v>152</v>
      </c>
      <c r="K145" s="72" t="s">
        <v>255</v>
      </c>
      <c r="L145" s="66" t="s">
        <v>153</v>
      </c>
      <c r="M145" s="66"/>
      <c r="N145" s="66"/>
      <c r="O145" s="66"/>
      <c r="P145" s="71"/>
      <c r="Q145" s="71"/>
      <c r="R145" s="72"/>
      <c r="S145" s="72"/>
      <c r="T145" s="71"/>
      <c r="U145" s="71"/>
      <c r="V145" s="71"/>
      <c r="W145" s="72"/>
      <c r="X145" s="72"/>
      <c r="Y145" s="66"/>
      <c r="Z145" s="72"/>
      <c r="AA145" s="71"/>
    </row>
    <row r="146" spans="1:27" ht="18" customHeight="1">
      <c r="A146" s="72"/>
      <c r="B146" s="73"/>
      <c r="C146" s="72"/>
      <c r="D146" s="72"/>
      <c r="E146" s="66" t="s">
        <v>21</v>
      </c>
      <c r="F146" s="66">
        <v>810209</v>
      </c>
      <c r="G146" s="72" t="s">
        <v>686</v>
      </c>
      <c r="H146" s="74" t="s">
        <v>687</v>
      </c>
      <c r="I146" s="72" t="s">
        <v>688</v>
      </c>
      <c r="J146" s="72" t="s">
        <v>152</v>
      </c>
      <c r="K146" s="72" t="s">
        <v>255</v>
      </c>
      <c r="L146" s="66" t="s">
        <v>153</v>
      </c>
      <c r="M146" s="66"/>
      <c r="N146" s="66"/>
      <c r="O146" s="66"/>
      <c r="P146" s="71"/>
      <c r="Q146" s="71"/>
      <c r="R146" s="72"/>
      <c r="S146" s="72"/>
      <c r="T146" s="71"/>
      <c r="U146" s="71"/>
      <c r="V146" s="71"/>
      <c r="W146" s="72"/>
      <c r="X146" s="72"/>
      <c r="Y146" s="66"/>
      <c r="Z146" s="72"/>
      <c r="AA146" s="71"/>
    </row>
    <row r="147" spans="1:27" ht="18" customHeight="1">
      <c r="A147" s="72"/>
      <c r="B147" s="73"/>
      <c r="C147" s="72"/>
      <c r="D147" s="72"/>
      <c r="E147" s="66" t="s">
        <v>21</v>
      </c>
      <c r="F147" s="66">
        <v>810210</v>
      </c>
      <c r="G147" s="72" t="s">
        <v>689</v>
      </c>
      <c r="H147" s="74" t="s">
        <v>690</v>
      </c>
      <c r="I147" s="72" t="s">
        <v>691</v>
      </c>
      <c r="J147" s="72" t="s">
        <v>152</v>
      </c>
      <c r="K147" s="72" t="s">
        <v>255</v>
      </c>
      <c r="L147" s="66" t="s">
        <v>153</v>
      </c>
      <c r="M147" s="66"/>
      <c r="N147" s="66"/>
      <c r="O147" s="66"/>
      <c r="P147" s="71"/>
      <c r="Q147" s="71"/>
      <c r="R147" s="72"/>
      <c r="S147" s="72"/>
      <c r="T147" s="71"/>
      <c r="U147" s="71"/>
      <c r="V147" s="71"/>
      <c r="W147" s="72"/>
      <c r="X147" s="72"/>
      <c r="Y147" s="66"/>
      <c r="Z147" s="72"/>
      <c r="AA147" s="71"/>
    </row>
    <row r="148" spans="1:27" ht="18" customHeight="1">
      <c r="A148" s="72"/>
      <c r="B148" s="73"/>
      <c r="C148" s="72"/>
      <c r="D148" s="72"/>
      <c r="E148" s="66" t="s">
        <v>21</v>
      </c>
      <c r="F148" s="66">
        <v>810211</v>
      </c>
      <c r="G148" s="72" t="s">
        <v>692</v>
      </c>
      <c r="H148" s="74" t="s">
        <v>693</v>
      </c>
      <c r="I148" s="72" t="s">
        <v>694</v>
      </c>
      <c r="J148" s="72" t="s">
        <v>152</v>
      </c>
      <c r="K148" s="72" t="s">
        <v>255</v>
      </c>
      <c r="L148" s="66" t="s">
        <v>153</v>
      </c>
      <c r="M148" s="66"/>
      <c r="N148" s="66"/>
      <c r="O148" s="66"/>
      <c r="P148" s="71"/>
      <c r="Q148" s="71"/>
      <c r="R148" s="72"/>
      <c r="S148" s="72"/>
      <c r="T148" s="71"/>
      <c r="U148" s="71"/>
      <c r="V148" s="71"/>
      <c r="W148" s="72"/>
      <c r="X148" s="72"/>
      <c r="Y148" s="66"/>
      <c r="Z148" s="72"/>
      <c r="AA148" s="71"/>
    </row>
    <row r="149" spans="1:27" ht="18" customHeight="1">
      <c r="A149" s="72"/>
      <c r="B149" s="73"/>
      <c r="C149" s="72"/>
      <c r="D149" s="72"/>
      <c r="E149" s="66" t="s">
        <v>21</v>
      </c>
      <c r="F149" s="66">
        <v>810212</v>
      </c>
      <c r="G149" s="72" t="s">
        <v>695</v>
      </c>
      <c r="H149" s="74" t="s">
        <v>696</v>
      </c>
      <c r="I149" s="72" t="s">
        <v>697</v>
      </c>
      <c r="J149" s="72" t="s">
        <v>152</v>
      </c>
      <c r="K149" s="72" t="s">
        <v>255</v>
      </c>
      <c r="L149" s="66" t="s">
        <v>153</v>
      </c>
      <c r="M149" s="66"/>
      <c r="N149" s="66"/>
      <c r="O149" s="66"/>
      <c r="P149" s="71"/>
      <c r="Q149" s="71"/>
      <c r="R149" s="72"/>
      <c r="S149" s="72"/>
      <c r="T149" s="71"/>
      <c r="U149" s="71"/>
      <c r="V149" s="71"/>
      <c r="W149" s="72"/>
      <c r="X149" s="72"/>
      <c r="Y149" s="66"/>
      <c r="Z149" s="72"/>
      <c r="AA149" s="71"/>
    </row>
    <row r="150" spans="1:27" ht="18" customHeight="1">
      <c r="A150" s="72"/>
      <c r="B150" s="73"/>
      <c r="C150" s="72"/>
      <c r="D150" s="72"/>
      <c r="E150" s="66" t="s">
        <v>21</v>
      </c>
      <c r="F150" s="66">
        <v>810213</v>
      </c>
      <c r="G150" s="72" t="s">
        <v>698</v>
      </c>
      <c r="H150" s="74" t="s">
        <v>699</v>
      </c>
      <c r="I150" s="72" t="s">
        <v>700</v>
      </c>
      <c r="J150" s="72" t="s">
        <v>152</v>
      </c>
      <c r="K150" s="72" t="s">
        <v>255</v>
      </c>
      <c r="L150" s="66" t="s">
        <v>153</v>
      </c>
      <c r="M150" s="66"/>
      <c r="N150" s="66"/>
      <c r="O150" s="66"/>
      <c r="P150" s="71"/>
      <c r="Q150" s="71"/>
      <c r="R150" s="72"/>
      <c r="S150" s="72"/>
      <c r="T150" s="71"/>
      <c r="U150" s="71"/>
      <c r="V150" s="71"/>
      <c r="W150" s="72"/>
      <c r="X150" s="72"/>
      <c r="Y150" s="66"/>
      <c r="Z150" s="72"/>
      <c r="AA150" s="71"/>
    </row>
    <row r="151" spans="1:27" ht="18" customHeight="1">
      <c r="A151" s="72"/>
      <c r="B151" s="73"/>
      <c r="C151" s="72"/>
      <c r="D151" s="72"/>
      <c r="E151" s="66" t="s">
        <v>21</v>
      </c>
      <c r="F151" s="66">
        <v>810214</v>
      </c>
      <c r="G151" s="72" t="s">
        <v>701</v>
      </c>
      <c r="H151" s="74" t="s">
        <v>702</v>
      </c>
      <c r="I151" s="72" t="s">
        <v>703</v>
      </c>
      <c r="J151" s="72" t="s">
        <v>152</v>
      </c>
      <c r="K151" s="72" t="s">
        <v>255</v>
      </c>
      <c r="L151" s="66" t="s">
        <v>153</v>
      </c>
      <c r="M151" s="66"/>
      <c r="N151" s="66"/>
      <c r="O151" s="66"/>
      <c r="P151" s="71"/>
      <c r="Q151" s="71"/>
      <c r="R151" s="72"/>
      <c r="S151" s="72"/>
      <c r="T151" s="71"/>
      <c r="U151" s="71"/>
      <c r="V151" s="71"/>
      <c r="W151" s="72"/>
      <c r="X151" s="72"/>
      <c r="Y151" s="66"/>
      <c r="Z151" s="72"/>
      <c r="AA151" s="71"/>
    </row>
    <row r="152" spans="1:27" ht="18" customHeight="1">
      <c r="A152" s="72"/>
      <c r="B152" s="73"/>
      <c r="C152" s="72"/>
      <c r="D152" s="72"/>
      <c r="E152" s="66" t="s">
        <v>21</v>
      </c>
      <c r="F152" s="66">
        <v>810215</v>
      </c>
      <c r="G152" s="72" t="s">
        <v>704</v>
      </c>
      <c r="H152" s="74" t="s">
        <v>705</v>
      </c>
      <c r="I152" s="72" t="s">
        <v>706</v>
      </c>
      <c r="J152" s="72" t="s">
        <v>152</v>
      </c>
      <c r="K152" s="72" t="s">
        <v>255</v>
      </c>
      <c r="L152" s="66" t="s">
        <v>153</v>
      </c>
      <c r="M152" s="66"/>
      <c r="N152" s="66"/>
      <c r="O152" s="66"/>
      <c r="P152" s="71"/>
      <c r="Q152" s="71"/>
      <c r="R152" s="72"/>
      <c r="S152" s="72"/>
      <c r="T152" s="71"/>
      <c r="U152" s="71"/>
      <c r="V152" s="71"/>
      <c r="W152" s="72"/>
      <c r="X152" s="72"/>
      <c r="Y152" s="66"/>
      <c r="Z152" s="72"/>
      <c r="AA152" s="71"/>
    </row>
    <row r="153" spans="1:27" ht="18" customHeight="1">
      <c r="A153" s="72"/>
      <c r="B153" s="73"/>
      <c r="C153" s="72"/>
      <c r="D153" s="72"/>
      <c r="E153" s="66" t="s">
        <v>21</v>
      </c>
      <c r="F153" s="66">
        <v>810216</v>
      </c>
      <c r="G153" s="72" t="s">
        <v>707</v>
      </c>
      <c r="H153" s="74" t="s">
        <v>708</v>
      </c>
      <c r="I153" s="72" t="s">
        <v>709</v>
      </c>
      <c r="J153" s="72" t="s">
        <v>152</v>
      </c>
      <c r="K153" s="72" t="s">
        <v>255</v>
      </c>
      <c r="L153" s="66" t="s">
        <v>153</v>
      </c>
      <c r="M153" s="66"/>
      <c r="N153" s="66"/>
      <c r="O153" s="66"/>
      <c r="P153" s="71"/>
      <c r="Q153" s="71"/>
      <c r="R153" s="72"/>
      <c r="S153" s="72"/>
      <c r="T153" s="71"/>
      <c r="U153" s="71"/>
      <c r="V153" s="71"/>
      <c r="W153" s="72"/>
      <c r="X153" s="72"/>
      <c r="Y153" s="66"/>
      <c r="Z153" s="72"/>
      <c r="AA153" s="71"/>
    </row>
    <row r="154" spans="1:27" ht="18" customHeight="1">
      <c r="A154" s="72"/>
      <c r="B154" s="73"/>
      <c r="C154" s="72"/>
      <c r="D154" s="72"/>
      <c r="E154" s="66" t="s">
        <v>21</v>
      </c>
      <c r="F154" s="66">
        <v>810217</v>
      </c>
      <c r="G154" s="72" t="s">
        <v>710</v>
      </c>
      <c r="H154" s="74" t="s">
        <v>711</v>
      </c>
      <c r="I154" s="72" t="s">
        <v>712</v>
      </c>
      <c r="J154" s="72" t="s">
        <v>152</v>
      </c>
      <c r="K154" s="72" t="s">
        <v>255</v>
      </c>
      <c r="L154" s="66" t="s">
        <v>153</v>
      </c>
      <c r="M154" s="66"/>
      <c r="N154" s="66"/>
      <c r="O154" s="66"/>
      <c r="P154" s="71"/>
      <c r="Q154" s="71"/>
      <c r="R154" s="72"/>
      <c r="S154" s="72"/>
      <c r="T154" s="71"/>
      <c r="U154" s="71"/>
      <c r="V154" s="71"/>
      <c r="W154" s="72"/>
      <c r="X154" s="72"/>
      <c r="Y154" s="66"/>
      <c r="Z154" s="72"/>
      <c r="AA154" s="71"/>
    </row>
    <row r="155" spans="1:27" ht="18" customHeight="1">
      <c r="A155" s="72"/>
      <c r="B155" s="73"/>
      <c r="C155" s="72"/>
      <c r="D155" s="72"/>
      <c r="E155" s="66" t="s">
        <v>21</v>
      </c>
      <c r="F155" s="66">
        <v>810218</v>
      </c>
      <c r="G155" s="72" t="s">
        <v>713</v>
      </c>
      <c r="H155" s="74" t="s">
        <v>714</v>
      </c>
      <c r="I155" s="72" t="s">
        <v>715</v>
      </c>
      <c r="J155" s="72" t="s">
        <v>152</v>
      </c>
      <c r="K155" s="72" t="s">
        <v>255</v>
      </c>
      <c r="L155" s="66" t="s">
        <v>153</v>
      </c>
      <c r="M155" s="66"/>
      <c r="N155" s="66"/>
      <c r="O155" s="66"/>
      <c r="P155" s="71"/>
      <c r="Q155" s="71"/>
      <c r="R155" s="72"/>
      <c r="S155" s="72"/>
      <c r="T155" s="71"/>
      <c r="U155" s="71"/>
      <c r="V155" s="71"/>
      <c r="W155" s="72"/>
      <c r="X155" s="72"/>
      <c r="Y155" s="66"/>
      <c r="Z155" s="72"/>
      <c r="AA155" s="71"/>
    </row>
    <row r="156" spans="1:27" ht="18" customHeight="1">
      <c r="A156" s="72"/>
      <c r="B156" s="73"/>
      <c r="C156" s="72"/>
      <c r="D156" s="72"/>
      <c r="E156" s="66" t="s">
        <v>21</v>
      </c>
      <c r="F156" s="66">
        <v>810219</v>
      </c>
      <c r="G156" s="72" t="s">
        <v>716</v>
      </c>
      <c r="H156" s="74" t="s">
        <v>717</v>
      </c>
      <c r="I156" s="72" t="s">
        <v>718</v>
      </c>
      <c r="J156" s="72" t="s">
        <v>152</v>
      </c>
      <c r="K156" s="72" t="s">
        <v>255</v>
      </c>
      <c r="L156" s="66" t="s">
        <v>153</v>
      </c>
      <c r="M156" s="66"/>
      <c r="N156" s="66"/>
      <c r="O156" s="66"/>
      <c r="P156" s="71"/>
      <c r="Q156" s="71"/>
      <c r="R156" s="72"/>
      <c r="S156" s="72"/>
      <c r="T156" s="71"/>
      <c r="U156" s="71"/>
      <c r="V156" s="71"/>
      <c r="W156" s="72"/>
      <c r="X156" s="72"/>
      <c r="Y156" s="66"/>
      <c r="Z156" s="72"/>
      <c r="AA156" s="71"/>
    </row>
    <row r="157" spans="1:27" ht="18" customHeight="1">
      <c r="A157" s="72"/>
      <c r="B157" s="73"/>
      <c r="C157" s="72"/>
      <c r="D157" s="72"/>
      <c r="E157" s="66" t="s">
        <v>21</v>
      </c>
      <c r="F157" s="66">
        <v>810220</v>
      </c>
      <c r="G157" s="72" t="s">
        <v>719</v>
      </c>
      <c r="H157" s="74" t="s">
        <v>720</v>
      </c>
      <c r="I157" s="72" t="s">
        <v>721</v>
      </c>
      <c r="J157" s="72" t="s">
        <v>152</v>
      </c>
      <c r="K157" s="72" t="s">
        <v>255</v>
      </c>
      <c r="L157" s="66" t="s">
        <v>153</v>
      </c>
      <c r="M157" s="66"/>
      <c r="N157" s="66"/>
      <c r="O157" s="66"/>
      <c r="P157" s="71"/>
      <c r="Q157" s="71"/>
      <c r="R157" s="72"/>
      <c r="S157" s="72"/>
      <c r="T157" s="71"/>
      <c r="U157" s="71"/>
      <c r="V157" s="71"/>
      <c r="W157" s="72"/>
      <c r="X157" s="72"/>
      <c r="Y157" s="66"/>
      <c r="Z157" s="72"/>
      <c r="AA157" s="71"/>
    </row>
    <row r="158" spans="1:27" ht="18" customHeight="1">
      <c r="A158" s="72"/>
      <c r="B158" s="73"/>
      <c r="C158" s="72"/>
      <c r="D158" s="72"/>
      <c r="E158" s="66" t="s">
        <v>21</v>
      </c>
      <c r="F158" s="66">
        <v>810221</v>
      </c>
      <c r="G158" s="72" t="s">
        <v>722</v>
      </c>
      <c r="H158" s="74" t="s">
        <v>723</v>
      </c>
      <c r="I158" s="72" t="s">
        <v>724</v>
      </c>
      <c r="J158" s="72" t="s">
        <v>152</v>
      </c>
      <c r="K158" s="72" t="s">
        <v>255</v>
      </c>
      <c r="L158" s="66" t="s">
        <v>153</v>
      </c>
      <c r="M158" s="66"/>
      <c r="N158" s="66"/>
      <c r="O158" s="66"/>
      <c r="P158" s="71"/>
      <c r="Q158" s="71"/>
      <c r="R158" s="72"/>
      <c r="S158" s="72"/>
      <c r="T158" s="71"/>
      <c r="U158" s="71"/>
      <c r="V158" s="71"/>
      <c r="W158" s="72"/>
      <c r="X158" s="72"/>
      <c r="Y158" s="66"/>
      <c r="Z158" s="72"/>
      <c r="AA158" s="71"/>
    </row>
    <row r="159" spans="1:27" ht="18" customHeight="1">
      <c r="A159" s="72"/>
      <c r="B159" s="73"/>
      <c r="C159" s="72"/>
      <c r="D159" s="72"/>
      <c r="E159" s="66" t="s">
        <v>21</v>
      </c>
      <c r="F159" s="66">
        <v>810222</v>
      </c>
      <c r="G159" s="72" t="s">
        <v>725</v>
      </c>
      <c r="H159" s="74" t="s">
        <v>726</v>
      </c>
      <c r="I159" s="72" t="s">
        <v>727</v>
      </c>
      <c r="J159" s="72" t="s">
        <v>152</v>
      </c>
      <c r="K159" s="72" t="s">
        <v>255</v>
      </c>
      <c r="L159" s="66" t="s">
        <v>153</v>
      </c>
      <c r="M159" s="66"/>
      <c r="N159" s="66"/>
      <c r="O159" s="66"/>
      <c r="P159" s="71"/>
      <c r="Q159" s="71"/>
      <c r="R159" s="72"/>
      <c r="S159" s="72"/>
      <c r="T159" s="71"/>
      <c r="U159" s="71"/>
      <c r="V159" s="71"/>
      <c r="W159" s="72"/>
      <c r="X159" s="72"/>
      <c r="Y159" s="66"/>
      <c r="Z159" s="72"/>
      <c r="AA159" s="71"/>
    </row>
    <row r="160" spans="1:27" ht="18" customHeight="1">
      <c r="A160" s="72"/>
      <c r="B160" s="73"/>
      <c r="C160" s="72"/>
      <c r="D160" s="72"/>
      <c r="E160" s="66" t="s">
        <v>21</v>
      </c>
      <c r="F160" s="66">
        <v>810223</v>
      </c>
      <c r="G160" s="72" t="s">
        <v>728</v>
      </c>
      <c r="H160" s="74" t="s">
        <v>729</v>
      </c>
      <c r="I160" s="72" t="s">
        <v>730</v>
      </c>
      <c r="J160" s="72" t="s">
        <v>152</v>
      </c>
      <c r="K160" s="72" t="s">
        <v>255</v>
      </c>
      <c r="L160" s="66" t="s">
        <v>153</v>
      </c>
      <c r="M160" s="66"/>
      <c r="N160" s="66"/>
      <c r="O160" s="66"/>
      <c r="P160" s="71"/>
      <c r="Q160" s="71"/>
      <c r="R160" s="72"/>
      <c r="S160" s="72"/>
      <c r="T160" s="71"/>
      <c r="U160" s="71"/>
      <c r="V160" s="71"/>
      <c r="W160" s="72"/>
      <c r="X160" s="72"/>
      <c r="Y160" s="66"/>
      <c r="Z160" s="72"/>
      <c r="AA160" s="71"/>
    </row>
    <row r="161" spans="1:27" ht="18" customHeight="1">
      <c r="A161" s="72"/>
      <c r="B161" s="73"/>
      <c r="C161" s="72"/>
      <c r="D161" s="72"/>
      <c r="E161" s="66" t="s">
        <v>21</v>
      </c>
      <c r="F161" s="66">
        <v>810224</v>
      </c>
      <c r="G161" s="72" t="s">
        <v>731</v>
      </c>
      <c r="H161" s="74" t="s">
        <v>732</v>
      </c>
      <c r="I161" s="72" t="s">
        <v>733</v>
      </c>
      <c r="J161" s="72" t="s">
        <v>152</v>
      </c>
      <c r="K161" s="72" t="s">
        <v>255</v>
      </c>
      <c r="L161" s="66" t="s">
        <v>153</v>
      </c>
      <c r="M161" s="66"/>
      <c r="N161" s="66"/>
      <c r="O161" s="66"/>
      <c r="P161" s="71"/>
      <c r="Q161" s="71"/>
      <c r="R161" s="72"/>
      <c r="S161" s="72"/>
      <c r="T161" s="71"/>
      <c r="U161" s="71"/>
      <c r="V161" s="71"/>
      <c r="W161" s="72"/>
      <c r="X161" s="72"/>
      <c r="Y161" s="66"/>
      <c r="Z161" s="72"/>
      <c r="AA161" s="71"/>
    </row>
    <row r="162" spans="1:27" ht="18" customHeight="1">
      <c r="A162" s="72"/>
      <c r="B162" s="73"/>
      <c r="C162" s="72"/>
      <c r="D162" s="72"/>
      <c r="E162" s="66" t="s">
        <v>21</v>
      </c>
      <c r="F162" s="66">
        <v>810225</v>
      </c>
      <c r="G162" s="72" t="s">
        <v>734</v>
      </c>
      <c r="H162" s="74" t="s">
        <v>735</v>
      </c>
      <c r="I162" s="72" t="s">
        <v>736</v>
      </c>
      <c r="J162" s="72" t="s">
        <v>152</v>
      </c>
      <c r="K162" s="72" t="s">
        <v>255</v>
      </c>
      <c r="L162" s="66" t="s">
        <v>153</v>
      </c>
      <c r="M162" s="66"/>
      <c r="N162" s="66"/>
      <c r="O162" s="66"/>
      <c r="P162" s="71"/>
      <c r="Q162" s="71"/>
      <c r="R162" s="72"/>
      <c r="S162" s="72"/>
      <c r="T162" s="71"/>
      <c r="U162" s="71"/>
      <c r="V162" s="71"/>
      <c r="W162" s="72"/>
      <c r="X162" s="72"/>
      <c r="Y162" s="66"/>
      <c r="Z162" s="72"/>
      <c r="AA162" s="71"/>
    </row>
    <row r="163" spans="1:27" ht="18" customHeight="1">
      <c r="A163" s="72"/>
      <c r="B163" s="73"/>
      <c r="C163" s="72"/>
      <c r="D163" s="72"/>
      <c r="E163" s="66" t="s">
        <v>21</v>
      </c>
      <c r="F163" s="66">
        <v>810226</v>
      </c>
      <c r="G163" s="72" t="s">
        <v>737</v>
      </c>
      <c r="H163" s="74" t="s">
        <v>738</v>
      </c>
      <c r="I163" s="72" t="s">
        <v>739</v>
      </c>
      <c r="J163" s="72" t="s">
        <v>152</v>
      </c>
      <c r="K163" s="72" t="s">
        <v>255</v>
      </c>
      <c r="L163" s="66" t="s">
        <v>153</v>
      </c>
      <c r="M163" s="66"/>
      <c r="N163" s="66"/>
      <c r="O163" s="66"/>
      <c r="P163" s="71"/>
      <c r="Q163" s="71"/>
      <c r="R163" s="72"/>
      <c r="S163" s="72"/>
      <c r="T163" s="71"/>
      <c r="U163" s="71"/>
      <c r="V163" s="71"/>
      <c r="W163" s="72"/>
      <c r="X163" s="72"/>
      <c r="Y163" s="66"/>
      <c r="Z163" s="72"/>
      <c r="AA163" s="71"/>
    </row>
    <row r="164" spans="1:27" ht="18" customHeight="1">
      <c r="A164" s="72"/>
      <c r="B164" s="73"/>
      <c r="C164" s="72"/>
      <c r="D164" s="72"/>
      <c r="E164" s="66" t="s">
        <v>21</v>
      </c>
      <c r="F164" s="66">
        <v>810227</v>
      </c>
      <c r="G164" s="72" t="s">
        <v>740</v>
      </c>
      <c r="H164" s="74" t="s">
        <v>741</v>
      </c>
      <c r="I164" s="72" t="s">
        <v>742</v>
      </c>
      <c r="J164" s="72" t="s">
        <v>152</v>
      </c>
      <c r="K164" s="72" t="s">
        <v>255</v>
      </c>
      <c r="L164" s="66" t="s">
        <v>153</v>
      </c>
      <c r="M164" s="66"/>
      <c r="N164" s="66"/>
      <c r="O164" s="66"/>
      <c r="P164" s="71"/>
      <c r="Q164" s="71"/>
      <c r="R164" s="72"/>
      <c r="S164" s="72"/>
      <c r="T164" s="71"/>
      <c r="U164" s="71"/>
      <c r="V164" s="71"/>
      <c r="W164" s="72"/>
      <c r="X164" s="72"/>
      <c r="Y164" s="66"/>
      <c r="Z164" s="72"/>
      <c r="AA164" s="71"/>
    </row>
    <row r="165" spans="1:27" ht="18" customHeight="1">
      <c r="A165" s="72"/>
      <c r="B165" s="73"/>
      <c r="C165" s="72"/>
      <c r="D165" s="72"/>
      <c r="E165" s="66" t="s">
        <v>21</v>
      </c>
      <c r="F165" s="66">
        <v>810228</v>
      </c>
      <c r="G165" s="72" t="s">
        <v>743</v>
      </c>
      <c r="H165" s="74" t="s">
        <v>744</v>
      </c>
      <c r="I165" s="72" t="s">
        <v>745</v>
      </c>
      <c r="J165" s="72" t="s">
        <v>152</v>
      </c>
      <c r="K165" s="72" t="s">
        <v>255</v>
      </c>
      <c r="L165" s="66" t="s">
        <v>153</v>
      </c>
      <c r="M165" s="66"/>
      <c r="N165" s="66"/>
      <c r="O165" s="66"/>
      <c r="P165" s="71"/>
      <c r="Q165" s="71"/>
      <c r="R165" s="72"/>
      <c r="S165" s="72"/>
      <c r="T165" s="71"/>
      <c r="U165" s="71"/>
      <c r="V165" s="71"/>
      <c r="W165" s="72"/>
      <c r="X165" s="72"/>
      <c r="Y165" s="66"/>
      <c r="Z165" s="72"/>
      <c r="AA165" s="71"/>
    </row>
    <row r="166" spans="1:27" ht="18" customHeight="1">
      <c r="A166" s="72"/>
      <c r="B166" s="73"/>
      <c r="C166" s="72"/>
      <c r="D166" s="72"/>
      <c r="E166" s="66" t="s">
        <v>21</v>
      </c>
      <c r="F166" s="66">
        <v>810229</v>
      </c>
      <c r="G166" s="72" t="s">
        <v>746</v>
      </c>
      <c r="H166" s="74" t="s">
        <v>747</v>
      </c>
      <c r="I166" s="72" t="s">
        <v>748</v>
      </c>
      <c r="J166" s="72" t="s">
        <v>152</v>
      </c>
      <c r="K166" s="72" t="s">
        <v>255</v>
      </c>
      <c r="L166" s="66" t="s">
        <v>153</v>
      </c>
      <c r="M166" s="66"/>
      <c r="N166" s="66"/>
      <c r="O166" s="66"/>
      <c r="P166" s="71"/>
      <c r="Q166" s="71"/>
      <c r="R166" s="72"/>
      <c r="S166" s="72"/>
      <c r="T166" s="71"/>
      <c r="U166" s="71"/>
      <c r="V166" s="71"/>
      <c r="W166" s="72"/>
      <c r="X166" s="72"/>
      <c r="Y166" s="66"/>
      <c r="Z166" s="72"/>
      <c r="AA166" s="71"/>
    </row>
    <row r="167" spans="1:27" ht="18" customHeight="1">
      <c r="A167" s="72"/>
      <c r="B167" s="73"/>
      <c r="C167" s="72"/>
      <c r="D167" s="72"/>
      <c r="E167" s="66" t="s">
        <v>21</v>
      </c>
      <c r="F167" s="66">
        <v>810230</v>
      </c>
      <c r="G167" s="72" t="s">
        <v>749</v>
      </c>
      <c r="H167" s="74" t="s">
        <v>750</v>
      </c>
      <c r="I167" s="72" t="s">
        <v>751</v>
      </c>
      <c r="J167" s="72" t="s">
        <v>152</v>
      </c>
      <c r="K167" s="72" t="s">
        <v>255</v>
      </c>
      <c r="L167" s="66" t="s">
        <v>153</v>
      </c>
      <c r="M167" s="66"/>
      <c r="N167" s="66"/>
      <c r="O167" s="66"/>
      <c r="P167" s="71"/>
      <c r="Q167" s="71"/>
      <c r="R167" s="72"/>
      <c r="S167" s="72"/>
      <c r="T167" s="71"/>
      <c r="U167" s="71"/>
      <c r="V167" s="71"/>
      <c r="W167" s="72"/>
      <c r="X167" s="72"/>
      <c r="Y167" s="66"/>
      <c r="Z167" s="72"/>
      <c r="AA167" s="71"/>
    </row>
    <row r="168" spans="1:27" ht="18" customHeight="1">
      <c r="A168" s="72"/>
      <c r="B168" s="73"/>
      <c r="C168" s="72"/>
      <c r="D168" s="72"/>
      <c r="E168" s="66" t="s">
        <v>21</v>
      </c>
      <c r="F168" s="66">
        <v>810231</v>
      </c>
      <c r="G168" s="72" t="s">
        <v>752</v>
      </c>
      <c r="H168" s="74" t="s">
        <v>753</v>
      </c>
      <c r="I168" s="72" t="s">
        <v>754</v>
      </c>
      <c r="J168" s="72" t="s">
        <v>152</v>
      </c>
      <c r="K168" s="72" t="s">
        <v>255</v>
      </c>
      <c r="L168" s="66" t="s">
        <v>153</v>
      </c>
      <c r="M168" s="66"/>
      <c r="N168" s="66"/>
      <c r="O168" s="66"/>
      <c r="P168" s="71"/>
      <c r="Q168" s="71"/>
      <c r="R168" s="72"/>
      <c r="S168" s="72"/>
      <c r="T168" s="71"/>
      <c r="U168" s="71"/>
      <c r="V168" s="71"/>
      <c r="W168" s="72"/>
      <c r="X168" s="72"/>
      <c r="Y168" s="66"/>
      <c r="Z168" s="72"/>
      <c r="AA168" s="71"/>
    </row>
    <row r="169" spans="1:27" ht="18" customHeight="1">
      <c r="A169" s="72"/>
      <c r="B169" s="73"/>
      <c r="C169" s="72"/>
      <c r="D169" s="72"/>
      <c r="E169" s="66" t="s">
        <v>21</v>
      </c>
      <c r="F169" s="66">
        <v>810232</v>
      </c>
      <c r="G169" s="72" t="s">
        <v>755</v>
      </c>
      <c r="H169" s="74" t="s">
        <v>756</v>
      </c>
      <c r="I169" s="72" t="s">
        <v>757</v>
      </c>
      <c r="J169" s="72" t="s">
        <v>152</v>
      </c>
      <c r="K169" s="72" t="s">
        <v>255</v>
      </c>
      <c r="L169" s="66" t="s">
        <v>153</v>
      </c>
      <c r="M169" s="66"/>
      <c r="N169" s="66"/>
      <c r="O169" s="66"/>
      <c r="P169" s="71"/>
      <c r="Q169" s="71"/>
      <c r="R169" s="72"/>
      <c r="S169" s="72"/>
      <c r="T169" s="71"/>
      <c r="U169" s="71"/>
      <c r="V169" s="71"/>
      <c r="W169" s="72"/>
      <c r="X169" s="72"/>
      <c r="Y169" s="66"/>
      <c r="Z169" s="72"/>
      <c r="AA169" s="71"/>
    </row>
    <row r="170" spans="1:27" ht="18" customHeight="1">
      <c r="A170" s="72"/>
      <c r="B170" s="73"/>
      <c r="C170" s="72"/>
      <c r="D170" s="72"/>
      <c r="E170" s="66" t="s">
        <v>21</v>
      </c>
      <c r="F170" s="66">
        <v>812209</v>
      </c>
      <c r="G170" s="72" t="s">
        <v>758</v>
      </c>
      <c r="H170" s="74" t="s">
        <v>759</v>
      </c>
      <c r="I170" s="72" t="s">
        <v>760</v>
      </c>
      <c r="J170" s="72" t="s">
        <v>152</v>
      </c>
      <c r="K170" s="72" t="s">
        <v>255</v>
      </c>
      <c r="L170" s="66" t="s">
        <v>153</v>
      </c>
      <c r="M170" s="66"/>
      <c r="N170" s="66"/>
      <c r="O170" s="66"/>
      <c r="P170" s="71"/>
      <c r="Q170" s="71"/>
      <c r="R170" s="72"/>
      <c r="S170" s="72"/>
      <c r="T170" s="71"/>
      <c r="U170" s="71"/>
      <c r="V170" s="71"/>
      <c r="W170" s="72"/>
      <c r="X170" s="72"/>
      <c r="Y170" s="66"/>
      <c r="Z170" s="72"/>
      <c r="AA170" s="71"/>
    </row>
    <row r="171" spans="1:27" ht="18" customHeight="1">
      <c r="A171" s="72"/>
      <c r="B171" s="73"/>
      <c r="C171" s="72"/>
      <c r="D171" s="72"/>
      <c r="E171" s="66" t="s">
        <v>21</v>
      </c>
      <c r="F171" s="66">
        <v>812311</v>
      </c>
      <c r="G171" s="72" t="s">
        <v>761</v>
      </c>
      <c r="H171" s="74" t="s">
        <v>762</v>
      </c>
      <c r="I171" s="72" t="s">
        <v>763</v>
      </c>
      <c r="J171" s="72" t="s">
        <v>152</v>
      </c>
      <c r="K171" s="72" t="s">
        <v>255</v>
      </c>
      <c r="L171" s="66" t="s">
        <v>153</v>
      </c>
      <c r="M171" s="66"/>
      <c r="N171" s="66"/>
      <c r="O171" s="66"/>
      <c r="P171" s="71"/>
      <c r="Q171" s="71"/>
      <c r="R171" s="72"/>
      <c r="S171" s="72"/>
      <c r="T171" s="71"/>
      <c r="U171" s="71"/>
      <c r="V171" s="71"/>
      <c r="W171" s="72"/>
      <c r="X171" s="72"/>
      <c r="Y171" s="66"/>
      <c r="Z171" s="72"/>
      <c r="AA171" s="71"/>
    </row>
    <row r="172" spans="1:27" ht="18" customHeight="1">
      <c r="A172" s="72"/>
      <c r="B172" s="73"/>
      <c r="C172" s="72"/>
      <c r="D172" s="72"/>
      <c r="E172" s="66" t="s">
        <v>21</v>
      </c>
      <c r="F172" s="66">
        <v>812312</v>
      </c>
      <c r="G172" s="72" t="s">
        <v>764</v>
      </c>
      <c r="H172" s="74" t="s">
        <v>765</v>
      </c>
      <c r="I172" s="72" t="s">
        <v>766</v>
      </c>
      <c r="J172" s="72" t="s">
        <v>152</v>
      </c>
      <c r="K172" s="72" t="s">
        <v>255</v>
      </c>
      <c r="L172" s="66" t="s">
        <v>153</v>
      </c>
      <c r="M172" s="66"/>
      <c r="N172" s="66"/>
      <c r="O172" s="66"/>
      <c r="P172" s="71"/>
      <c r="Q172" s="71"/>
      <c r="R172" s="72"/>
      <c r="S172" s="72"/>
      <c r="T172" s="71"/>
      <c r="U172" s="71"/>
      <c r="V172" s="71"/>
      <c r="W172" s="72"/>
      <c r="X172" s="72"/>
      <c r="Y172" s="66"/>
      <c r="Z172" s="72"/>
      <c r="AA172" s="71"/>
    </row>
    <row r="173" spans="1:27" ht="18" customHeight="1">
      <c r="A173" s="72"/>
      <c r="B173" s="73"/>
      <c r="C173" s="72"/>
      <c r="D173" s="72"/>
      <c r="E173" s="66" t="s">
        <v>21</v>
      </c>
      <c r="F173" s="66">
        <v>812318</v>
      </c>
      <c r="G173" s="72" t="s">
        <v>767</v>
      </c>
      <c r="H173" s="74" t="s">
        <v>768</v>
      </c>
      <c r="I173" s="72" t="s">
        <v>769</v>
      </c>
      <c r="J173" s="72" t="s">
        <v>152</v>
      </c>
      <c r="K173" s="72" t="s">
        <v>255</v>
      </c>
      <c r="L173" s="66" t="s">
        <v>153</v>
      </c>
      <c r="M173" s="66"/>
      <c r="N173" s="66"/>
      <c r="O173" s="66"/>
      <c r="P173" s="71"/>
      <c r="Q173" s="71"/>
      <c r="R173" s="72"/>
      <c r="S173" s="72"/>
      <c r="T173" s="71"/>
      <c r="U173" s="71"/>
      <c r="V173" s="71"/>
      <c r="W173" s="72"/>
      <c r="X173" s="72"/>
      <c r="Y173" s="66"/>
      <c r="Z173" s="72"/>
      <c r="AA173" s="71"/>
    </row>
    <row r="174" spans="1:27" ht="18" customHeight="1">
      <c r="A174" s="72"/>
      <c r="B174" s="73"/>
      <c r="C174" s="72"/>
      <c r="D174" s="72"/>
      <c r="E174" s="66" t="s">
        <v>21</v>
      </c>
      <c r="F174" s="66">
        <v>812413</v>
      </c>
      <c r="G174" s="72" t="s">
        <v>770</v>
      </c>
      <c r="H174" s="74" t="s">
        <v>771</v>
      </c>
      <c r="I174" s="72" t="s">
        <v>772</v>
      </c>
      <c r="J174" s="72" t="s">
        <v>152</v>
      </c>
      <c r="K174" s="72" t="s">
        <v>255</v>
      </c>
      <c r="L174" s="66" t="s">
        <v>153</v>
      </c>
      <c r="M174" s="66"/>
      <c r="N174" s="66"/>
      <c r="O174" s="66"/>
      <c r="P174" s="71"/>
      <c r="Q174" s="71"/>
      <c r="R174" s="72"/>
      <c r="S174" s="72"/>
      <c r="T174" s="71"/>
      <c r="U174" s="71"/>
      <c r="V174" s="71"/>
      <c r="W174" s="72"/>
      <c r="X174" s="72"/>
      <c r="Y174" s="66"/>
      <c r="Z174" s="72"/>
      <c r="AA174" s="71"/>
    </row>
    <row r="175" spans="1:27" ht="18" customHeight="1">
      <c r="A175" s="72"/>
      <c r="B175" s="73"/>
      <c r="C175" s="72"/>
      <c r="D175" s="72"/>
      <c r="E175" s="66" t="s">
        <v>21</v>
      </c>
      <c r="F175" s="66">
        <v>812414</v>
      </c>
      <c r="G175" s="72" t="s">
        <v>773</v>
      </c>
      <c r="H175" s="74" t="s">
        <v>774</v>
      </c>
      <c r="I175" s="72" t="s">
        <v>775</v>
      </c>
      <c r="J175" s="72" t="s">
        <v>152</v>
      </c>
      <c r="K175" s="72" t="s">
        <v>255</v>
      </c>
      <c r="L175" s="66" t="s">
        <v>153</v>
      </c>
      <c r="M175" s="66"/>
      <c r="N175" s="66"/>
      <c r="O175" s="66"/>
      <c r="P175" s="71"/>
      <c r="Q175" s="71"/>
      <c r="R175" s="72"/>
      <c r="S175" s="72"/>
      <c r="T175" s="71"/>
      <c r="U175" s="71"/>
      <c r="V175" s="71"/>
      <c r="W175" s="72"/>
      <c r="X175" s="72"/>
      <c r="Y175" s="66"/>
      <c r="Z175" s="72"/>
      <c r="AA175" s="71"/>
    </row>
    <row r="176" spans="1:27" ht="18" customHeight="1">
      <c r="A176" s="72"/>
      <c r="B176" s="73"/>
      <c r="C176" s="72"/>
      <c r="D176" s="72"/>
      <c r="E176" s="66" t="s">
        <v>21</v>
      </c>
      <c r="F176" s="66">
        <v>812415</v>
      </c>
      <c r="G176" s="72" t="s">
        <v>776</v>
      </c>
      <c r="H176" s="74" t="s">
        <v>777</v>
      </c>
      <c r="I176" s="72" t="s">
        <v>778</v>
      </c>
      <c r="J176" s="72" t="s">
        <v>152</v>
      </c>
      <c r="K176" s="72" t="s">
        <v>255</v>
      </c>
      <c r="L176" s="66" t="s">
        <v>153</v>
      </c>
      <c r="M176" s="66"/>
      <c r="N176" s="66"/>
      <c r="O176" s="66"/>
      <c r="P176" s="71"/>
      <c r="Q176" s="71"/>
      <c r="R176" s="72"/>
      <c r="S176" s="72"/>
      <c r="T176" s="71"/>
      <c r="U176" s="71"/>
      <c r="V176" s="71"/>
      <c r="W176" s="72"/>
      <c r="X176" s="72"/>
      <c r="Y176" s="66"/>
      <c r="Z176" s="72"/>
      <c r="AA176" s="71"/>
    </row>
    <row r="177" spans="1:27" ht="18" customHeight="1">
      <c r="A177" s="72"/>
      <c r="B177" s="73"/>
      <c r="C177" s="72"/>
      <c r="D177" s="72"/>
      <c r="E177" s="66" t="s">
        <v>21</v>
      </c>
      <c r="F177" s="66">
        <v>812416</v>
      </c>
      <c r="G177" s="72" t="s">
        <v>779</v>
      </c>
      <c r="H177" s="74" t="s">
        <v>780</v>
      </c>
      <c r="I177" s="72" t="s">
        <v>781</v>
      </c>
      <c r="J177" s="72" t="s">
        <v>152</v>
      </c>
      <c r="K177" s="72" t="s">
        <v>255</v>
      </c>
      <c r="L177" s="66" t="s">
        <v>153</v>
      </c>
      <c r="M177" s="66"/>
      <c r="N177" s="66"/>
      <c r="O177" s="66"/>
      <c r="P177" s="71"/>
      <c r="Q177" s="71"/>
      <c r="R177" s="72"/>
      <c r="S177" s="72"/>
      <c r="T177" s="71"/>
      <c r="U177" s="71"/>
      <c r="V177" s="71"/>
      <c r="W177" s="72"/>
      <c r="X177" s="72"/>
      <c r="Y177" s="66"/>
      <c r="Z177" s="72"/>
      <c r="AA177" s="71"/>
    </row>
    <row r="178" spans="1:27" ht="18" customHeight="1">
      <c r="A178" s="72"/>
      <c r="B178" s="73"/>
      <c r="C178" s="72"/>
      <c r="D178" s="72"/>
      <c r="E178" s="66" t="s">
        <v>21</v>
      </c>
      <c r="F178" s="66">
        <v>812417</v>
      </c>
      <c r="G178" s="72" t="s">
        <v>782</v>
      </c>
      <c r="H178" s="74" t="s">
        <v>783</v>
      </c>
      <c r="I178" s="72" t="s">
        <v>784</v>
      </c>
      <c r="J178" s="72" t="s">
        <v>152</v>
      </c>
      <c r="K178" s="72" t="s">
        <v>255</v>
      </c>
      <c r="L178" s="66" t="s">
        <v>153</v>
      </c>
      <c r="M178" s="66"/>
      <c r="N178" s="66"/>
      <c r="O178" s="66"/>
      <c r="P178" s="71"/>
      <c r="Q178" s="71"/>
      <c r="R178" s="72"/>
      <c r="S178" s="72"/>
      <c r="T178" s="71"/>
      <c r="U178" s="71"/>
      <c r="V178" s="71"/>
      <c r="W178" s="72"/>
      <c r="X178" s="72"/>
      <c r="Y178" s="66"/>
      <c r="Z178" s="72"/>
      <c r="AA178" s="71"/>
    </row>
    <row r="179" spans="1:27" ht="18" customHeight="1">
      <c r="A179" s="72"/>
      <c r="B179" s="73"/>
      <c r="C179" s="72"/>
      <c r="D179" s="72"/>
      <c r="E179" s="66" t="s">
        <v>21</v>
      </c>
      <c r="F179" s="66">
        <v>812418</v>
      </c>
      <c r="G179" s="72" t="s">
        <v>785</v>
      </c>
      <c r="H179" s="74" t="s">
        <v>786</v>
      </c>
      <c r="I179" s="72" t="s">
        <v>787</v>
      </c>
      <c r="J179" s="72" t="s">
        <v>152</v>
      </c>
      <c r="K179" s="72" t="s">
        <v>255</v>
      </c>
      <c r="L179" s="66" t="s">
        <v>153</v>
      </c>
      <c r="M179" s="66"/>
      <c r="N179" s="66"/>
      <c r="O179" s="66"/>
      <c r="P179" s="71"/>
      <c r="Q179" s="71"/>
      <c r="R179" s="72"/>
      <c r="S179" s="72"/>
      <c r="T179" s="71"/>
      <c r="U179" s="71"/>
      <c r="V179" s="71"/>
      <c r="W179" s="72"/>
      <c r="X179" s="72"/>
      <c r="Y179" s="66"/>
      <c r="Z179" s="72"/>
      <c r="AA179" s="71"/>
    </row>
    <row r="180" spans="1:27" ht="18" customHeight="1">
      <c r="A180" s="72"/>
      <c r="B180" s="73"/>
      <c r="C180" s="72"/>
      <c r="D180" s="72"/>
      <c r="E180" s="66" t="s">
        <v>21</v>
      </c>
      <c r="F180" s="66">
        <v>833001</v>
      </c>
      <c r="G180" s="72" t="s">
        <v>788</v>
      </c>
      <c r="H180" s="74" t="s">
        <v>789</v>
      </c>
      <c r="I180" s="72" t="s">
        <v>790</v>
      </c>
      <c r="J180" s="72" t="s">
        <v>152</v>
      </c>
      <c r="K180" s="72" t="s">
        <v>255</v>
      </c>
      <c r="L180" s="66" t="s">
        <v>153</v>
      </c>
      <c r="M180" s="66"/>
      <c r="N180" s="66"/>
      <c r="O180" s="66"/>
      <c r="P180" s="71"/>
      <c r="Q180" s="71"/>
      <c r="R180" s="72"/>
      <c r="S180" s="72"/>
      <c r="T180" s="71"/>
      <c r="U180" s="71"/>
      <c r="V180" s="71"/>
      <c r="W180" s="72"/>
      <c r="X180" s="72"/>
      <c r="Y180" s="66"/>
      <c r="Z180" s="72"/>
      <c r="AA180" s="71"/>
    </row>
    <row r="181" spans="1:27" ht="18" customHeight="1">
      <c r="A181" s="72"/>
      <c r="B181" s="73"/>
      <c r="C181" s="72"/>
      <c r="D181" s="72"/>
      <c r="E181" s="66" t="s">
        <v>21</v>
      </c>
      <c r="F181" s="66">
        <v>833002</v>
      </c>
      <c r="G181" s="72" t="s">
        <v>791</v>
      </c>
      <c r="H181" s="74" t="s">
        <v>792</v>
      </c>
      <c r="I181" s="72" t="s">
        <v>793</v>
      </c>
      <c r="J181" s="72" t="s">
        <v>152</v>
      </c>
      <c r="K181" s="72" t="s">
        <v>255</v>
      </c>
      <c r="L181" s="66" t="s">
        <v>153</v>
      </c>
      <c r="M181" s="66"/>
      <c r="N181" s="66"/>
      <c r="O181" s="66"/>
      <c r="P181" s="71"/>
      <c r="Q181" s="71"/>
      <c r="R181" s="72"/>
      <c r="S181" s="72"/>
      <c r="T181" s="71"/>
      <c r="U181" s="71"/>
      <c r="V181" s="71"/>
      <c r="W181" s="72"/>
      <c r="X181" s="72"/>
      <c r="Y181" s="66"/>
      <c r="Z181" s="72"/>
      <c r="AA181" s="71"/>
    </row>
    <row r="182" spans="1:27" ht="18" customHeight="1">
      <c r="A182" s="72"/>
      <c r="B182" s="73"/>
      <c r="C182" s="72"/>
      <c r="D182" s="72"/>
      <c r="E182" s="66" t="s">
        <v>21</v>
      </c>
      <c r="F182" s="66">
        <v>812101</v>
      </c>
      <c r="G182" s="72" t="s">
        <v>794</v>
      </c>
      <c r="H182" s="74" t="s">
        <v>795</v>
      </c>
      <c r="I182" s="72" t="s">
        <v>796</v>
      </c>
      <c r="J182" s="72" t="s">
        <v>152</v>
      </c>
      <c r="K182" s="72" t="s">
        <v>255</v>
      </c>
      <c r="L182" s="66" t="s">
        <v>153</v>
      </c>
      <c r="M182" s="66"/>
      <c r="N182" s="66"/>
      <c r="O182" s="66"/>
      <c r="P182" s="71"/>
      <c r="Q182" s="71"/>
      <c r="R182" s="72"/>
      <c r="S182" s="72"/>
      <c r="T182" s="71"/>
      <c r="U182" s="71"/>
      <c r="V182" s="71"/>
      <c r="W182" s="72"/>
      <c r="X182" s="72"/>
      <c r="Y182" s="66"/>
      <c r="Z182" s="72"/>
      <c r="AA182" s="71"/>
    </row>
    <row r="183" spans="1:27" ht="18" customHeight="1">
      <c r="A183" s="72"/>
      <c r="B183" s="73"/>
      <c r="C183" s="72"/>
      <c r="D183" s="72"/>
      <c r="E183" s="66" t="s">
        <v>21</v>
      </c>
      <c r="F183" s="66">
        <v>812102</v>
      </c>
      <c r="G183" s="72" t="s">
        <v>797</v>
      </c>
      <c r="H183" s="74" t="s">
        <v>798</v>
      </c>
      <c r="I183" s="72" t="s">
        <v>799</v>
      </c>
      <c r="J183" s="72" t="s">
        <v>152</v>
      </c>
      <c r="K183" s="72" t="s">
        <v>255</v>
      </c>
      <c r="L183" s="66" t="s">
        <v>153</v>
      </c>
      <c r="M183" s="66"/>
      <c r="N183" s="66"/>
      <c r="O183" s="66"/>
      <c r="P183" s="71"/>
      <c r="Q183" s="71"/>
      <c r="R183" s="72"/>
      <c r="S183" s="72"/>
      <c r="T183" s="71"/>
      <c r="U183" s="71"/>
      <c r="V183" s="71"/>
      <c r="W183" s="72"/>
      <c r="X183" s="72"/>
      <c r="Y183" s="66"/>
      <c r="Z183" s="72"/>
      <c r="AA183" s="71"/>
    </row>
    <row r="184" spans="1:27" ht="18" customHeight="1">
      <c r="A184" s="72"/>
      <c r="B184" s="73"/>
      <c r="C184" s="72"/>
      <c r="D184" s="72"/>
      <c r="E184" s="66" t="s">
        <v>21</v>
      </c>
      <c r="F184" s="66">
        <v>812103</v>
      </c>
      <c r="G184" s="72" t="s">
        <v>800</v>
      </c>
      <c r="H184" s="74" t="s">
        <v>801</v>
      </c>
      <c r="I184" s="72" t="s">
        <v>802</v>
      </c>
      <c r="J184" s="72" t="s">
        <v>152</v>
      </c>
      <c r="K184" s="72" t="s">
        <v>255</v>
      </c>
      <c r="L184" s="66" t="s">
        <v>153</v>
      </c>
      <c r="M184" s="66"/>
      <c r="N184" s="66"/>
      <c r="O184" s="66"/>
      <c r="P184" s="71"/>
      <c r="Q184" s="71"/>
      <c r="R184" s="72"/>
      <c r="S184" s="72"/>
      <c r="T184" s="71"/>
      <c r="U184" s="71"/>
      <c r="V184" s="71"/>
      <c r="W184" s="72"/>
      <c r="X184" s="72"/>
      <c r="Y184" s="66"/>
      <c r="Z184" s="72"/>
      <c r="AA184" s="71"/>
    </row>
    <row r="185" spans="1:27" ht="18" customHeight="1">
      <c r="A185" s="72"/>
      <c r="B185" s="73"/>
      <c r="C185" s="72"/>
      <c r="D185" s="72"/>
      <c r="E185" s="66" t="s">
        <v>21</v>
      </c>
      <c r="F185" s="66">
        <v>812105</v>
      </c>
      <c r="G185" s="72" t="s">
        <v>803</v>
      </c>
      <c r="H185" s="74" t="s">
        <v>804</v>
      </c>
      <c r="I185" s="72" t="s">
        <v>805</v>
      </c>
      <c r="J185" s="72" t="s">
        <v>152</v>
      </c>
      <c r="K185" s="72" t="s">
        <v>255</v>
      </c>
      <c r="L185" s="66" t="s">
        <v>153</v>
      </c>
      <c r="M185" s="66"/>
      <c r="N185" s="66"/>
      <c r="O185" s="66"/>
      <c r="P185" s="71"/>
      <c r="Q185" s="71"/>
      <c r="R185" s="72"/>
      <c r="S185" s="72"/>
      <c r="T185" s="71"/>
      <c r="U185" s="71"/>
      <c r="V185" s="71"/>
      <c r="W185" s="72"/>
      <c r="X185" s="72"/>
      <c r="Y185" s="66"/>
      <c r="Z185" s="72"/>
      <c r="AA185" s="71"/>
    </row>
    <row r="186" spans="1:27" ht="18" customHeight="1">
      <c r="A186" s="72"/>
      <c r="B186" s="73"/>
      <c r="C186" s="72"/>
      <c r="D186" s="72"/>
      <c r="E186" s="66" t="s">
        <v>21</v>
      </c>
      <c r="F186" s="66">
        <v>812106</v>
      </c>
      <c r="G186" s="72" t="s">
        <v>806</v>
      </c>
      <c r="H186" s="74" t="s">
        <v>807</v>
      </c>
      <c r="I186" s="72" t="s">
        <v>808</v>
      </c>
      <c r="J186" s="72" t="s">
        <v>152</v>
      </c>
      <c r="K186" s="72" t="s">
        <v>255</v>
      </c>
      <c r="L186" s="66" t="s">
        <v>153</v>
      </c>
      <c r="M186" s="66"/>
      <c r="N186" s="66"/>
      <c r="O186" s="66"/>
      <c r="P186" s="71"/>
      <c r="Q186" s="71"/>
      <c r="R186" s="72"/>
      <c r="S186" s="72"/>
      <c r="T186" s="71"/>
      <c r="U186" s="71"/>
      <c r="V186" s="71"/>
      <c r="W186" s="72"/>
      <c r="X186" s="72"/>
      <c r="Y186" s="66"/>
      <c r="Z186" s="72"/>
      <c r="AA186" s="71"/>
    </row>
    <row r="187" spans="1:27" ht="18" customHeight="1">
      <c r="A187" s="72"/>
      <c r="B187" s="73"/>
      <c r="C187" s="72"/>
      <c r="D187" s="72"/>
      <c r="E187" s="66" t="s">
        <v>21</v>
      </c>
      <c r="F187" s="66">
        <v>812107</v>
      </c>
      <c r="G187" s="72" t="s">
        <v>809</v>
      </c>
      <c r="H187" s="74" t="s">
        <v>810</v>
      </c>
      <c r="I187" s="72" t="s">
        <v>811</v>
      </c>
      <c r="J187" s="72" t="s">
        <v>152</v>
      </c>
      <c r="K187" s="72" t="s">
        <v>255</v>
      </c>
      <c r="L187" s="66" t="s">
        <v>153</v>
      </c>
      <c r="M187" s="66"/>
      <c r="N187" s="66"/>
      <c r="O187" s="66"/>
      <c r="P187" s="71"/>
      <c r="Q187" s="71"/>
      <c r="R187" s="72"/>
      <c r="S187" s="72"/>
      <c r="T187" s="71"/>
      <c r="U187" s="71"/>
      <c r="V187" s="71"/>
      <c r="W187" s="72"/>
      <c r="X187" s="72"/>
      <c r="Y187" s="66"/>
      <c r="Z187" s="72"/>
      <c r="AA187" s="71"/>
    </row>
    <row r="188" spans="1:27" ht="18" customHeight="1">
      <c r="A188" s="72"/>
      <c r="B188" s="73"/>
      <c r="C188" s="72"/>
      <c r="D188" s="72"/>
      <c r="E188" s="66" t="s">
        <v>21</v>
      </c>
      <c r="F188" s="66">
        <v>812108</v>
      </c>
      <c r="G188" s="72" t="s">
        <v>812</v>
      </c>
      <c r="H188" s="74" t="s">
        <v>813</v>
      </c>
      <c r="I188" s="72" t="s">
        <v>814</v>
      </c>
      <c r="J188" s="72" t="s">
        <v>152</v>
      </c>
      <c r="K188" s="72" t="s">
        <v>255</v>
      </c>
      <c r="L188" s="66" t="s">
        <v>153</v>
      </c>
      <c r="M188" s="66"/>
      <c r="N188" s="66"/>
      <c r="O188" s="66"/>
      <c r="P188" s="71"/>
      <c r="Q188" s="71"/>
      <c r="R188" s="72"/>
      <c r="S188" s="72"/>
      <c r="T188" s="71"/>
      <c r="U188" s="71"/>
      <c r="V188" s="71"/>
      <c r="W188" s="72"/>
      <c r="X188" s="72"/>
      <c r="Y188" s="66"/>
      <c r="Z188" s="72"/>
      <c r="AA188" s="71"/>
    </row>
    <row r="189" spans="1:27" ht="18" customHeight="1">
      <c r="A189" s="72"/>
      <c r="B189" s="73"/>
      <c r="C189" s="72"/>
      <c r="D189" s="72"/>
      <c r="E189" s="66" t="s">
        <v>21</v>
      </c>
      <c r="F189" s="66">
        <v>833208</v>
      </c>
      <c r="G189" s="72" t="s">
        <v>815</v>
      </c>
      <c r="H189" s="74" t="s">
        <v>816</v>
      </c>
      <c r="I189" s="72" t="s">
        <v>817</v>
      </c>
      <c r="J189" s="72" t="s">
        <v>152</v>
      </c>
      <c r="K189" s="72" t="s">
        <v>255</v>
      </c>
      <c r="L189" s="66" t="s">
        <v>153</v>
      </c>
      <c r="M189" s="66"/>
      <c r="N189" s="66"/>
      <c r="O189" s="66"/>
      <c r="P189" s="71"/>
      <c r="Q189" s="71"/>
      <c r="R189" s="72"/>
      <c r="S189" s="72"/>
      <c r="T189" s="71"/>
      <c r="U189" s="71"/>
      <c r="V189" s="71"/>
      <c r="W189" s="72"/>
      <c r="X189" s="72"/>
      <c r="Y189" s="66"/>
      <c r="Z189" s="72"/>
      <c r="AA189" s="71"/>
    </row>
    <row r="190" spans="1:27" ht="18" customHeight="1">
      <c r="A190" s="72"/>
      <c r="B190" s="73"/>
      <c r="C190" s="72"/>
      <c r="D190" s="72"/>
      <c r="E190" s="66" t="s">
        <v>21</v>
      </c>
      <c r="F190" s="66">
        <v>833209</v>
      </c>
      <c r="G190" s="72" t="s">
        <v>818</v>
      </c>
      <c r="H190" s="74" t="s">
        <v>819</v>
      </c>
      <c r="I190" s="72" t="s">
        <v>820</v>
      </c>
      <c r="J190" s="72" t="s">
        <v>152</v>
      </c>
      <c r="K190" s="72" t="s">
        <v>255</v>
      </c>
      <c r="L190" s="66" t="s">
        <v>153</v>
      </c>
      <c r="M190" s="66"/>
      <c r="N190" s="66"/>
      <c r="O190" s="66"/>
      <c r="P190" s="71"/>
      <c r="Q190" s="71"/>
      <c r="R190" s="72"/>
      <c r="S190" s="72"/>
      <c r="T190" s="71"/>
      <c r="U190" s="71"/>
      <c r="V190" s="71"/>
      <c r="W190" s="72"/>
      <c r="X190" s="72"/>
      <c r="Y190" s="66"/>
      <c r="Z190" s="72"/>
      <c r="AA190" s="71"/>
    </row>
    <row r="191" spans="1:27" ht="18" customHeight="1">
      <c r="A191" s="72"/>
      <c r="B191" s="73"/>
      <c r="C191" s="72"/>
      <c r="D191" s="72"/>
      <c r="E191" s="66" t="s">
        <v>21</v>
      </c>
      <c r="F191" s="66">
        <v>833210</v>
      </c>
      <c r="G191" s="72" t="s">
        <v>821</v>
      </c>
      <c r="H191" s="74" t="s">
        <v>822</v>
      </c>
      <c r="I191" s="72" t="s">
        <v>823</v>
      </c>
      <c r="J191" s="72" t="s">
        <v>152</v>
      </c>
      <c r="K191" s="72" t="s">
        <v>255</v>
      </c>
      <c r="L191" s="66" t="s">
        <v>153</v>
      </c>
      <c r="M191" s="66"/>
      <c r="N191" s="66"/>
      <c r="O191" s="66"/>
      <c r="P191" s="71"/>
      <c r="Q191" s="71"/>
      <c r="R191" s="72"/>
      <c r="S191" s="72"/>
      <c r="T191" s="71"/>
      <c r="U191" s="71"/>
      <c r="V191" s="71"/>
      <c r="W191" s="72"/>
      <c r="X191" s="72"/>
      <c r="Y191" s="66"/>
      <c r="Z191" s="72"/>
      <c r="AA191" s="71"/>
    </row>
    <row r="192" spans="1:27" ht="18" customHeight="1">
      <c r="A192" s="72"/>
      <c r="B192" s="73"/>
      <c r="C192" s="72"/>
      <c r="D192" s="72"/>
      <c r="E192" s="66" t="s">
        <v>21</v>
      </c>
      <c r="F192" s="66">
        <v>833211</v>
      </c>
      <c r="G192" s="72" t="s">
        <v>824</v>
      </c>
      <c r="H192" s="74" t="s">
        <v>825</v>
      </c>
      <c r="I192" s="72" t="s">
        <v>826</v>
      </c>
      <c r="J192" s="72" t="s">
        <v>152</v>
      </c>
      <c r="K192" s="72" t="s">
        <v>255</v>
      </c>
      <c r="L192" s="66" t="s">
        <v>153</v>
      </c>
      <c r="M192" s="66"/>
      <c r="N192" s="66"/>
      <c r="O192" s="66"/>
      <c r="P192" s="71"/>
      <c r="Q192" s="71"/>
      <c r="R192" s="72"/>
      <c r="S192" s="72"/>
      <c r="T192" s="71"/>
      <c r="U192" s="71"/>
      <c r="V192" s="71"/>
      <c r="W192" s="72"/>
      <c r="X192" s="72"/>
      <c r="Y192" s="66"/>
      <c r="Z192" s="72"/>
      <c r="AA192" s="71"/>
    </row>
    <row r="193" spans="1:27" ht="18" customHeight="1">
      <c r="A193" s="72"/>
      <c r="B193" s="73"/>
      <c r="C193" s="72"/>
      <c r="D193" s="72"/>
      <c r="E193" s="66" t="s">
        <v>21</v>
      </c>
      <c r="F193" s="66">
        <v>833216</v>
      </c>
      <c r="G193" s="72" t="s">
        <v>827</v>
      </c>
      <c r="H193" s="74" t="s">
        <v>828</v>
      </c>
      <c r="I193" s="72" t="s">
        <v>829</v>
      </c>
      <c r="J193" s="72" t="s">
        <v>152</v>
      </c>
      <c r="K193" s="72" t="s">
        <v>255</v>
      </c>
      <c r="L193" s="66" t="s">
        <v>153</v>
      </c>
      <c r="M193" s="66"/>
      <c r="N193" s="66"/>
      <c r="O193" s="66"/>
      <c r="P193" s="71"/>
      <c r="Q193" s="71"/>
      <c r="R193" s="72"/>
      <c r="S193" s="72"/>
      <c r="T193" s="71"/>
      <c r="U193" s="71"/>
      <c r="V193" s="71"/>
      <c r="W193" s="72"/>
      <c r="X193" s="72"/>
      <c r="Y193" s="66"/>
      <c r="Z193" s="72"/>
      <c r="AA193" s="71"/>
    </row>
    <row r="194" spans="1:27" ht="18" customHeight="1">
      <c r="A194" s="72"/>
      <c r="B194" s="73"/>
      <c r="C194" s="72"/>
      <c r="D194" s="72"/>
      <c r="E194" s="66" t="s">
        <v>21</v>
      </c>
      <c r="F194" s="66">
        <v>833217</v>
      </c>
      <c r="G194" s="72" t="s">
        <v>830</v>
      </c>
      <c r="H194" s="74" t="s">
        <v>831</v>
      </c>
      <c r="I194" s="72" t="s">
        <v>832</v>
      </c>
      <c r="J194" s="72" t="s">
        <v>152</v>
      </c>
      <c r="K194" s="72" t="s">
        <v>255</v>
      </c>
      <c r="L194" s="66" t="s">
        <v>153</v>
      </c>
      <c r="M194" s="66"/>
      <c r="N194" s="66"/>
      <c r="O194" s="66"/>
      <c r="P194" s="71"/>
      <c r="Q194" s="71"/>
      <c r="R194" s="72"/>
      <c r="S194" s="72"/>
      <c r="T194" s="71"/>
      <c r="U194" s="71"/>
      <c r="V194" s="71"/>
      <c r="W194" s="72"/>
      <c r="X194" s="72"/>
      <c r="Y194" s="66"/>
      <c r="Z194" s="72"/>
      <c r="AA194" s="71"/>
    </row>
    <row r="195" spans="1:27" ht="18" customHeight="1">
      <c r="A195" s="72"/>
      <c r="B195" s="73"/>
      <c r="C195" s="72"/>
      <c r="D195" s="72"/>
      <c r="E195" s="66" t="s">
        <v>21</v>
      </c>
      <c r="F195" s="66">
        <v>833218</v>
      </c>
      <c r="G195" s="72" t="s">
        <v>833</v>
      </c>
      <c r="H195" s="74" t="s">
        <v>834</v>
      </c>
      <c r="I195" s="72" t="s">
        <v>835</v>
      </c>
      <c r="J195" s="72" t="s">
        <v>152</v>
      </c>
      <c r="K195" s="72" t="s">
        <v>255</v>
      </c>
      <c r="L195" s="66" t="s">
        <v>153</v>
      </c>
      <c r="M195" s="66"/>
      <c r="N195" s="66"/>
      <c r="O195" s="66"/>
      <c r="P195" s="71"/>
      <c r="Q195" s="71"/>
      <c r="R195" s="72"/>
      <c r="S195" s="72"/>
      <c r="T195" s="71"/>
      <c r="U195" s="71"/>
      <c r="V195" s="71"/>
      <c r="W195" s="72"/>
      <c r="X195" s="72"/>
      <c r="Y195" s="66"/>
      <c r="Z195" s="72"/>
      <c r="AA195" s="71"/>
    </row>
    <row r="196" spans="1:27" ht="18" customHeight="1">
      <c r="A196" s="72"/>
      <c r="B196" s="73"/>
      <c r="C196" s="72"/>
      <c r="D196" s="72"/>
      <c r="E196" s="66" t="s">
        <v>21</v>
      </c>
      <c r="F196" s="66">
        <v>810250</v>
      </c>
      <c r="G196" s="72" t="s">
        <v>836</v>
      </c>
      <c r="H196" s="74" t="s">
        <v>837</v>
      </c>
      <c r="I196" s="72" t="s">
        <v>838</v>
      </c>
      <c r="J196" s="72" t="s">
        <v>152</v>
      </c>
      <c r="K196" s="72" t="s">
        <v>255</v>
      </c>
      <c r="L196" s="66" t="s">
        <v>374</v>
      </c>
      <c r="M196" s="66"/>
      <c r="N196" s="66"/>
      <c r="O196" s="66"/>
      <c r="P196" s="71"/>
      <c r="Q196" s="71"/>
      <c r="R196" s="72"/>
      <c r="S196" s="72"/>
      <c r="T196" s="71"/>
      <c r="U196" s="71"/>
      <c r="V196" s="71"/>
      <c r="W196" s="72"/>
      <c r="X196" s="72"/>
      <c r="Y196" s="66"/>
      <c r="Z196" s="72"/>
      <c r="AA196" s="71"/>
    </row>
    <row r="197" spans="1:27" ht="18" customHeight="1">
      <c r="A197" s="72"/>
      <c r="B197" s="73"/>
      <c r="C197" s="72"/>
      <c r="D197" s="72"/>
      <c r="E197" s="66" t="s">
        <v>21</v>
      </c>
      <c r="F197" s="66">
        <v>810253</v>
      </c>
      <c r="G197" s="72" t="s">
        <v>839</v>
      </c>
      <c r="H197" s="74" t="s">
        <v>840</v>
      </c>
      <c r="I197" s="72" t="s">
        <v>841</v>
      </c>
      <c r="J197" s="72" t="s">
        <v>152</v>
      </c>
      <c r="K197" s="72" t="s">
        <v>255</v>
      </c>
      <c r="L197" s="66" t="s">
        <v>374</v>
      </c>
      <c r="M197" s="66"/>
      <c r="N197" s="66"/>
      <c r="O197" s="66"/>
      <c r="P197" s="71"/>
      <c r="Q197" s="71"/>
      <c r="R197" s="72"/>
      <c r="S197" s="72"/>
      <c r="T197" s="71"/>
      <c r="U197" s="71"/>
      <c r="V197" s="71"/>
      <c r="W197" s="72"/>
      <c r="X197" s="72"/>
      <c r="Y197" s="66"/>
      <c r="Z197" s="72"/>
      <c r="AA197" s="71"/>
    </row>
    <row r="198" spans="1:27" ht="18" customHeight="1">
      <c r="A198" s="72"/>
      <c r="B198" s="73"/>
      <c r="C198" s="72"/>
      <c r="D198" s="72"/>
      <c r="E198" s="66" t="s">
        <v>21</v>
      </c>
      <c r="F198" s="66">
        <v>810254</v>
      </c>
      <c r="G198" s="72" t="s">
        <v>842</v>
      </c>
      <c r="H198" s="74" t="s">
        <v>843</v>
      </c>
      <c r="I198" s="72" t="s">
        <v>844</v>
      </c>
      <c r="J198" s="72" t="s">
        <v>152</v>
      </c>
      <c r="K198" s="72" t="s">
        <v>255</v>
      </c>
      <c r="L198" s="66" t="s">
        <v>374</v>
      </c>
      <c r="M198" s="66"/>
      <c r="N198" s="66"/>
      <c r="O198" s="66"/>
      <c r="P198" s="71"/>
      <c r="Q198" s="71"/>
      <c r="R198" s="72"/>
      <c r="S198" s="72"/>
      <c r="T198" s="71"/>
      <c r="U198" s="71"/>
      <c r="V198" s="71"/>
      <c r="W198" s="72"/>
      <c r="X198" s="72"/>
      <c r="Y198" s="66"/>
      <c r="Z198" s="72"/>
      <c r="AA198" s="71"/>
    </row>
    <row r="199" spans="1:27" ht="18" customHeight="1">
      <c r="A199" s="72"/>
      <c r="B199" s="73"/>
      <c r="C199" s="72"/>
      <c r="D199" s="72"/>
      <c r="E199" s="66" t="s">
        <v>21</v>
      </c>
      <c r="F199" s="66">
        <v>810255</v>
      </c>
      <c r="G199" s="72" t="s">
        <v>845</v>
      </c>
      <c r="H199" s="74" t="s">
        <v>846</v>
      </c>
      <c r="I199" s="72" t="s">
        <v>847</v>
      </c>
      <c r="J199" s="72" t="s">
        <v>152</v>
      </c>
      <c r="K199" s="72" t="s">
        <v>255</v>
      </c>
      <c r="L199" s="66" t="s">
        <v>374</v>
      </c>
      <c r="M199" s="66"/>
      <c r="N199" s="66"/>
      <c r="O199" s="66"/>
      <c r="P199" s="71"/>
      <c r="Q199" s="71"/>
      <c r="R199" s="72"/>
      <c r="S199" s="72"/>
      <c r="T199" s="71"/>
      <c r="U199" s="71"/>
      <c r="V199" s="71"/>
      <c r="W199" s="72"/>
      <c r="X199" s="72"/>
      <c r="Y199" s="66"/>
      <c r="Z199" s="72"/>
      <c r="AA199" s="71"/>
    </row>
    <row r="200" spans="1:27" ht="18" customHeight="1">
      <c r="A200" s="72"/>
      <c r="B200" s="73"/>
      <c r="C200" s="72"/>
      <c r="D200" s="72"/>
      <c r="E200" s="66" t="s">
        <v>21</v>
      </c>
      <c r="F200" s="66">
        <v>810256</v>
      </c>
      <c r="G200" s="72" t="s">
        <v>848</v>
      </c>
      <c r="H200" s="74" t="s">
        <v>849</v>
      </c>
      <c r="I200" s="72" t="s">
        <v>850</v>
      </c>
      <c r="J200" s="72" t="s">
        <v>152</v>
      </c>
      <c r="K200" s="72" t="s">
        <v>255</v>
      </c>
      <c r="L200" s="66" t="s">
        <v>374</v>
      </c>
      <c r="M200" s="66"/>
      <c r="N200" s="66"/>
      <c r="O200" s="66"/>
      <c r="P200" s="71"/>
      <c r="Q200" s="71"/>
      <c r="R200" s="72"/>
      <c r="S200" s="72"/>
      <c r="T200" s="71"/>
      <c r="U200" s="71"/>
      <c r="V200" s="71"/>
      <c r="W200" s="72"/>
      <c r="X200" s="72"/>
      <c r="Y200" s="66"/>
      <c r="Z200" s="72"/>
      <c r="AA200" s="71"/>
    </row>
    <row r="201" spans="1:27" ht="18" customHeight="1">
      <c r="A201" s="72"/>
      <c r="B201" s="73"/>
      <c r="C201" s="72"/>
      <c r="D201" s="72"/>
      <c r="E201" s="66" t="s">
        <v>21</v>
      </c>
      <c r="F201" s="66">
        <v>810257</v>
      </c>
      <c r="G201" s="72" t="s">
        <v>851</v>
      </c>
      <c r="H201" s="74" t="s">
        <v>852</v>
      </c>
      <c r="I201" s="72" t="s">
        <v>853</v>
      </c>
      <c r="J201" s="72" t="s">
        <v>152</v>
      </c>
      <c r="K201" s="72" t="s">
        <v>255</v>
      </c>
      <c r="L201" s="66" t="s">
        <v>374</v>
      </c>
      <c r="M201" s="66"/>
      <c r="N201" s="66"/>
      <c r="O201" s="66"/>
      <c r="P201" s="71"/>
      <c r="Q201" s="71"/>
      <c r="R201" s="72"/>
      <c r="S201" s="72"/>
      <c r="T201" s="71"/>
      <c r="U201" s="71"/>
      <c r="V201" s="71"/>
      <c r="W201" s="72"/>
      <c r="X201" s="72"/>
      <c r="Y201" s="66"/>
      <c r="Z201" s="72"/>
      <c r="AA201" s="71"/>
    </row>
    <row r="202" spans="1:27" ht="18" customHeight="1">
      <c r="A202" s="72"/>
      <c r="B202" s="73"/>
      <c r="C202" s="72"/>
      <c r="D202" s="72"/>
      <c r="E202" s="66" t="s">
        <v>21</v>
      </c>
      <c r="F202" s="66">
        <v>810258</v>
      </c>
      <c r="G202" s="72" t="s">
        <v>854</v>
      </c>
      <c r="H202" s="74" t="s">
        <v>855</v>
      </c>
      <c r="I202" s="72" t="s">
        <v>856</v>
      </c>
      <c r="J202" s="72" t="s">
        <v>152</v>
      </c>
      <c r="K202" s="72" t="s">
        <v>255</v>
      </c>
      <c r="L202" s="66" t="s">
        <v>374</v>
      </c>
      <c r="M202" s="66"/>
      <c r="N202" s="66"/>
      <c r="O202" s="66"/>
      <c r="P202" s="71"/>
      <c r="Q202" s="71"/>
      <c r="R202" s="72"/>
      <c r="S202" s="72"/>
      <c r="T202" s="71"/>
      <c r="U202" s="71"/>
      <c r="V202" s="71"/>
      <c r="W202" s="72"/>
      <c r="X202" s="72"/>
      <c r="Y202" s="66"/>
      <c r="Z202" s="72"/>
      <c r="AA202" s="71"/>
    </row>
    <row r="203" spans="1:27" ht="18" customHeight="1">
      <c r="A203" s="72"/>
      <c r="B203" s="73"/>
      <c r="C203" s="72"/>
      <c r="D203" s="72"/>
      <c r="E203" s="66" t="s">
        <v>21</v>
      </c>
      <c r="F203" s="66">
        <v>810259</v>
      </c>
      <c r="G203" s="72" t="s">
        <v>857</v>
      </c>
      <c r="H203" s="74" t="s">
        <v>858</v>
      </c>
      <c r="I203" s="72" t="s">
        <v>859</v>
      </c>
      <c r="J203" s="72" t="s">
        <v>152</v>
      </c>
      <c r="K203" s="72" t="s">
        <v>255</v>
      </c>
      <c r="L203" s="66" t="s">
        <v>374</v>
      </c>
      <c r="M203" s="66"/>
      <c r="N203" s="66"/>
      <c r="O203" s="66"/>
      <c r="P203" s="71"/>
      <c r="Q203" s="71"/>
      <c r="R203" s="72"/>
      <c r="S203" s="72"/>
      <c r="T203" s="71"/>
      <c r="U203" s="71"/>
      <c r="V203" s="71"/>
      <c r="W203" s="72"/>
      <c r="X203" s="72"/>
      <c r="Y203" s="66"/>
      <c r="Z203" s="72"/>
      <c r="AA203" s="71"/>
    </row>
    <row r="204" spans="1:27" ht="18" customHeight="1">
      <c r="A204" s="72"/>
      <c r="B204" s="73"/>
      <c r="C204" s="72"/>
      <c r="D204" s="72"/>
      <c r="E204" s="66" t="s">
        <v>21</v>
      </c>
      <c r="F204" s="66">
        <v>810260</v>
      </c>
      <c r="G204" s="72" t="s">
        <v>860</v>
      </c>
      <c r="H204" s="74" t="s">
        <v>861</v>
      </c>
      <c r="I204" s="72" t="s">
        <v>862</v>
      </c>
      <c r="J204" s="72" t="s">
        <v>152</v>
      </c>
      <c r="K204" s="72" t="s">
        <v>255</v>
      </c>
      <c r="L204" s="66" t="s">
        <v>374</v>
      </c>
      <c r="M204" s="66"/>
      <c r="N204" s="66"/>
      <c r="O204" s="66"/>
      <c r="P204" s="71"/>
      <c r="Q204" s="71"/>
      <c r="R204" s="72"/>
      <c r="S204" s="72"/>
      <c r="T204" s="71"/>
      <c r="U204" s="71"/>
      <c r="V204" s="71"/>
      <c r="W204" s="72"/>
      <c r="X204" s="72"/>
      <c r="Y204" s="66"/>
      <c r="Z204" s="72"/>
      <c r="AA204" s="71"/>
    </row>
    <row r="205" spans="1:27" ht="18" customHeight="1">
      <c r="A205" s="72"/>
      <c r="B205" s="73"/>
      <c r="C205" s="72"/>
      <c r="D205" s="72"/>
      <c r="E205" s="66" t="s">
        <v>21</v>
      </c>
      <c r="F205" s="66">
        <v>810261</v>
      </c>
      <c r="G205" s="72" t="s">
        <v>863</v>
      </c>
      <c r="H205" s="74" t="s">
        <v>864</v>
      </c>
      <c r="I205" s="72" t="s">
        <v>865</v>
      </c>
      <c r="J205" s="72" t="s">
        <v>152</v>
      </c>
      <c r="K205" s="72" t="s">
        <v>255</v>
      </c>
      <c r="L205" s="66" t="s">
        <v>374</v>
      </c>
      <c r="M205" s="66"/>
      <c r="N205" s="66"/>
      <c r="O205" s="66"/>
      <c r="P205" s="71"/>
      <c r="Q205" s="71"/>
      <c r="R205" s="72"/>
      <c r="S205" s="72"/>
      <c r="T205" s="71"/>
      <c r="U205" s="71"/>
      <c r="V205" s="71"/>
      <c r="W205" s="72"/>
      <c r="X205" s="72"/>
      <c r="Y205" s="66"/>
      <c r="Z205" s="72"/>
      <c r="AA205" s="71"/>
    </row>
    <row r="206" spans="1:27" ht="18" customHeight="1">
      <c r="A206" s="72"/>
      <c r="B206" s="73"/>
      <c r="C206" s="72"/>
      <c r="D206" s="72"/>
      <c r="E206" s="66" t="s">
        <v>21</v>
      </c>
      <c r="F206" s="66">
        <v>810262</v>
      </c>
      <c r="G206" s="72" t="s">
        <v>866</v>
      </c>
      <c r="H206" s="74" t="s">
        <v>867</v>
      </c>
      <c r="I206" s="72" t="s">
        <v>868</v>
      </c>
      <c r="J206" s="72" t="s">
        <v>152</v>
      </c>
      <c r="K206" s="72" t="s">
        <v>255</v>
      </c>
      <c r="L206" s="66" t="s">
        <v>374</v>
      </c>
      <c r="M206" s="66"/>
      <c r="N206" s="66"/>
      <c r="O206" s="66"/>
      <c r="P206" s="71"/>
      <c r="Q206" s="71"/>
      <c r="R206" s="72"/>
      <c r="S206" s="72"/>
      <c r="T206" s="71"/>
      <c r="U206" s="71"/>
      <c r="V206" s="71"/>
      <c r="W206" s="72"/>
      <c r="X206" s="72"/>
      <c r="Y206" s="66"/>
      <c r="Z206" s="72"/>
      <c r="AA206" s="71"/>
    </row>
    <row r="207" spans="1:27" ht="18" customHeight="1">
      <c r="A207" s="72"/>
      <c r="B207" s="73"/>
      <c r="C207" s="72"/>
      <c r="D207" s="72"/>
      <c r="E207" s="66" t="s">
        <v>21</v>
      </c>
      <c r="F207" s="66">
        <v>810263</v>
      </c>
      <c r="G207" s="72" t="s">
        <v>869</v>
      </c>
      <c r="H207" s="74" t="s">
        <v>870</v>
      </c>
      <c r="I207" s="72" t="s">
        <v>871</v>
      </c>
      <c r="J207" s="72" t="s">
        <v>152</v>
      </c>
      <c r="K207" s="72" t="s">
        <v>255</v>
      </c>
      <c r="L207" s="66" t="s">
        <v>374</v>
      </c>
      <c r="M207" s="66"/>
      <c r="N207" s="66"/>
      <c r="O207" s="66"/>
      <c r="P207" s="71"/>
      <c r="Q207" s="71"/>
      <c r="R207" s="72"/>
      <c r="S207" s="72"/>
      <c r="T207" s="71"/>
      <c r="U207" s="71"/>
      <c r="V207" s="71"/>
      <c r="W207" s="72"/>
      <c r="X207" s="72"/>
      <c r="Y207" s="66"/>
      <c r="Z207" s="72"/>
      <c r="AA207" s="71"/>
    </row>
    <row r="208" spans="1:27" ht="18" customHeight="1">
      <c r="A208" s="72"/>
      <c r="B208" s="73"/>
      <c r="C208" s="72"/>
      <c r="D208" s="72"/>
      <c r="E208" s="66" t="s">
        <v>21</v>
      </c>
      <c r="F208" s="66">
        <v>810264</v>
      </c>
      <c r="G208" s="72" t="s">
        <v>872</v>
      </c>
      <c r="H208" s="74" t="s">
        <v>873</v>
      </c>
      <c r="I208" s="72" t="s">
        <v>874</v>
      </c>
      <c r="J208" s="72" t="s">
        <v>152</v>
      </c>
      <c r="K208" s="72" t="s">
        <v>255</v>
      </c>
      <c r="L208" s="66" t="s">
        <v>374</v>
      </c>
      <c r="M208" s="66"/>
      <c r="N208" s="66"/>
      <c r="O208" s="66"/>
      <c r="P208" s="71"/>
      <c r="Q208" s="71"/>
      <c r="R208" s="72"/>
      <c r="S208" s="72"/>
      <c r="T208" s="71"/>
      <c r="U208" s="71"/>
      <c r="V208" s="71"/>
      <c r="W208" s="72"/>
      <c r="X208" s="72"/>
      <c r="Y208" s="66"/>
      <c r="Z208" s="72"/>
      <c r="AA208" s="71"/>
    </row>
    <row r="209" spans="1:27" ht="18" customHeight="1">
      <c r="A209" s="72"/>
      <c r="B209" s="73"/>
      <c r="C209" s="72"/>
      <c r="D209" s="72"/>
      <c r="E209" s="66" t="s">
        <v>21</v>
      </c>
      <c r="F209" s="66">
        <v>810265</v>
      </c>
      <c r="G209" s="72" t="s">
        <v>875</v>
      </c>
      <c r="H209" s="74" t="s">
        <v>876</v>
      </c>
      <c r="I209" s="72" t="s">
        <v>877</v>
      </c>
      <c r="J209" s="72" t="s">
        <v>152</v>
      </c>
      <c r="K209" s="72" t="s">
        <v>255</v>
      </c>
      <c r="L209" s="66" t="s">
        <v>374</v>
      </c>
      <c r="M209" s="66"/>
      <c r="N209" s="66"/>
      <c r="O209" s="66"/>
      <c r="P209" s="71"/>
      <c r="Q209" s="71"/>
      <c r="R209" s="72"/>
      <c r="S209" s="72"/>
      <c r="T209" s="71"/>
      <c r="U209" s="71"/>
      <c r="V209" s="71"/>
      <c r="W209" s="72"/>
      <c r="X209" s="72"/>
      <c r="Y209" s="66"/>
      <c r="Z209" s="72"/>
      <c r="AA209" s="71"/>
    </row>
    <row r="210" spans="1:27" ht="18" customHeight="1">
      <c r="A210" s="72"/>
      <c r="B210" s="73"/>
      <c r="C210" s="72"/>
      <c r="D210" s="72"/>
      <c r="E210" s="66" t="s">
        <v>21</v>
      </c>
      <c r="F210" s="66">
        <v>810266</v>
      </c>
      <c r="G210" s="72" t="s">
        <v>878</v>
      </c>
      <c r="H210" s="74" t="s">
        <v>879</v>
      </c>
      <c r="I210" s="72" t="s">
        <v>880</v>
      </c>
      <c r="J210" s="72" t="s">
        <v>152</v>
      </c>
      <c r="K210" s="72" t="s">
        <v>255</v>
      </c>
      <c r="L210" s="66" t="s">
        <v>374</v>
      </c>
      <c r="M210" s="66"/>
      <c r="N210" s="66"/>
      <c r="O210" s="66"/>
      <c r="P210" s="71"/>
      <c r="Q210" s="71"/>
      <c r="R210" s="72"/>
      <c r="S210" s="72"/>
      <c r="T210" s="71"/>
      <c r="U210" s="71"/>
      <c r="V210" s="71"/>
      <c r="W210" s="72"/>
      <c r="X210" s="72"/>
      <c r="Y210" s="66"/>
      <c r="Z210" s="72"/>
      <c r="AA210" s="71"/>
    </row>
    <row r="211" spans="1:27" ht="18" customHeight="1">
      <c r="A211" s="72"/>
      <c r="B211" s="73"/>
      <c r="C211" s="72"/>
      <c r="D211" s="72"/>
      <c r="E211" s="66" t="s">
        <v>21</v>
      </c>
      <c r="F211" s="66">
        <v>810267</v>
      </c>
      <c r="G211" s="72" t="s">
        <v>881</v>
      </c>
      <c r="H211" s="74" t="s">
        <v>882</v>
      </c>
      <c r="I211" s="72" t="s">
        <v>883</v>
      </c>
      <c r="J211" s="72" t="s">
        <v>152</v>
      </c>
      <c r="K211" s="72" t="s">
        <v>255</v>
      </c>
      <c r="L211" s="66" t="s">
        <v>374</v>
      </c>
      <c r="M211" s="66"/>
      <c r="N211" s="66"/>
      <c r="O211" s="66"/>
      <c r="P211" s="71"/>
      <c r="Q211" s="71"/>
      <c r="R211" s="72"/>
      <c r="S211" s="72"/>
      <c r="T211" s="71"/>
      <c r="U211" s="71"/>
      <c r="V211" s="71"/>
      <c r="W211" s="72"/>
      <c r="X211" s="72"/>
      <c r="Y211" s="66"/>
      <c r="Z211" s="72"/>
      <c r="AA211" s="71"/>
    </row>
    <row r="212" spans="1:27" ht="18" customHeight="1">
      <c r="A212" s="72"/>
      <c r="B212" s="73"/>
      <c r="C212" s="72"/>
      <c r="D212" s="72"/>
      <c r="E212" s="66" t="s">
        <v>21</v>
      </c>
      <c r="F212" s="66">
        <v>812150</v>
      </c>
      <c r="G212" s="72" t="s">
        <v>884</v>
      </c>
      <c r="H212" s="74" t="s">
        <v>885</v>
      </c>
      <c r="I212" s="72" t="s">
        <v>886</v>
      </c>
      <c r="J212" s="72" t="s">
        <v>152</v>
      </c>
      <c r="K212" s="72" t="s">
        <v>255</v>
      </c>
      <c r="L212" s="66" t="s">
        <v>374</v>
      </c>
      <c r="M212" s="66"/>
      <c r="N212" s="66"/>
      <c r="O212" s="66"/>
      <c r="P212" s="71"/>
      <c r="Q212" s="71"/>
      <c r="R212" s="72"/>
      <c r="S212" s="72"/>
      <c r="T212" s="71"/>
      <c r="U212" s="71"/>
      <c r="V212" s="71"/>
      <c r="W212" s="72"/>
      <c r="X212" s="72"/>
      <c r="Y212" s="66"/>
      <c r="Z212" s="72"/>
      <c r="AA212" s="71"/>
    </row>
    <row r="213" spans="1:27" ht="18" customHeight="1">
      <c r="A213" s="72"/>
      <c r="B213" s="73"/>
      <c r="C213" s="72"/>
      <c r="D213" s="72"/>
      <c r="E213" s="66" t="s">
        <v>21</v>
      </c>
      <c r="F213" s="66">
        <v>812253</v>
      </c>
      <c r="G213" s="72" t="s">
        <v>887</v>
      </c>
      <c r="H213" s="74" t="s">
        <v>888</v>
      </c>
      <c r="I213" s="72" t="s">
        <v>889</v>
      </c>
      <c r="J213" s="72" t="s">
        <v>152</v>
      </c>
      <c r="K213" s="72" t="s">
        <v>255</v>
      </c>
      <c r="L213" s="66" t="s">
        <v>374</v>
      </c>
      <c r="M213" s="66"/>
      <c r="N213" s="66"/>
      <c r="O213" s="66"/>
      <c r="P213" s="71"/>
      <c r="Q213" s="71"/>
      <c r="R213" s="72"/>
      <c r="S213" s="72"/>
      <c r="T213" s="71"/>
      <c r="U213" s="71"/>
      <c r="V213" s="71"/>
      <c r="W213" s="72"/>
      <c r="X213" s="72"/>
      <c r="Y213" s="66"/>
      <c r="Z213" s="72"/>
      <c r="AA213" s="71"/>
    </row>
    <row r="214" spans="1:27" ht="18" customHeight="1">
      <c r="A214" s="72"/>
      <c r="B214" s="73"/>
      <c r="C214" s="72"/>
      <c r="D214" s="72"/>
      <c r="E214" s="66" t="s">
        <v>21</v>
      </c>
      <c r="F214" s="66">
        <v>812354</v>
      </c>
      <c r="G214" s="72" t="s">
        <v>890</v>
      </c>
      <c r="H214" s="74" t="s">
        <v>891</v>
      </c>
      <c r="I214" s="72" t="s">
        <v>892</v>
      </c>
      <c r="J214" s="72" t="s">
        <v>152</v>
      </c>
      <c r="K214" s="72" t="s">
        <v>255</v>
      </c>
      <c r="L214" s="66" t="s">
        <v>374</v>
      </c>
      <c r="M214" s="66"/>
      <c r="N214" s="66"/>
      <c r="O214" s="66"/>
      <c r="P214" s="71"/>
      <c r="Q214" s="71"/>
      <c r="R214" s="72"/>
      <c r="S214" s="72"/>
      <c r="T214" s="71"/>
      <c r="U214" s="71"/>
      <c r="V214" s="71"/>
      <c r="W214" s="72"/>
      <c r="X214" s="72"/>
      <c r="Y214" s="66"/>
      <c r="Z214" s="72"/>
      <c r="AA214" s="71"/>
    </row>
    <row r="215" spans="1:27" ht="18" customHeight="1">
      <c r="A215" s="72"/>
      <c r="B215" s="73"/>
      <c r="C215" s="72"/>
      <c r="D215" s="72"/>
      <c r="E215" s="66" t="s">
        <v>21</v>
      </c>
      <c r="F215" s="66">
        <v>812455</v>
      </c>
      <c r="G215" s="72" t="s">
        <v>893</v>
      </c>
      <c r="H215" s="74" t="s">
        <v>894</v>
      </c>
      <c r="I215" s="72" t="s">
        <v>895</v>
      </c>
      <c r="J215" s="72" t="s">
        <v>152</v>
      </c>
      <c r="K215" s="72" t="s">
        <v>255</v>
      </c>
      <c r="L215" s="66" t="s">
        <v>374</v>
      </c>
      <c r="M215" s="66"/>
      <c r="N215" s="66"/>
      <c r="O215" s="66"/>
      <c r="P215" s="71"/>
      <c r="Q215" s="71"/>
      <c r="R215" s="72"/>
      <c r="S215" s="72"/>
      <c r="T215" s="71"/>
      <c r="U215" s="71"/>
      <c r="V215" s="71"/>
      <c r="W215" s="72"/>
      <c r="X215" s="72"/>
      <c r="Y215" s="66"/>
      <c r="Z215" s="72"/>
      <c r="AA215" s="71"/>
    </row>
    <row r="216" spans="1:27" ht="18" customHeight="1">
      <c r="A216" s="72"/>
      <c r="B216" s="73"/>
      <c r="C216" s="72"/>
      <c r="D216" s="72"/>
      <c r="E216" s="66" t="s">
        <v>21</v>
      </c>
      <c r="F216" s="66">
        <v>812456</v>
      </c>
      <c r="G216" s="72" t="s">
        <v>896</v>
      </c>
      <c r="H216" s="74" t="s">
        <v>897</v>
      </c>
      <c r="I216" s="72" t="s">
        <v>898</v>
      </c>
      <c r="J216" s="72" t="s">
        <v>152</v>
      </c>
      <c r="K216" s="72" t="s">
        <v>255</v>
      </c>
      <c r="L216" s="66" t="s">
        <v>374</v>
      </c>
      <c r="M216" s="66"/>
      <c r="N216" s="66"/>
      <c r="O216" s="66"/>
      <c r="P216" s="71"/>
      <c r="Q216" s="71"/>
      <c r="R216" s="72"/>
      <c r="S216" s="72"/>
      <c r="T216" s="71"/>
      <c r="U216" s="71"/>
      <c r="V216" s="71"/>
      <c r="W216" s="72"/>
      <c r="X216" s="72"/>
      <c r="Y216" s="66"/>
      <c r="Z216" s="72"/>
      <c r="AA216" s="71"/>
    </row>
    <row r="217" spans="1:27" ht="18" customHeight="1">
      <c r="A217" s="72"/>
      <c r="B217" s="73"/>
      <c r="C217" s="72"/>
      <c r="D217" s="72"/>
      <c r="E217" s="66" t="s">
        <v>21</v>
      </c>
      <c r="F217" s="66">
        <v>833050</v>
      </c>
      <c r="G217" s="72" t="s">
        <v>899</v>
      </c>
      <c r="H217" s="74" t="s">
        <v>900</v>
      </c>
      <c r="I217" s="72" t="s">
        <v>901</v>
      </c>
      <c r="J217" s="72" t="s">
        <v>152</v>
      </c>
      <c r="K217" s="72" t="s">
        <v>255</v>
      </c>
      <c r="L217" s="66" t="s">
        <v>374</v>
      </c>
      <c r="M217" s="66"/>
      <c r="N217" s="66"/>
      <c r="O217" s="66"/>
      <c r="P217" s="71"/>
      <c r="Q217" s="71"/>
      <c r="R217" s="72"/>
      <c r="S217" s="72"/>
      <c r="T217" s="71"/>
      <c r="U217" s="71"/>
      <c r="V217" s="71"/>
      <c r="W217" s="72"/>
      <c r="X217" s="72"/>
      <c r="Y217" s="66"/>
      <c r="Z217" s="72"/>
      <c r="AA217" s="71"/>
    </row>
    <row r="218" spans="1:27" ht="18" customHeight="1">
      <c r="A218" s="72"/>
      <c r="B218" s="73"/>
      <c r="C218" s="72"/>
      <c r="D218" s="72"/>
      <c r="E218" s="66" t="s">
        <v>21</v>
      </c>
      <c r="F218" s="66">
        <v>833256</v>
      </c>
      <c r="G218" s="72" t="s">
        <v>902</v>
      </c>
      <c r="H218" s="74" t="s">
        <v>903</v>
      </c>
      <c r="I218" s="72" t="s">
        <v>904</v>
      </c>
      <c r="J218" s="72" t="s">
        <v>152</v>
      </c>
      <c r="K218" s="72" t="s">
        <v>255</v>
      </c>
      <c r="L218" s="66" t="s">
        <v>374</v>
      </c>
      <c r="M218" s="66"/>
      <c r="N218" s="66"/>
      <c r="O218" s="66"/>
      <c r="P218" s="71"/>
      <c r="Q218" s="71"/>
      <c r="R218" s="72"/>
      <c r="S218" s="72"/>
      <c r="T218" s="71"/>
      <c r="U218" s="71"/>
      <c r="V218" s="71"/>
      <c r="W218" s="72"/>
      <c r="X218" s="72"/>
      <c r="Y218" s="66"/>
      <c r="Z218" s="72"/>
      <c r="AA218" s="71"/>
    </row>
    <row r="219" spans="1:27" ht="18" customHeight="1">
      <c r="A219" s="72"/>
      <c r="B219" s="73"/>
      <c r="C219" s="72"/>
      <c r="D219" s="72"/>
      <c r="E219" s="66" t="s">
        <v>21</v>
      </c>
      <c r="F219" s="66">
        <v>833263</v>
      </c>
      <c r="G219" s="72" t="s">
        <v>905</v>
      </c>
      <c r="H219" s="74" t="s">
        <v>906</v>
      </c>
      <c r="I219" s="72" t="s">
        <v>907</v>
      </c>
      <c r="J219" s="72" t="s">
        <v>152</v>
      </c>
      <c r="K219" s="72" t="s">
        <v>255</v>
      </c>
      <c r="L219" s="66" t="s">
        <v>374</v>
      </c>
      <c r="M219" s="66"/>
      <c r="N219" s="66"/>
      <c r="O219" s="66"/>
      <c r="P219" s="71"/>
      <c r="Q219" s="71"/>
      <c r="R219" s="72"/>
      <c r="S219" s="72"/>
      <c r="T219" s="71"/>
      <c r="U219" s="71"/>
      <c r="V219" s="71"/>
      <c r="W219" s="72"/>
      <c r="X219" s="72"/>
      <c r="Y219" s="66"/>
      <c r="Z219" s="72"/>
      <c r="AA219" s="71"/>
    </row>
    <row r="220" spans="1:27" ht="18" customHeight="1">
      <c r="A220" s="72"/>
      <c r="B220" s="73"/>
      <c r="C220" s="72"/>
      <c r="D220" s="72"/>
      <c r="E220" s="66" t="s">
        <v>21</v>
      </c>
      <c r="F220" s="66">
        <v>833264</v>
      </c>
      <c r="G220" s="72" t="s">
        <v>908</v>
      </c>
      <c r="H220" s="74" t="s">
        <v>909</v>
      </c>
      <c r="I220" s="72" t="s">
        <v>910</v>
      </c>
      <c r="J220" s="72" t="s">
        <v>152</v>
      </c>
      <c r="K220" s="72" t="s">
        <v>255</v>
      </c>
      <c r="L220" s="66" t="s">
        <v>374</v>
      </c>
      <c r="M220" s="66"/>
      <c r="N220" s="66"/>
      <c r="O220" s="66"/>
      <c r="P220" s="71"/>
      <c r="Q220" s="71"/>
      <c r="R220" s="72"/>
      <c r="S220" s="72"/>
      <c r="T220" s="71"/>
      <c r="U220" s="71"/>
      <c r="V220" s="71"/>
      <c r="W220" s="72"/>
      <c r="X220" s="72"/>
      <c r="Y220" s="66"/>
      <c r="Z220" s="72"/>
      <c r="AA220" s="71"/>
    </row>
    <row r="221" spans="1:27" ht="18" customHeight="1">
      <c r="A221" s="72"/>
      <c r="B221" s="73"/>
      <c r="C221" s="72"/>
      <c r="D221" s="72"/>
      <c r="E221" s="66" t="s">
        <v>21</v>
      </c>
      <c r="F221" s="66">
        <v>811101</v>
      </c>
      <c r="G221" s="72" t="s">
        <v>911</v>
      </c>
      <c r="H221" s="74" t="s">
        <v>912</v>
      </c>
      <c r="I221" s="72" t="s">
        <v>913</v>
      </c>
      <c r="J221" s="72" t="s">
        <v>914</v>
      </c>
      <c r="K221" s="72" t="s">
        <v>915</v>
      </c>
      <c r="L221" s="66" t="s">
        <v>153</v>
      </c>
      <c r="M221" s="66"/>
      <c r="N221" s="66"/>
      <c r="O221" s="66"/>
      <c r="P221" s="71"/>
      <c r="Q221" s="71"/>
      <c r="R221" s="72"/>
      <c r="S221" s="72"/>
      <c r="T221" s="71"/>
      <c r="U221" s="71"/>
      <c r="V221" s="71"/>
      <c r="W221" s="72"/>
      <c r="X221" s="72"/>
      <c r="Y221" s="66"/>
      <c r="Z221" s="72"/>
      <c r="AA221" s="71"/>
    </row>
    <row r="222" spans="1:27" ht="18" customHeight="1">
      <c r="A222" s="72"/>
      <c r="B222" s="73"/>
      <c r="C222" s="72"/>
      <c r="D222" s="72"/>
      <c r="E222" s="66" t="s">
        <v>21</v>
      </c>
      <c r="F222" s="66">
        <v>811102</v>
      </c>
      <c r="G222" s="72" t="s">
        <v>916</v>
      </c>
      <c r="H222" s="74" t="s">
        <v>917</v>
      </c>
      <c r="I222" s="72" t="s">
        <v>918</v>
      </c>
      <c r="J222" s="72" t="s">
        <v>914</v>
      </c>
      <c r="K222" s="72" t="s">
        <v>915</v>
      </c>
      <c r="L222" s="66" t="s">
        <v>153</v>
      </c>
      <c r="M222" s="66"/>
      <c r="N222" s="66"/>
      <c r="O222" s="66"/>
      <c r="P222" s="71"/>
      <c r="Q222" s="71"/>
      <c r="R222" s="72"/>
      <c r="S222" s="72"/>
      <c r="T222" s="71"/>
      <c r="U222" s="71"/>
      <c r="V222" s="71"/>
      <c r="W222" s="72"/>
      <c r="X222" s="72"/>
      <c r="Y222" s="66"/>
      <c r="Z222" s="72"/>
      <c r="AA222" s="71"/>
    </row>
    <row r="223" spans="1:27" ht="18" customHeight="1">
      <c r="A223" s="72"/>
      <c r="B223" s="73"/>
      <c r="C223" s="72"/>
      <c r="D223" s="72"/>
      <c r="E223" s="66" t="s">
        <v>21</v>
      </c>
      <c r="F223" s="66">
        <v>811103</v>
      </c>
      <c r="G223" s="72" t="s">
        <v>919</v>
      </c>
      <c r="H223" s="74" t="s">
        <v>920</v>
      </c>
      <c r="I223" s="72" t="s">
        <v>921</v>
      </c>
      <c r="J223" s="72" t="s">
        <v>914</v>
      </c>
      <c r="K223" s="72" t="s">
        <v>915</v>
      </c>
      <c r="L223" s="66" t="s">
        <v>153</v>
      </c>
      <c r="M223" s="66"/>
      <c r="N223" s="66"/>
      <c r="O223" s="66"/>
      <c r="P223" s="71"/>
      <c r="Q223" s="71"/>
      <c r="R223" s="72"/>
      <c r="S223" s="72"/>
      <c r="T223" s="71"/>
      <c r="U223" s="71"/>
      <c r="V223" s="71"/>
      <c r="W223" s="72"/>
      <c r="X223" s="72"/>
      <c r="Y223" s="66"/>
      <c r="Z223" s="72"/>
      <c r="AA223" s="71"/>
    </row>
    <row r="224" spans="1:27" ht="18" customHeight="1">
      <c r="A224" s="72"/>
      <c r="B224" s="73"/>
      <c r="C224" s="72"/>
      <c r="D224" s="72"/>
      <c r="E224" s="66" t="s">
        <v>21</v>
      </c>
      <c r="F224" s="66">
        <v>811104</v>
      </c>
      <c r="G224" s="72" t="s">
        <v>922</v>
      </c>
      <c r="H224" s="74" t="s">
        <v>923</v>
      </c>
      <c r="I224" s="72" t="s">
        <v>924</v>
      </c>
      <c r="J224" s="72" t="s">
        <v>914</v>
      </c>
      <c r="K224" s="72" t="s">
        <v>915</v>
      </c>
      <c r="L224" s="66" t="s">
        <v>153</v>
      </c>
      <c r="M224" s="66"/>
      <c r="N224" s="66"/>
      <c r="O224" s="66"/>
      <c r="P224" s="71"/>
      <c r="Q224" s="71"/>
      <c r="R224" s="72"/>
      <c r="S224" s="72"/>
      <c r="T224" s="71"/>
      <c r="U224" s="71"/>
      <c r="V224" s="71"/>
      <c r="W224" s="72"/>
      <c r="X224" s="72"/>
      <c r="Y224" s="66"/>
      <c r="Z224" s="72"/>
      <c r="AA224" s="71"/>
    </row>
    <row r="225" spans="1:27" ht="18" customHeight="1">
      <c r="A225" s="72"/>
      <c r="B225" s="73"/>
      <c r="C225" s="72"/>
      <c r="D225" s="72"/>
      <c r="E225" s="66" t="s">
        <v>21</v>
      </c>
      <c r="F225" s="66">
        <v>811105</v>
      </c>
      <c r="G225" s="72" t="s">
        <v>925</v>
      </c>
      <c r="H225" s="74" t="s">
        <v>926</v>
      </c>
      <c r="I225" s="72" t="s">
        <v>927</v>
      </c>
      <c r="J225" s="72" t="s">
        <v>914</v>
      </c>
      <c r="K225" s="72" t="s">
        <v>915</v>
      </c>
      <c r="L225" s="66" t="s">
        <v>153</v>
      </c>
      <c r="M225" s="66"/>
      <c r="N225" s="66"/>
      <c r="O225" s="66"/>
      <c r="P225" s="71"/>
      <c r="Q225" s="71"/>
      <c r="R225" s="72"/>
      <c r="S225" s="72"/>
      <c r="T225" s="71"/>
      <c r="U225" s="71"/>
      <c r="V225" s="71"/>
      <c r="W225" s="72"/>
      <c r="X225" s="72"/>
      <c r="Y225" s="66"/>
      <c r="Z225" s="72"/>
      <c r="AA225" s="71"/>
    </row>
    <row r="226" spans="1:27" ht="18" customHeight="1">
      <c r="A226" s="72"/>
      <c r="B226" s="73"/>
      <c r="C226" s="72"/>
      <c r="D226" s="72"/>
      <c r="E226" s="66" t="s">
        <v>21</v>
      </c>
      <c r="F226" s="66">
        <v>811106</v>
      </c>
      <c r="G226" s="72" t="s">
        <v>928</v>
      </c>
      <c r="H226" s="74" t="s">
        <v>929</v>
      </c>
      <c r="I226" s="72" t="s">
        <v>930</v>
      </c>
      <c r="J226" s="72" t="s">
        <v>914</v>
      </c>
      <c r="K226" s="72" t="s">
        <v>915</v>
      </c>
      <c r="L226" s="66" t="s">
        <v>153</v>
      </c>
      <c r="M226" s="66"/>
      <c r="N226" s="66"/>
      <c r="O226" s="66"/>
      <c r="P226" s="71"/>
      <c r="Q226" s="71"/>
      <c r="R226" s="72"/>
      <c r="S226" s="72"/>
      <c r="T226" s="71"/>
      <c r="U226" s="71"/>
      <c r="V226" s="71"/>
      <c r="W226" s="72"/>
      <c r="X226" s="72"/>
      <c r="Y226" s="66"/>
      <c r="Z226" s="72"/>
      <c r="AA226" s="71"/>
    </row>
    <row r="227" spans="1:27" ht="18" customHeight="1">
      <c r="A227" s="72"/>
      <c r="B227" s="73"/>
      <c r="C227" s="72"/>
      <c r="D227" s="72"/>
      <c r="E227" s="66" t="s">
        <v>21</v>
      </c>
      <c r="F227" s="66">
        <v>814001</v>
      </c>
      <c r="G227" s="72" t="s">
        <v>931</v>
      </c>
      <c r="H227" s="74" t="s">
        <v>932</v>
      </c>
      <c r="I227" s="72" t="s">
        <v>933</v>
      </c>
      <c r="J227" s="72" t="s">
        <v>914</v>
      </c>
      <c r="K227" s="72" t="s">
        <v>915</v>
      </c>
      <c r="L227" s="66" t="s">
        <v>153</v>
      </c>
      <c r="M227" s="66"/>
      <c r="N227" s="66"/>
      <c r="O227" s="66"/>
      <c r="P227" s="71"/>
      <c r="Q227" s="71"/>
      <c r="R227" s="72"/>
      <c r="S227" s="72"/>
      <c r="T227" s="71"/>
      <c r="U227" s="71"/>
      <c r="V227" s="71"/>
      <c r="W227" s="72"/>
      <c r="X227" s="72"/>
      <c r="Y227" s="66"/>
      <c r="Z227" s="72"/>
      <c r="AA227" s="71"/>
    </row>
    <row r="228" spans="1:27" ht="18" customHeight="1">
      <c r="A228" s="72"/>
      <c r="B228" s="73"/>
      <c r="C228" s="72"/>
      <c r="D228" s="72"/>
      <c r="E228" s="66" t="s">
        <v>21</v>
      </c>
      <c r="F228" s="66">
        <v>814005</v>
      </c>
      <c r="G228" s="72" t="s">
        <v>934</v>
      </c>
      <c r="H228" s="74" t="s">
        <v>935</v>
      </c>
      <c r="I228" s="72" t="s">
        <v>936</v>
      </c>
      <c r="J228" s="72" t="s">
        <v>914</v>
      </c>
      <c r="K228" s="72" t="s">
        <v>915</v>
      </c>
      <c r="L228" s="66" t="s">
        <v>153</v>
      </c>
      <c r="M228" s="66"/>
      <c r="N228" s="66"/>
      <c r="O228" s="66"/>
      <c r="P228" s="71"/>
      <c r="Q228" s="71"/>
      <c r="R228" s="72"/>
      <c r="S228" s="72"/>
      <c r="T228" s="71"/>
      <c r="U228" s="71"/>
      <c r="V228" s="71"/>
      <c r="W228" s="72"/>
      <c r="X228" s="72"/>
      <c r="Y228" s="66"/>
      <c r="Z228" s="72"/>
      <c r="AA228" s="71"/>
    </row>
    <row r="229" spans="1:27" ht="18" customHeight="1">
      <c r="A229" s="72"/>
      <c r="B229" s="73"/>
      <c r="C229" s="72"/>
      <c r="D229" s="72"/>
      <c r="E229" s="66" t="s">
        <v>21</v>
      </c>
      <c r="F229" s="66">
        <v>811160</v>
      </c>
      <c r="G229" s="72" t="s">
        <v>937</v>
      </c>
      <c r="H229" s="74" t="s">
        <v>938</v>
      </c>
      <c r="I229" s="72" t="s">
        <v>939</v>
      </c>
      <c r="J229" s="72" t="s">
        <v>914</v>
      </c>
      <c r="K229" s="72" t="s">
        <v>915</v>
      </c>
      <c r="L229" s="66" t="s">
        <v>374</v>
      </c>
      <c r="M229" s="66"/>
      <c r="N229" s="66"/>
      <c r="O229" s="66"/>
      <c r="P229" s="71"/>
      <c r="Q229" s="71"/>
      <c r="R229" s="72"/>
      <c r="S229" s="72"/>
      <c r="T229" s="71"/>
      <c r="U229" s="71"/>
      <c r="V229" s="71"/>
      <c r="W229" s="72"/>
      <c r="X229" s="72"/>
      <c r="Y229" s="66"/>
      <c r="Z229" s="72"/>
      <c r="AA229" s="71"/>
    </row>
    <row r="230" spans="1:27" ht="18" customHeight="1">
      <c r="A230" s="72"/>
      <c r="B230" s="73"/>
      <c r="C230" s="72"/>
      <c r="D230" s="72"/>
      <c r="E230" s="66" t="s">
        <v>21</v>
      </c>
      <c r="F230" s="66">
        <v>811161</v>
      </c>
      <c r="G230" s="72" t="s">
        <v>940</v>
      </c>
      <c r="H230" s="74" t="s">
        <v>941</v>
      </c>
      <c r="I230" s="72" t="s">
        <v>942</v>
      </c>
      <c r="J230" s="72" t="s">
        <v>914</v>
      </c>
      <c r="K230" s="72" t="s">
        <v>915</v>
      </c>
      <c r="L230" s="66" t="s">
        <v>374</v>
      </c>
      <c r="M230" s="66"/>
      <c r="N230" s="66"/>
      <c r="O230" s="66"/>
      <c r="P230" s="71"/>
      <c r="Q230" s="71"/>
      <c r="R230" s="72"/>
      <c r="S230" s="72"/>
      <c r="T230" s="71"/>
      <c r="U230" s="71"/>
      <c r="V230" s="71"/>
      <c r="W230" s="72"/>
      <c r="X230" s="72"/>
      <c r="Y230" s="66"/>
      <c r="Z230" s="72"/>
      <c r="AA230" s="71"/>
    </row>
    <row r="231" spans="1:27" ht="18" customHeight="1">
      <c r="A231" s="72"/>
      <c r="B231" s="73"/>
      <c r="C231" s="72"/>
      <c r="D231" s="72"/>
      <c r="E231" s="66" t="s">
        <v>21</v>
      </c>
      <c r="F231" s="66">
        <v>814050</v>
      </c>
      <c r="G231" s="72" t="s">
        <v>943</v>
      </c>
      <c r="H231" s="74" t="s">
        <v>944</v>
      </c>
      <c r="I231" s="72" t="s">
        <v>945</v>
      </c>
      <c r="J231" s="72" t="s">
        <v>914</v>
      </c>
      <c r="K231" s="72" t="s">
        <v>915</v>
      </c>
      <c r="L231" s="66" t="s">
        <v>374</v>
      </c>
      <c r="M231" s="66"/>
      <c r="N231" s="66"/>
      <c r="O231" s="66"/>
      <c r="P231" s="71"/>
      <c r="Q231" s="71"/>
      <c r="R231" s="72"/>
      <c r="S231" s="72"/>
      <c r="T231" s="71"/>
      <c r="U231" s="71"/>
      <c r="V231" s="71"/>
      <c r="W231" s="72"/>
      <c r="X231" s="72"/>
      <c r="Y231" s="66"/>
      <c r="Z231" s="72"/>
      <c r="AA231" s="71"/>
    </row>
    <row r="232" spans="1:27" ht="18" customHeight="1">
      <c r="A232" s="72"/>
      <c r="B232" s="73"/>
      <c r="C232" s="72"/>
      <c r="D232" s="72"/>
      <c r="E232" s="66" t="s">
        <v>21</v>
      </c>
      <c r="F232" s="66">
        <v>830901</v>
      </c>
      <c r="G232" s="72" t="s">
        <v>946</v>
      </c>
      <c r="H232" s="74" t="s">
        <v>2299</v>
      </c>
      <c r="I232" s="72" t="s">
        <v>947</v>
      </c>
      <c r="J232" s="72" t="s">
        <v>914</v>
      </c>
      <c r="K232" s="72" t="s">
        <v>948</v>
      </c>
      <c r="L232" s="66" t="s">
        <v>153</v>
      </c>
      <c r="M232" s="66"/>
      <c r="N232" s="66"/>
      <c r="O232" s="66"/>
      <c r="P232" s="71"/>
      <c r="Q232" s="71"/>
      <c r="R232" s="72"/>
      <c r="S232" s="72"/>
      <c r="T232" s="71"/>
      <c r="U232" s="71"/>
      <c r="V232" s="71"/>
      <c r="W232" s="72"/>
      <c r="X232" s="72"/>
      <c r="Y232" s="66"/>
      <c r="Z232" s="72"/>
      <c r="AA232" s="71"/>
    </row>
    <row r="233" spans="1:27" ht="18" customHeight="1">
      <c r="A233" s="72"/>
      <c r="B233" s="73"/>
      <c r="C233" s="72"/>
      <c r="D233" s="72"/>
      <c r="E233" s="66" t="s">
        <v>21</v>
      </c>
      <c r="F233" s="66">
        <v>830902</v>
      </c>
      <c r="G233" s="72" t="s">
        <v>949</v>
      </c>
      <c r="H233" s="74" t="s">
        <v>2300</v>
      </c>
      <c r="I233" s="72" t="s">
        <v>950</v>
      </c>
      <c r="J233" s="72" t="s">
        <v>914</v>
      </c>
      <c r="K233" s="72" t="s">
        <v>948</v>
      </c>
      <c r="L233" s="66" t="s">
        <v>153</v>
      </c>
      <c r="M233" s="66"/>
      <c r="N233" s="66"/>
      <c r="O233" s="66"/>
      <c r="P233" s="71"/>
      <c r="Q233" s="71"/>
      <c r="R233" s="72"/>
      <c r="S233" s="72"/>
      <c r="T233" s="71"/>
      <c r="U233" s="71"/>
      <c r="V233" s="71"/>
      <c r="W233" s="72"/>
      <c r="X233" s="72"/>
      <c r="Y233" s="66"/>
      <c r="Z233" s="72"/>
      <c r="AA233" s="71"/>
    </row>
    <row r="234" spans="1:27" ht="18" customHeight="1">
      <c r="A234" s="72"/>
      <c r="B234" s="73"/>
      <c r="C234" s="72"/>
      <c r="D234" s="72"/>
      <c r="E234" s="66" t="s">
        <v>21</v>
      </c>
      <c r="F234" s="66">
        <v>830903</v>
      </c>
      <c r="G234" s="72" t="s">
        <v>951</v>
      </c>
      <c r="H234" s="74" t="s">
        <v>2301</v>
      </c>
      <c r="I234" s="72" t="s">
        <v>952</v>
      </c>
      <c r="J234" s="72" t="s">
        <v>914</v>
      </c>
      <c r="K234" s="72" t="s">
        <v>948</v>
      </c>
      <c r="L234" s="66" t="s">
        <v>153</v>
      </c>
      <c r="M234" s="66"/>
      <c r="N234" s="66"/>
      <c r="O234" s="66"/>
      <c r="P234" s="71"/>
      <c r="Q234" s="71"/>
      <c r="R234" s="72"/>
      <c r="S234" s="72"/>
      <c r="T234" s="71"/>
      <c r="U234" s="71"/>
      <c r="V234" s="71"/>
      <c r="W234" s="72"/>
      <c r="X234" s="72"/>
      <c r="Y234" s="66"/>
      <c r="Z234" s="72"/>
      <c r="AA234" s="71"/>
    </row>
    <row r="235" spans="1:27" ht="18" customHeight="1">
      <c r="A235" s="72"/>
      <c r="B235" s="73"/>
      <c r="C235" s="72"/>
      <c r="D235" s="72"/>
      <c r="E235" s="66" t="s">
        <v>21</v>
      </c>
      <c r="F235" s="66">
        <v>830904</v>
      </c>
      <c r="G235" s="72" t="s">
        <v>953</v>
      </c>
      <c r="H235" s="74" t="s">
        <v>2302</v>
      </c>
      <c r="I235" s="72" t="s">
        <v>954</v>
      </c>
      <c r="J235" s="72" t="s">
        <v>914</v>
      </c>
      <c r="K235" s="72" t="s">
        <v>948</v>
      </c>
      <c r="L235" s="66" t="s">
        <v>153</v>
      </c>
      <c r="M235" s="66"/>
      <c r="N235" s="66"/>
      <c r="O235" s="66"/>
      <c r="P235" s="71"/>
      <c r="Q235" s="71"/>
      <c r="R235" s="72"/>
      <c r="S235" s="72"/>
      <c r="T235" s="71"/>
      <c r="U235" s="71"/>
      <c r="V235" s="71"/>
      <c r="W235" s="72"/>
      <c r="X235" s="72"/>
      <c r="Y235" s="66"/>
      <c r="Z235" s="72"/>
      <c r="AA235" s="71"/>
    </row>
    <row r="236" spans="1:27" ht="18" customHeight="1">
      <c r="A236" s="72"/>
      <c r="B236" s="73"/>
      <c r="C236" s="72"/>
      <c r="D236" s="72"/>
      <c r="E236" s="66" t="s">
        <v>21</v>
      </c>
      <c r="F236" s="66">
        <v>830905</v>
      </c>
      <c r="G236" s="72" t="s">
        <v>955</v>
      </c>
      <c r="H236" s="74" t="s">
        <v>2303</v>
      </c>
      <c r="I236" s="72" t="s">
        <v>956</v>
      </c>
      <c r="J236" s="72" t="s">
        <v>914</v>
      </c>
      <c r="K236" s="72" t="s">
        <v>948</v>
      </c>
      <c r="L236" s="66" t="s">
        <v>153</v>
      </c>
      <c r="M236" s="66"/>
      <c r="N236" s="66"/>
      <c r="O236" s="66"/>
      <c r="P236" s="71"/>
      <c r="Q236" s="71"/>
      <c r="R236" s="72"/>
      <c r="S236" s="72"/>
      <c r="T236" s="71"/>
      <c r="U236" s="71"/>
      <c r="V236" s="71"/>
      <c r="W236" s="72"/>
      <c r="X236" s="72"/>
      <c r="Y236" s="66"/>
      <c r="Z236" s="72"/>
      <c r="AA236" s="71"/>
    </row>
    <row r="237" spans="1:27" ht="18" customHeight="1">
      <c r="A237" s="72"/>
      <c r="B237" s="73"/>
      <c r="C237" s="72"/>
      <c r="D237" s="72"/>
      <c r="E237" s="66" t="s">
        <v>21</v>
      </c>
      <c r="F237" s="66">
        <v>830906</v>
      </c>
      <c r="G237" s="72" t="s">
        <v>957</v>
      </c>
      <c r="H237" s="74" t="s">
        <v>2304</v>
      </c>
      <c r="I237" s="72" t="s">
        <v>958</v>
      </c>
      <c r="J237" s="72" t="s">
        <v>914</v>
      </c>
      <c r="K237" s="72" t="s">
        <v>948</v>
      </c>
      <c r="L237" s="66" t="s">
        <v>153</v>
      </c>
      <c r="M237" s="66"/>
      <c r="N237" s="66"/>
      <c r="O237" s="66"/>
      <c r="P237" s="71"/>
      <c r="Q237" s="71"/>
      <c r="R237" s="72"/>
      <c r="S237" s="72"/>
      <c r="T237" s="71"/>
      <c r="U237" s="71"/>
      <c r="V237" s="71"/>
      <c r="W237" s="72"/>
      <c r="X237" s="72"/>
      <c r="Y237" s="66"/>
      <c r="Z237" s="72"/>
      <c r="AA237" s="71"/>
    </row>
    <row r="238" spans="1:27" ht="18" customHeight="1">
      <c r="A238" s="72"/>
      <c r="B238" s="73"/>
      <c r="C238" s="72"/>
      <c r="D238" s="72"/>
      <c r="E238" s="66" t="s">
        <v>21</v>
      </c>
      <c r="F238" s="66">
        <v>830907</v>
      </c>
      <c r="G238" s="72" t="s">
        <v>959</v>
      </c>
      <c r="H238" s="74" t="s">
        <v>2305</v>
      </c>
      <c r="I238" s="72" t="s">
        <v>960</v>
      </c>
      <c r="J238" s="72" t="s">
        <v>914</v>
      </c>
      <c r="K238" s="72" t="s">
        <v>948</v>
      </c>
      <c r="L238" s="66" t="s">
        <v>153</v>
      </c>
      <c r="M238" s="66"/>
      <c r="N238" s="66"/>
      <c r="O238" s="66"/>
      <c r="P238" s="71"/>
      <c r="Q238" s="71"/>
      <c r="R238" s="72"/>
      <c r="S238" s="72"/>
      <c r="T238" s="71"/>
      <c r="U238" s="71"/>
      <c r="V238" s="71"/>
      <c r="W238" s="72"/>
      <c r="X238" s="72"/>
      <c r="Y238" s="66"/>
      <c r="Z238" s="72"/>
      <c r="AA238" s="71"/>
    </row>
    <row r="239" spans="1:27" ht="18" customHeight="1">
      <c r="A239" s="72"/>
      <c r="B239" s="73"/>
      <c r="C239" s="72"/>
      <c r="D239" s="72"/>
      <c r="E239" s="66" t="s">
        <v>21</v>
      </c>
      <c r="F239" s="66">
        <v>830908</v>
      </c>
      <c r="G239" s="72" t="s">
        <v>961</v>
      </c>
      <c r="H239" s="74" t="s">
        <v>2306</v>
      </c>
      <c r="I239" s="72" t="s">
        <v>962</v>
      </c>
      <c r="J239" s="72" t="s">
        <v>914</v>
      </c>
      <c r="K239" s="72" t="s">
        <v>948</v>
      </c>
      <c r="L239" s="66" t="s">
        <v>153</v>
      </c>
      <c r="M239" s="66"/>
      <c r="N239" s="66"/>
      <c r="O239" s="66"/>
      <c r="P239" s="71"/>
      <c r="Q239" s="71"/>
      <c r="R239" s="72"/>
      <c r="S239" s="72"/>
      <c r="T239" s="71"/>
      <c r="U239" s="71"/>
      <c r="V239" s="71"/>
      <c r="W239" s="72"/>
      <c r="X239" s="72"/>
      <c r="Y239" s="66"/>
      <c r="Z239" s="72"/>
      <c r="AA239" s="71"/>
    </row>
    <row r="240" spans="1:27" ht="18" customHeight="1">
      <c r="A240" s="72"/>
      <c r="B240" s="73"/>
      <c r="C240" s="72"/>
      <c r="D240" s="72"/>
      <c r="E240" s="66" t="s">
        <v>21</v>
      </c>
      <c r="F240" s="66">
        <v>830909</v>
      </c>
      <c r="G240" s="72" t="s">
        <v>963</v>
      </c>
      <c r="H240" s="74" t="s">
        <v>2307</v>
      </c>
      <c r="I240" s="72" t="s">
        <v>964</v>
      </c>
      <c r="J240" s="72" t="s">
        <v>914</v>
      </c>
      <c r="K240" s="72" t="s">
        <v>948</v>
      </c>
      <c r="L240" s="66" t="s">
        <v>153</v>
      </c>
      <c r="M240" s="66"/>
      <c r="N240" s="66"/>
      <c r="O240" s="66"/>
      <c r="P240" s="71"/>
      <c r="Q240" s="71"/>
      <c r="R240" s="72"/>
      <c r="S240" s="72"/>
      <c r="T240" s="71"/>
      <c r="U240" s="71"/>
      <c r="V240" s="71"/>
      <c r="W240" s="72"/>
      <c r="X240" s="72"/>
      <c r="Y240" s="66"/>
      <c r="Z240" s="72"/>
      <c r="AA240" s="71"/>
    </row>
    <row r="241" spans="1:27" ht="18" customHeight="1">
      <c r="A241" s="72"/>
      <c r="B241" s="73"/>
      <c r="C241" s="72"/>
      <c r="D241" s="72"/>
      <c r="E241" s="66" t="s">
        <v>21</v>
      </c>
      <c r="F241" s="66">
        <v>833102</v>
      </c>
      <c r="G241" s="72" t="s">
        <v>965</v>
      </c>
      <c r="H241" s="74" t="s">
        <v>2308</v>
      </c>
      <c r="I241" s="72" t="s">
        <v>966</v>
      </c>
      <c r="J241" s="72" t="s">
        <v>914</v>
      </c>
      <c r="K241" s="72" t="s">
        <v>948</v>
      </c>
      <c r="L241" s="66" t="s">
        <v>153</v>
      </c>
      <c r="M241" s="66"/>
      <c r="N241" s="66"/>
      <c r="O241" s="66"/>
      <c r="P241" s="71"/>
      <c r="Q241" s="71"/>
      <c r="R241" s="72"/>
      <c r="S241" s="72"/>
      <c r="T241" s="71"/>
      <c r="U241" s="71"/>
      <c r="V241" s="71"/>
      <c r="W241" s="72"/>
      <c r="X241" s="72"/>
      <c r="Y241" s="66"/>
      <c r="Z241" s="72"/>
      <c r="AA241" s="71"/>
    </row>
    <row r="242" spans="1:27" ht="18" customHeight="1">
      <c r="A242" s="72"/>
      <c r="B242" s="73"/>
      <c r="C242" s="72"/>
      <c r="D242" s="72"/>
      <c r="E242" s="66" t="s">
        <v>21</v>
      </c>
      <c r="F242" s="66">
        <v>833103</v>
      </c>
      <c r="G242" s="72" t="s">
        <v>967</v>
      </c>
      <c r="H242" s="74" t="s">
        <v>2309</v>
      </c>
      <c r="I242" s="72" t="s">
        <v>968</v>
      </c>
      <c r="J242" s="72" t="s">
        <v>914</v>
      </c>
      <c r="K242" s="72" t="s">
        <v>948</v>
      </c>
      <c r="L242" s="66" t="s">
        <v>153</v>
      </c>
      <c r="M242" s="66"/>
      <c r="N242" s="66"/>
      <c r="O242" s="66"/>
      <c r="P242" s="71"/>
      <c r="Q242" s="71"/>
      <c r="R242" s="72"/>
      <c r="S242" s="72"/>
      <c r="T242" s="71"/>
      <c r="U242" s="71"/>
      <c r="V242" s="71"/>
      <c r="W242" s="72"/>
      <c r="X242" s="72"/>
      <c r="Y242" s="66"/>
      <c r="Z242" s="72"/>
      <c r="AA242" s="71"/>
    </row>
    <row r="243" spans="1:27" ht="18" customHeight="1">
      <c r="A243" s="72"/>
      <c r="B243" s="73"/>
      <c r="C243" s="72"/>
      <c r="D243" s="72"/>
      <c r="E243" s="66" t="s">
        <v>21</v>
      </c>
      <c r="F243" s="66">
        <v>830950</v>
      </c>
      <c r="G243" s="72" t="s">
        <v>969</v>
      </c>
      <c r="H243" s="74" t="s">
        <v>2310</v>
      </c>
      <c r="I243" s="72" t="s">
        <v>970</v>
      </c>
      <c r="J243" s="72" t="s">
        <v>914</v>
      </c>
      <c r="K243" s="72" t="s">
        <v>948</v>
      </c>
      <c r="L243" s="66" t="s">
        <v>374</v>
      </c>
      <c r="M243" s="66"/>
      <c r="N243" s="66"/>
      <c r="O243" s="66"/>
      <c r="P243" s="71"/>
      <c r="Q243" s="71"/>
      <c r="R243" s="72"/>
      <c r="S243" s="72"/>
      <c r="T243" s="71"/>
      <c r="U243" s="71"/>
      <c r="V243" s="71"/>
      <c r="W243" s="72"/>
      <c r="X243" s="72"/>
      <c r="Y243" s="66"/>
      <c r="Z243" s="72"/>
      <c r="AA243" s="71"/>
    </row>
    <row r="244" spans="1:27" ht="18" customHeight="1">
      <c r="A244" s="72"/>
      <c r="B244" s="73"/>
      <c r="C244" s="72"/>
      <c r="D244" s="72"/>
      <c r="E244" s="66" t="s">
        <v>21</v>
      </c>
      <c r="F244" s="66">
        <v>830954</v>
      </c>
      <c r="G244" s="72" t="s">
        <v>971</v>
      </c>
      <c r="H244" s="74" t="s">
        <v>2311</v>
      </c>
      <c r="I244" s="72" t="s">
        <v>972</v>
      </c>
      <c r="J244" s="72" t="s">
        <v>914</v>
      </c>
      <c r="K244" s="72" t="s">
        <v>948</v>
      </c>
      <c r="L244" s="66" t="s">
        <v>374</v>
      </c>
      <c r="M244" s="66"/>
      <c r="N244" s="66"/>
      <c r="O244" s="66"/>
      <c r="P244" s="71"/>
      <c r="Q244" s="71"/>
      <c r="R244" s="72"/>
      <c r="S244" s="72"/>
      <c r="T244" s="71"/>
      <c r="U244" s="71"/>
      <c r="V244" s="71"/>
      <c r="W244" s="72"/>
      <c r="X244" s="72"/>
      <c r="Y244" s="66"/>
      <c r="Z244" s="72"/>
      <c r="AA244" s="71"/>
    </row>
    <row r="245" spans="1:27" ht="18" customHeight="1">
      <c r="A245" s="72"/>
      <c r="B245" s="73"/>
      <c r="C245" s="72"/>
      <c r="D245" s="72"/>
      <c r="E245" s="66" t="s">
        <v>21</v>
      </c>
      <c r="F245" s="66">
        <v>830958</v>
      </c>
      <c r="G245" s="72" t="s">
        <v>973</v>
      </c>
      <c r="H245" s="74" t="s">
        <v>2312</v>
      </c>
      <c r="I245" s="72" t="s">
        <v>974</v>
      </c>
      <c r="J245" s="72" t="s">
        <v>914</v>
      </c>
      <c r="K245" s="72" t="s">
        <v>948</v>
      </c>
      <c r="L245" s="66" t="s">
        <v>374</v>
      </c>
      <c r="M245" s="66"/>
      <c r="N245" s="66"/>
      <c r="O245" s="66"/>
      <c r="P245" s="71"/>
      <c r="Q245" s="71"/>
      <c r="R245" s="72"/>
      <c r="S245" s="72"/>
      <c r="T245" s="71"/>
      <c r="U245" s="71"/>
      <c r="V245" s="71"/>
      <c r="W245" s="72"/>
      <c r="X245" s="72"/>
      <c r="Y245" s="66"/>
      <c r="Z245" s="72"/>
      <c r="AA245" s="71"/>
    </row>
    <row r="246" spans="1:27" ht="18" customHeight="1">
      <c r="A246" s="72"/>
      <c r="B246" s="73"/>
      <c r="C246" s="72"/>
      <c r="D246" s="72"/>
      <c r="E246" s="66" t="s">
        <v>21</v>
      </c>
      <c r="F246" s="66">
        <v>830959</v>
      </c>
      <c r="G246" s="72" t="s">
        <v>975</v>
      </c>
      <c r="H246" s="74" t="s">
        <v>2313</v>
      </c>
      <c r="I246" s="72" t="s">
        <v>976</v>
      </c>
      <c r="J246" s="72" t="s">
        <v>914</v>
      </c>
      <c r="K246" s="72" t="s">
        <v>948</v>
      </c>
      <c r="L246" s="66" t="s">
        <v>374</v>
      </c>
      <c r="M246" s="66"/>
      <c r="N246" s="66"/>
      <c r="O246" s="66"/>
      <c r="P246" s="71"/>
      <c r="Q246" s="71"/>
      <c r="R246" s="72"/>
      <c r="S246" s="72"/>
      <c r="T246" s="71"/>
      <c r="U246" s="71"/>
      <c r="V246" s="71"/>
      <c r="W246" s="72"/>
      <c r="X246" s="72"/>
      <c r="Y246" s="66"/>
      <c r="Z246" s="72"/>
      <c r="AA246" s="71"/>
    </row>
    <row r="247" spans="1:27" ht="18" customHeight="1">
      <c r="A247" s="72"/>
      <c r="B247" s="73"/>
      <c r="C247" s="72"/>
      <c r="D247" s="72"/>
      <c r="E247" s="66" t="s">
        <v>21</v>
      </c>
      <c r="F247" s="66">
        <v>833151</v>
      </c>
      <c r="G247" s="72" t="s">
        <v>977</v>
      </c>
      <c r="H247" s="74" t="s">
        <v>2314</v>
      </c>
      <c r="I247" s="72" t="s">
        <v>978</v>
      </c>
      <c r="J247" s="72" t="s">
        <v>914</v>
      </c>
      <c r="K247" s="72" t="s">
        <v>948</v>
      </c>
      <c r="L247" s="66" t="s">
        <v>374</v>
      </c>
      <c r="M247" s="66"/>
      <c r="N247" s="66"/>
      <c r="O247" s="66"/>
      <c r="P247" s="71"/>
      <c r="Q247" s="71"/>
      <c r="R247" s="72"/>
      <c r="S247" s="72"/>
      <c r="T247" s="71"/>
      <c r="U247" s="71"/>
      <c r="V247" s="71"/>
      <c r="W247" s="72"/>
      <c r="X247" s="72"/>
      <c r="Y247" s="66"/>
      <c r="Z247" s="72"/>
      <c r="AA247" s="71"/>
    </row>
    <row r="248" spans="1:27" ht="18" customHeight="1">
      <c r="A248" s="72"/>
      <c r="B248" s="73"/>
      <c r="C248" s="72"/>
      <c r="D248" s="72"/>
      <c r="E248" s="66" t="s">
        <v>21</v>
      </c>
      <c r="F248" s="66">
        <v>841001</v>
      </c>
      <c r="G248" s="72" t="s">
        <v>979</v>
      </c>
      <c r="H248" s="74" t="s">
        <v>980</v>
      </c>
      <c r="I248" s="72" t="s">
        <v>981</v>
      </c>
      <c r="J248" s="72" t="s">
        <v>914</v>
      </c>
      <c r="K248" s="72" t="s">
        <v>982</v>
      </c>
      <c r="L248" s="66" t="s">
        <v>153</v>
      </c>
      <c r="M248" s="66"/>
      <c r="N248" s="66"/>
      <c r="O248" s="66"/>
      <c r="P248" s="71"/>
      <c r="Q248" s="71"/>
      <c r="R248" s="72"/>
      <c r="S248" s="72"/>
      <c r="T248" s="71"/>
      <c r="U248" s="71"/>
      <c r="V248" s="71"/>
      <c r="W248" s="72"/>
      <c r="X248" s="72"/>
      <c r="Y248" s="66"/>
      <c r="Z248" s="72"/>
      <c r="AA248" s="71"/>
    </row>
    <row r="249" spans="1:27" ht="18" customHeight="1">
      <c r="A249" s="72"/>
      <c r="B249" s="73"/>
      <c r="C249" s="72"/>
      <c r="D249" s="72"/>
      <c r="E249" s="66" t="s">
        <v>21</v>
      </c>
      <c r="F249" s="66">
        <v>841002</v>
      </c>
      <c r="G249" s="72" t="s">
        <v>983</v>
      </c>
      <c r="H249" s="74" t="s">
        <v>984</v>
      </c>
      <c r="I249" s="72" t="s">
        <v>985</v>
      </c>
      <c r="J249" s="72" t="s">
        <v>914</v>
      </c>
      <c r="K249" s="72" t="s">
        <v>982</v>
      </c>
      <c r="L249" s="66" t="s">
        <v>153</v>
      </c>
      <c r="M249" s="66"/>
      <c r="N249" s="66"/>
      <c r="O249" s="66"/>
      <c r="P249" s="71"/>
      <c r="Q249" s="71"/>
      <c r="R249" s="72"/>
      <c r="S249" s="72"/>
      <c r="T249" s="71"/>
      <c r="U249" s="71"/>
      <c r="V249" s="71"/>
      <c r="W249" s="72"/>
      <c r="X249" s="72"/>
      <c r="Y249" s="66"/>
      <c r="Z249" s="72"/>
      <c r="AA249" s="71"/>
    </row>
    <row r="250" spans="1:27" ht="18" customHeight="1">
      <c r="A250" s="72"/>
      <c r="B250" s="73"/>
      <c r="C250" s="72"/>
      <c r="D250" s="72"/>
      <c r="E250" s="66" t="s">
        <v>21</v>
      </c>
      <c r="F250" s="66">
        <v>841003</v>
      </c>
      <c r="G250" s="72" t="s">
        <v>986</v>
      </c>
      <c r="H250" s="74" t="s">
        <v>987</v>
      </c>
      <c r="I250" s="72" t="s">
        <v>988</v>
      </c>
      <c r="J250" s="72" t="s">
        <v>914</v>
      </c>
      <c r="K250" s="72" t="s">
        <v>982</v>
      </c>
      <c r="L250" s="66" t="s">
        <v>153</v>
      </c>
      <c r="M250" s="66"/>
      <c r="N250" s="66"/>
      <c r="O250" s="66"/>
      <c r="P250" s="71"/>
      <c r="Q250" s="71"/>
      <c r="R250" s="72"/>
      <c r="S250" s="72"/>
      <c r="T250" s="71"/>
      <c r="U250" s="71"/>
      <c r="V250" s="71"/>
      <c r="W250" s="72"/>
      <c r="X250" s="72"/>
      <c r="Y250" s="66"/>
      <c r="Z250" s="72"/>
      <c r="AA250" s="71"/>
    </row>
    <row r="251" spans="1:27" ht="18" customHeight="1">
      <c r="A251" s="72"/>
      <c r="B251" s="73"/>
      <c r="C251" s="72"/>
      <c r="D251" s="72"/>
      <c r="E251" s="66" t="s">
        <v>21</v>
      </c>
      <c r="F251" s="66">
        <v>841005</v>
      </c>
      <c r="G251" s="72" t="s">
        <v>989</v>
      </c>
      <c r="H251" s="74" t="s">
        <v>990</v>
      </c>
      <c r="I251" s="72" t="s">
        <v>991</v>
      </c>
      <c r="J251" s="72" t="s">
        <v>914</v>
      </c>
      <c r="K251" s="72" t="s">
        <v>982</v>
      </c>
      <c r="L251" s="66" t="s">
        <v>153</v>
      </c>
      <c r="M251" s="66"/>
      <c r="N251" s="66"/>
      <c r="O251" s="66"/>
      <c r="P251" s="71"/>
      <c r="Q251" s="71"/>
      <c r="R251" s="72"/>
      <c r="S251" s="72"/>
      <c r="T251" s="71"/>
      <c r="U251" s="71"/>
      <c r="V251" s="71"/>
      <c r="W251" s="72"/>
      <c r="X251" s="72"/>
      <c r="Y251" s="66"/>
      <c r="Z251" s="72"/>
      <c r="AA251" s="71"/>
    </row>
    <row r="252" spans="1:27" ht="18" customHeight="1">
      <c r="A252" s="72"/>
      <c r="B252" s="73"/>
      <c r="C252" s="72"/>
      <c r="D252" s="72"/>
      <c r="E252" s="66" t="s">
        <v>21</v>
      </c>
      <c r="F252" s="66">
        <v>841006</v>
      </c>
      <c r="G252" s="72" t="s">
        <v>992</v>
      </c>
      <c r="H252" s="74" t="s">
        <v>993</v>
      </c>
      <c r="I252" s="72" t="s">
        <v>994</v>
      </c>
      <c r="J252" s="72" t="s">
        <v>914</v>
      </c>
      <c r="K252" s="72" t="s">
        <v>982</v>
      </c>
      <c r="L252" s="66" t="s">
        <v>153</v>
      </c>
      <c r="M252" s="66"/>
      <c r="N252" s="66"/>
      <c r="O252" s="66"/>
      <c r="P252" s="71"/>
      <c r="Q252" s="71"/>
      <c r="R252" s="72"/>
      <c r="S252" s="72"/>
      <c r="T252" s="71"/>
      <c r="U252" s="71"/>
      <c r="V252" s="71"/>
      <c r="W252" s="72"/>
      <c r="X252" s="72"/>
      <c r="Y252" s="66"/>
      <c r="Z252" s="72"/>
      <c r="AA252" s="71"/>
    </row>
    <row r="253" spans="1:27" ht="18" customHeight="1">
      <c r="A253" s="72"/>
      <c r="B253" s="73"/>
      <c r="C253" s="72"/>
      <c r="D253" s="72"/>
      <c r="E253" s="66" t="s">
        <v>21</v>
      </c>
      <c r="F253" s="66">
        <v>841007</v>
      </c>
      <c r="G253" s="72" t="s">
        <v>995</v>
      </c>
      <c r="H253" s="74" t="s">
        <v>996</v>
      </c>
      <c r="I253" s="72" t="s">
        <v>997</v>
      </c>
      <c r="J253" s="72" t="s">
        <v>914</v>
      </c>
      <c r="K253" s="72" t="s">
        <v>982</v>
      </c>
      <c r="L253" s="66" t="s">
        <v>153</v>
      </c>
      <c r="M253" s="66"/>
      <c r="N253" s="66"/>
      <c r="O253" s="66"/>
      <c r="P253" s="71"/>
      <c r="Q253" s="71"/>
      <c r="R253" s="72"/>
      <c r="S253" s="72"/>
      <c r="T253" s="71"/>
      <c r="U253" s="71"/>
      <c r="V253" s="71"/>
      <c r="W253" s="72"/>
      <c r="X253" s="72"/>
      <c r="Y253" s="66"/>
      <c r="Z253" s="72"/>
      <c r="AA253" s="71"/>
    </row>
    <row r="254" spans="1:27" s="136" customFormat="1" ht="18" customHeight="1">
      <c r="A254" s="72"/>
      <c r="B254" s="73"/>
      <c r="C254" s="72"/>
      <c r="D254" s="72"/>
      <c r="E254" s="191" t="s">
        <v>21</v>
      </c>
      <c r="F254" s="191">
        <v>841010</v>
      </c>
      <c r="G254" s="192" t="s">
        <v>2126</v>
      </c>
      <c r="H254" s="193"/>
      <c r="I254" s="192"/>
      <c r="J254" s="192" t="s">
        <v>914</v>
      </c>
      <c r="K254" s="192" t="s">
        <v>982</v>
      </c>
      <c r="L254" s="191" t="s">
        <v>153</v>
      </c>
      <c r="M254" s="191"/>
      <c r="N254" s="191"/>
      <c r="O254" s="191"/>
      <c r="P254" s="194"/>
      <c r="Q254" s="194"/>
      <c r="R254" s="192"/>
      <c r="S254" s="192"/>
      <c r="T254" s="71"/>
      <c r="U254" s="71"/>
      <c r="V254" s="71"/>
      <c r="W254" s="72"/>
      <c r="X254" s="72"/>
      <c r="Y254" s="66"/>
      <c r="Z254" s="72"/>
      <c r="AA254" s="71"/>
    </row>
    <row r="255" spans="1:27" ht="18" customHeight="1">
      <c r="A255" s="72"/>
      <c r="B255" s="73"/>
      <c r="C255" s="72"/>
      <c r="D255" s="72"/>
      <c r="E255" s="66" t="s">
        <v>21</v>
      </c>
      <c r="F255" s="66">
        <v>843601</v>
      </c>
      <c r="G255" s="72" t="s">
        <v>998</v>
      </c>
      <c r="H255" s="74" t="s">
        <v>999</v>
      </c>
      <c r="I255" s="72" t="s">
        <v>1000</v>
      </c>
      <c r="J255" s="72" t="s">
        <v>914</v>
      </c>
      <c r="K255" s="72" t="s">
        <v>982</v>
      </c>
      <c r="L255" s="66" t="s">
        <v>153</v>
      </c>
      <c r="M255" s="66"/>
      <c r="N255" s="66"/>
      <c r="O255" s="66"/>
      <c r="P255" s="71"/>
      <c r="Q255" s="71"/>
      <c r="R255" s="72"/>
      <c r="S255" s="72"/>
      <c r="T255" s="71"/>
      <c r="U255" s="71"/>
      <c r="V255" s="71"/>
      <c r="W255" s="72"/>
      <c r="X255" s="72"/>
      <c r="Y255" s="66"/>
      <c r="Z255" s="72"/>
      <c r="AA255" s="71"/>
    </row>
    <row r="256" spans="1:27" ht="18" customHeight="1">
      <c r="A256" s="72"/>
      <c r="B256" s="73"/>
      <c r="C256" s="72"/>
      <c r="D256" s="72"/>
      <c r="E256" s="66" t="s">
        <v>21</v>
      </c>
      <c r="F256" s="66">
        <v>843602</v>
      </c>
      <c r="G256" s="72" t="s">
        <v>1001</v>
      </c>
      <c r="H256" s="74" t="s">
        <v>1002</v>
      </c>
      <c r="I256" s="72" t="s">
        <v>1003</v>
      </c>
      <c r="J256" s="72" t="s">
        <v>914</v>
      </c>
      <c r="K256" s="72" t="s">
        <v>982</v>
      </c>
      <c r="L256" s="66" t="s">
        <v>153</v>
      </c>
      <c r="M256" s="66"/>
      <c r="N256" s="66"/>
      <c r="O256" s="66"/>
      <c r="P256" s="71"/>
      <c r="Q256" s="71"/>
      <c r="R256" s="72"/>
      <c r="S256" s="72"/>
      <c r="T256" s="71"/>
      <c r="U256" s="71"/>
      <c r="V256" s="71"/>
      <c r="W256" s="72"/>
      <c r="X256" s="72"/>
      <c r="Y256" s="66"/>
      <c r="Z256" s="72"/>
      <c r="AA256" s="71"/>
    </row>
    <row r="257" spans="1:27" ht="18" customHeight="1">
      <c r="A257" s="72"/>
      <c r="B257" s="73"/>
      <c r="C257" s="72"/>
      <c r="D257" s="72"/>
      <c r="E257" s="66" t="s">
        <v>21</v>
      </c>
      <c r="F257" s="66">
        <v>841050</v>
      </c>
      <c r="G257" s="72" t="s">
        <v>1004</v>
      </c>
      <c r="H257" s="74" t="s">
        <v>1005</v>
      </c>
      <c r="I257" s="72" t="s">
        <v>1006</v>
      </c>
      <c r="J257" s="72" t="s">
        <v>914</v>
      </c>
      <c r="K257" s="72" t="s">
        <v>982</v>
      </c>
      <c r="L257" s="66" t="s">
        <v>374</v>
      </c>
      <c r="M257" s="66"/>
      <c r="N257" s="66"/>
      <c r="O257" s="66"/>
      <c r="P257" s="71"/>
      <c r="Q257" s="71"/>
      <c r="R257" s="72"/>
      <c r="S257" s="72"/>
      <c r="T257" s="71"/>
      <c r="U257" s="71"/>
      <c r="V257" s="71"/>
      <c r="W257" s="72"/>
      <c r="X257" s="72"/>
      <c r="Y257" s="66"/>
      <c r="Z257" s="72"/>
      <c r="AA257" s="71"/>
    </row>
    <row r="258" spans="1:27" ht="18" customHeight="1">
      <c r="A258" s="72"/>
      <c r="B258" s="73"/>
      <c r="C258" s="72"/>
      <c r="D258" s="72"/>
      <c r="E258" s="66" t="s">
        <v>21</v>
      </c>
      <c r="F258" s="66">
        <v>841052</v>
      </c>
      <c r="G258" s="72" t="s">
        <v>1007</v>
      </c>
      <c r="H258" s="74" t="s">
        <v>1008</v>
      </c>
      <c r="I258" s="72" t="s">
        <v>1009</v>
      </c>
      <c r="J258" s="72" t="s">
        <v>914</v>
      </c>
      <c r="K258" s="72" t="s">
        <v>982</v>
      </c>
      <c r="L258" s="66" t="s">
        <v>374</v>
      </c>
      <c r="M258" s="66"/>
      <c r="N258" s="66"/>
      <c r="O258" s="66"/>
      <c r="P258" s="71"/>
      <c r="Q258" s="71"/>
      <c r="R258" s="72"/>
      <c r="S258" s="72"/>
      <c r="T258" s="71"/>
      <c r="U258" s="71"/>
      <c r="V258" s="71"/>
      <c r="W258" s="72"/>
      <c r="X258" s="72"/>
      <c r="Y258" s="66"/>
      <c r="Z258" s="72"/>
      <c r="AA258" s="71"/>
    </row>
    <row r="259" spans="1:27" ht="18" customHeight="1">
      <c r="A259" s="72"/>
      <c r="B259" s="73"/>
      <c r="C259" s="72"/>
      <c r="D259" s="72"/>
      <c r="E259" s="66" t="s">
        <v>21</v>
      </c>
      <c r="F259" s="66">
        <v>841054</v>
      </c>
      <c r="G259" s="72" t="s">
        <v>1010</v>
      </c>
      <c r="H259" s="74" t="s">
        <v>1011</v>
      </c>
      <c r="I259" s="72" t="s">
        <v>1012</v>
      </c>
      <c r="J259" s="72" t="s">
        <v>914</v>
      </c>
      <c r="K259" s="72" t="s">
        <v>982</v>
      </c>
      <c r="L259" s="66" t="s">
        <v>374</v>
      </c>
      <c r="M259" s="66"/>
      <c r="N259" s="66"/>
      <c r="O259" s="66"/>
      <c r="P259" s="71"/>
      <c r="Q259" s="71"/>
      <c r="R259" s="72"/>
      <c r="S259" s="72"/>
      <c r="T259" s="71"/>
      <c r="U259" s="71"/>
      <c r="V259" s="71"/>
      <c r="W259" s="72"/>
      <c r="X259" s="72"/>
      <c r="Y259" s="66"/>
      <c r="Z259" s="72"/>
      <c r="AA259" s="71"/>
    </row>
    <row r="260" spans="1:27" ht="18" customHeight="1">
      <c r="A260" s="72"/>
      <c r="B260" s="73"/>
      <c r="C260" s="72"/>
      <c r="D260" s="72"/>
      <c r="E260" s="66" t="s">
        <v>21</v>
      </c>
      <c r="F260" s="66">
        <v>841055</v>
      </c>
      <c r="G260" s="72" t="s">
        <v>1013</v>
      </c>
      <c r="H260" s="74" t="s">
        <v>1014</v>
      </c>
      <c r="I260" s="72" t="s">
        <v>1015</v>
      </c>
      <c r="J260" s="72" t="s">
        <v>914</v>
      </c>
      <c r="K260" s="72" t="s">
        <v>982</v>
      </c>
      <c r="L260" s="66" t="s">
        <v>374</v>
      </c>
      <c r="M260" s="66"/>
      <c r="N260" s="66"/>
      <c r="O260" s="66"/>
      <c r="P260" s="71"/>
      <c r="Q260" s="71"/>
      <c r="R260" s="72"/>
      <c r="S260" s="72"/>
      <c r="T260" s="71"/>
      <c r="U260" s="71"/>
      <c r="V260" s="71"/>
      <c r="W260" s="72"/>
      <c r="X260" s="72"/>
      <c r="Y260" s="66"/>
      <c r="Z260" s="72"/>
      <c r="AA260" s="71"/>
    </row>
    <row r="261" spans="1:27" ht="18" customHeight="1">
      <c r="A261" s="72"/>
      <c r="B261" s="73"/>
      <c r="C261" s="72"/>
      <c r="D261" s="72"/>
      <c r="E261" s="66" t="s">
        <v>21</v>
      </c>
      <c r="F261" s="66">
        <v>843650</v>
      </c>
      <c r="G261" s="72" t="s">
        <v>1016</v>
      </c>
      <c r="H261" s="74" t="s">
        <v>1017</v>
      </c>
      <c r="I261" s="72" t="s">
        <v>1018</v>
      </c>
      <c r="J261" s="72" t="s">
        <v>914</v>
      </c>
      <c r="K261" s="72" t="s">
        <v>982</v>
      </c>
      <c r="L261" s="66" t="s">
        <v>374</v>
      </c>
      <c r="M261" s="66"/>
      <c r="N261" s="66"/>
      <c r="O261" s="66"/>
      <c r="P261" s="71"/>
      <c r="Q261" s="71"/>
      <c r="R261" s="72"/>
      <c r="S261" s="72"/>
      <c r="T261" s="71"/>
      <c r="U261" s="71"/>
      <c r="V261" s="71"/>
      <c r="W261" s="72"/>
      <c r="X261" s="72"/>
      <c r="Y261" s="66"/>
      <c r="Z261" s="72"/>
      <c r="AA261" s="71"/>
    </row>
    <row r="262" spans="1:27" ht="18" customHeight="1">
      <c r="A262" s="72"/>
      <c r="B262" s="73"/>
      <c r="C262" s="72"/>
      <c r="D262" s="72"/>
      <c r="E262" s="66" t="s">
        <v>21</v>
      </c>
      <c r="F262" s="66">
        <v>833516</v>
      </c>
      <c r="G262" s="72" t="s">
        <v>1019</v>
      </c>
      <c r="H262" s="74" t="s">
        <v>1020</v>
      </c>
      <c r="I262" s="72" t="s">
        <v>1021</v>
      </c>
      <c r="J262" s="72" t="s">
        <v>914</v>
      </c>
      <c r="K262" s="72" t="s">
        <v>1022</v>
      </c>
      <c r="L262" s="66" t="s">
        <v>153</v>
      </c>
      <c r="M262" s="66"/>
      <c r="N262" s="66"/>
      <c r="O262" s="66"/>
      <c r="P262" s="71"/>
      <c r="Q262" s="71"/>
      <c r="R262" s="72"/>
      <c r="S262" s="72"/>
      <c r="T262" s="71"/>
      <c r="U262" s="71"/>
      <c r="V262" s="71"/>
      <c r="W262" s="72"/>
      <c r="X262" s="72"/>
      <c r="Y262" s="66"/>
      <c r="Z262" s="72"/>
      <c r="AA262" s="71"/>
    </row>
    <row r="263" spans="1:27" ht="18" customHeight="1">
      <c r="A263" s="72"/>
      <c r="B263" s="73"/>
      <c r="C263" s="72"/>
      <c r="D263" s="72"/>
      <c r="E263" s="66" t="s">
        <v>21</v>
      </c>
      <c r="F263" s="66">
        <v>833562</v>
      </c>
      <c r="G263" s="72" t="s">
        <v>1023</v>
      </c>
      <c r="H263" s="74" t="s">
        <v>1024</v>
      </c>
      <c r="I263" s="72" t="s">
        <v>1025</v>
      </c>
      <c r="J263" s="72" t="s">
        <v>914</v>
      </c>
      <c r="K263" s="72" t="s">
        <v>1022</v>
      </c>
      <c r="L263" s="66" t="s">
        <v>374</v>
      </c>
      <c r="M263" s="66"/>
      <c r="N263" s="66"/>
      <c r="O263" s="66"/>
      <c r="P263" s="71"/>
      <c r="Q263" s="71"/>
      <c r="R263" s="72"/>
      <c r="S263" s="72"/>
      <c r="T263" s="71"/>
      <c r="U263" s="71"/>
      <c r="V263" s="71"/>
      <c r="W263" s="72"/>
      <c r="X263" s="72"/>
      <c r="Y263" s="66"/>
      <c r="Z263" s="72"/>
      <c r="AA263" s="71"/>
    </row>
    <row r="264" spans="1:27" ht="18" customHeight="1">
      <c r="A264" s="72"/>
      <c r="B264" s="73"/>
      <c r="C264" s="72"/>
      <c r="D264" s="72"/>
      <c r="E264" s="66" t="s">
        <v>21</v>
      </c>
      <c r="F264" s="66">
        <v>833612</v>
      </c>
      <c r="G264" s="72" t="s">
        <v>1026</v>
      </c>
      <c r="H264" s="74" t="s">
        <v>1027</v>
      </c>
      <c r="I264" s="72" t="s">
        <v>1028</v>
      </c>
      <c r="J264" s="72" t="s">
        <v>914</v>
      </c>
      <c r="K264" s="72" t="s">
        <v>1029</v>
      </c>
      <c r="L264" s="66" t="s">
        <v>153</v>
      </c>
      <c r="M264" s="66"/>
      <c r="N264" s="66"/>
      <c r="O264" s="66"/>
      <c r="P264" s="71"/>
      <c r="Q264" s="71"/>
      <c r="R264" s="72"/>
      <c r="S264" s="72"/>
      <c r="T264" s="71"/>
      <c r="U264" s="71"/>
      <c r="V264" s="71"/>
      <c r="W264" s="72"/>
      <c r="X264" s="72"/>
      <c r="Y264" s="66"/>
      <c r="Z264" s="72"/>
      <c r="AA264" s="71"/>
    </row>
    <row r="265" spans="1:27" ht="18" customHeight="1">
      <c r="A265" s="72"/>
      <c r="B265" s="73"/>
      <c r="C265" s="72"/>
      <c r="D265" s="72"/>
      <c r="E265" s="66" t="s">
        <v>21</v>
      </c>
      <c r="F265" s="66">
        <v>833659</v>
      </c>
      <c r="G265" s="72" t="s">
        <v>1030</v>
      </c>
      <c r="H265" s="74" t="s">
        <v>1031</v>
      </c>
      <c r="I265" s="72" t="s">
        <v>1032</v>
      </c>
      <c r="J265" s="72" t="s">
        <v>914</v>
      </c>
      <c r="K265" s="72" t="s">
        <v>1029</v>
      </c>
      <c r="L265" s="66" t="s">
        <v>374</v>
      </c>
      <c r="M265" s="66"/>
      <c r="N265" s="66"/>
      <c r="O265" s="66"/>
      <c r="P265" s="71"/>
      <c r="Q265" s="71"/>
      <c r="R265" s="72"/>
      <c r="S265" s="72"/>
      <c r="T265" s="71"/>
      <c r="U265" s="71"/>
      <c r="V265" s="71"/>
      <c r="W265" s="72"/>
      <c r="X265" s="72"/>
      <c r="Y265" s="66"/>
      <c r="Z265" s="72"/>
      <c r="AA265" s="71"/>
    </row>
    <row r="266" spans="1:27" ht="18" customHeight="1">
      <c r="A266" s="72"/>
      <c r="B266" s="73"/>
      <c r="C266" s="72"/>
      <c r="D266" s="72"/>
      <c r="E266" s="66" t="s">
        <v>21</v>
      </c>
      <c r="F266" s="66">
        <v>843710</v>
      </c>
      <c r="G266" s="72" t="s">
        <v>1033</v>
      </c>
      <c r="H266" s="74" t="s">
        <v>1034</v>
      </c>
      <c r="I266" s="72" t="s">
        <v>1035</v>
      </c>
      <c r="J266" s="72" t="s">
        <v>914</v>
      </c>
      <c r="K266" s="72" t="s">
        <v>1036</v>
      </c>
      <c r="L266" s="66" t="s">
        <v>153</v>
      </c>
      <c r="M266" s="66"/>
      <c r="N266" s="66"/>
      <c r="O266" s="66"/>
      <c r="P266" s="71"/>
      <c r="Q266" s="71"/>
      <c r="R266" s="72"/>
      <c r="S266" s="72"/>
      <c r="T266" s="71"/>
      <c r="U266" s="71"/>
      <c r="V266" s="71"/>
      <c r="W266" s="72"/>
      <c r="X266" s="72"/>
      <c r="Y266" s="66"/>
      <c r="Z266" s="72"/>
      <c r="AA266" s="71"/>
    </row>
    <row r="267" spans="1:27" ht="18" customHeight="1">
      <c r="A267" s="72"/>
      <c r="B267" s="73"/>
      <c r="C267" s="72"/>
      <c r="D267" s="72"/>
      <c r="E267" s="66" t="s">
        <v>21</v>
      </c>
      <c r="F267" s="66">
        <v>843751</v>
      </c>
      <c r="G267" s="72" t="s">
        <v>1037</v>
      </c>
      <c r="H267" s="74" t="s">
        <v>1038</v>
      </c>
      <c r="I267" s="72" t="s">
        <v>1039</v>
      </c>
      <c r="J267" s="72" t="s">
        <v>914</v>
      </c>
      <c r="K267" s="72" t="s">
        <v>1036</v>
      </c>
      <c r="L267" s="66" t="s">
        <v>374</v>
      </c>
      <c r="M267" s="66"/>
      <c r="N267" s="66"/>
      <c r="O267" s="66"/>
      <c r="P267" s="71"/>
      <c r="Q267" s="71"/>
      <c r="R267" s="72"/>
      <c r="S267" s="72"/>
      <c r="T267" s="71"/>
      <c r="U267" s="71"/>
      <c r="V267" s="71"/>
      <c r="W267" s="72"/>
      <c r="X267" s="72"/>
      <c r="Y267" s="66"/>
      <c r="Z267" s="72"/>
      <c r="AA267" s="71"/>
    </row>
    <row r="268" spans="1:27" ht="18" customHeight="1">
      <c r="A268" s="72"/>
      <c r="B268" s="73"/>
      <c r="C268" s="72"/>
      <c r="D268" s="72"/>
      <c r="E268" s="66" t="s">
        <v>21</v>
      </c>
      <c r="F268" s="66">
        <v>843860</v>
      </c>
      <c r="G268" s="72" t="s">
        <v>1040</v>
      </c>
      <c r="H268" s="74" t="s">
        <v>2094</v>
      </c>
      <c r="I268" s="72" t="s">
        <v>1041</v>
      </c>
      <c r="J268" s="72" t="s">
        <v>914</v>
      </c>
      <c r="K268" s="72" t="s">
        <v>1042</v>
      </c>
      <c r="L268" s="66" t="s">
        <v>71</v>
      </c>
      <c r="M268" s="66"/>
      <c r="N268" s="66"/>
      <c r="O268" s="66"/>
      <c r="P268" s="71"/>
      <c r="Q268" s="71"/>
      <c r="R268" s="72"/>
      <c r="S268" s="72"/>
      <c r="T268" s="71"/>
      <c r="U268" s="71"/>
      <c r="V268" s="71"/>
      <c r="W268" s="72"/>
      <c r="X268" s="72"/>
      <c r="Y268" s="66"/>
      <c r="Z268" s="72"/>
      <c r="AA268" s="71"/>
    </row>
    <row r="269" spans="1:27" ht="18" customHeight="1">
      <c r="A269" s="72"/>
      <c r="B269" s="73"/>
      <c r="C269" s="72"/>
      <c r="D269" s="72"/>
      <c r="E269" s="66" t="s">
        <v>21</v>
      </c>
      <c r="F269" s="66">
        <v>843916</v>
      </c>
      <c r="G269" s="72" t="s">
        <v>1043</v>
      </c>
      <c r="H269" s="74" t="s">
        <v>1044</v>
      </c>
      <c r="I269" s="72" t="s">
        <v>1045</v>
      </c>
      <c r="J269" s="72" t="s">
        <v>914</v>
      </c>
      <c r="K269" s="72" t="s">
        <v>1046</v>
      </c>
      <c r="L269" s="66" t="s">
        <v>153</v>
      </c>
      <c r="M269" s="66"/>
      <c r="N269" s="66"/>
      <c r="O269" s="66"/>
      <c r="P269" s="71"/>
      <c r="Q269" s="71"/>
      <c r="R269" s="72"/>
      <c r="S269" s="72"/>
      <c r="T269" s="71"/>
      <c r="U269" s="71"/>
      <c r="V269" s="71"/>
      <c r="W269" s="72"/>
      <c r="X269" s="72"/>
      <c r="Y269" s="66"/>
      <c r="Z269" s="72"/>
      <c r="AA269" s="71"/>
    </row>
    <row r="270" spans="1:27" ht="18" customHeight="1">
      <c r="A270" s="72"/>
      <c r="B270" s="73"/>
      <c r="C270" s="72"/>
      <c r="D270" s="72"/>
      <c r="E270" s="66" t="s">
        <v>21</v>
      </c>
      <c r="F270" s="66">
        <v>843917</v>
      </c>
      <c r="G270" s="72" t="s">
        <v>1047</v>
      </c>
      <c r="H270" s="74" t="s">
        <v>1048</v>
      </c>
      <c r="I270" s="72" t="s">
        <v>1049</v>
      </c>
      <c r="J270" s="72" t="s">
        <v>914</v>
      </c>
      <c r="K270" s="72" t="s">
        <v>1046</v>
      </c>
      <c r="L270" s="66" t="s">
        <v>153</v>
      </c>
      <c r="M270" s="66"/>
      <c r="N270" s="66"/>
      <c r="O270" s="66"/>
      <c r="P270" s="71"/>
      <c r="Q270" s="71"/>
      <c r="R270" s="72"/>
      <c r="S270" s="72"/>
      <c r="T270" s="71"/>
      <c r="U270" s="71"/>
      <c r="V270" s="71"/>
      <c r="W270" s="72"/>
      <c r="X270" s="72"/>
      <c r="Y270" s="66"/>
      <c r="Z270" s="72"/>
      <c r="AA270" s="71"/>
    </row>
    <row r="271" spans="1:27" ht="18" customHeight="1">
      <c r="A271" s="72"/>
      <c r="B271" s="73"/>
      <c r="C271" s="72"/>
      <c r="D271" s="72"/>
      <c r="E271" s="66" t="s">
        <v>21</v>
      </c>
      <c r="F271" s="66">
        <v>843918</v>
      </c>
      <c r="G271" s="72" t="s">
        <v>1050</v>
      </c>
      <c r="H271" s="74" t="s">
        <v>1051</v>
      </c>
      <c r="I271" s="72" t="s">
        <v>1052</v>
      </c>
      <c r="J271" s="72" t="s">
        <v>914</v>
      </c>
      <c r="K271" s="72" t="s">
        <v>1046</v>
      </c>
      <c r="L271" s="66" t="s">
        <v>153</v>
      </c>
      <c r="M271" s="66"/>
      <c r="N271" s="66"/>
      <c r="O271" s="66"/>
      <c r="P271" s="71"/>
      <c r="Q271" s="71"/>
      <c r="R271" s="72"/>
      <c r="S271" s="72"/>
      <c r="T271" s="71"/>
      <c r="U271" s="71"/>
      <c r="V271" s="71"/>
      <c r="W271" s="72"/>
      <c r="X271" s="72"/>
      <c r="Y271" s="66"/>
      <c r="Z271" s="72"/>
      <c r="AA271" s="71"/>
    </row>
    <row r="272" spans="1:27" ht="18" customHeight="1">
      <c r="A272" s="72"/>
      <c r="B272" s="73"/>
      <c r="C272" s="72"/>
      <c r="D272" s="72"/>
      <c r="E272" s="66" t="s">
        <v>21</v>
      </c>
      <c r="F272" s="66">
        <v>843956</v>
      </c>
      <c r="G272" s="72" t="s">
        <v>1053</v>
      </c>
      <c r="H272" s="74" t="s">
        <v>1054</v>
      </c>
      <c r="I272" s="72" t="s">
        <v>1055</v>
      </c>
      <c r="J272" s="72" t="s">
        <v>914</v>
      </c>
      <c r="K272" s="72" t="s">
        <v>1046</v>
      </c>
      <c r="L272" s="66" t="s">
        <v>374</v>
      </c>
      <c r="M272" s="66"/>
      <c r="N272" s="66"/>
      <c r="O272" s="66"/>
      <c r="P272" s="71"/>
      <c r="Q272" s="71"/>
      <c r="R272" s="72"/>
      <c r="S272" s="72"/>
      <c r="T272" s="71"/>
      <c r="U272" s="71"/>
      <c r="V272" s="71"/>
      <c r="W272" s="72"/>
      <c r="X272" s="72"/>
      <c r="Y272" s="66"/>
      <c r="Z272" s="72"/>
      <c r="AA272" s="71"/>
    </row>
    <row r="273" spans="1:27" ht="18" customHeight="1">
      <c r="A273" s="72"/>
      <c r="B273" s="73"/>
      <c r="C273" s="72"/>
      <c r="D273" s="72"/>
      <c r="E273" s="66" t="s">
        <v>21</v>
      </c>
      <c r="F273" s="66">
        <v>854101</v>
      </c>
      <c r="G273" s="72" t="s">
        <v>1056</v>
      </c>
      <c r="H273" s="74" t="s">
        <v>1057</v>
      </c>
      <c r="I273" s="72" t="s">
        <v>1058</v>
      </c>
      <c r="J273" s="72" t="s">
        <v>1059</v>
      </c>
      <c r="K273" s="72" t="s">
        <v>292</v>
      </c>
      <c r="L273" s="66" t="s">
        <v>153</v>
      </c>
      <c r="M273" s="66"/>
      <c r="N273" s="66"/>
      <c r="O273" s="66"/>
      <c r="P273" s="71"/>
      <c r="Q273" s="71"/>
      <c r="R273" s="72"/>
      <c r="S273" s="72"/>
      <c r="T273" s="71"/>
      <c r="U273" s="71"/>
      <c r="V273" s="71"/>
      <c r="W273" s="72"/>
      <c r="X273" s="72"/>
      <c r="Y273" s="66"/>
      <c r="Z273" s="72"/>
      <c r="AA273" s="71"/>
    </row>
    <row r="274" spans="1:27" ht="18" customHeight="1">
      <c r="A274" s="72"/>
      <c r="B274" s="73"/>
      <c r="C274" s="72"/>
      <c r="D274" s="72"/>
      <c r="E274" s="66" t="s">
        <v>21</v>
      </c>
      <c r="F274" s="66">
        <v>854736</v>
      </c>
      <c r="G274" s="72" t="s">
        <v>1060</v>
      </c>
      <c r="H274" s="74" t="s">
        <v>1061</v>
      </c>
      <c r="I274" s="72" t="s">
        <v>1062</v>
      </c>
      <c r="J274" s="72" t="s">
        <v>1059</v>
      </c>
      <c r="K274" s="72" t="s">
        <v>292</v>
      </c>
      <c r="L274" s="66" t="s">
        <v>153</v>
      </c>
      <c r="M274" s="66"/>
      <c r="N274" s="66"/>
      <c r="O274" s="66"/>
      <c r="P274" s="71"/>
      <c r="Q274" s="71"/>
      <c r="R274" s="72"/>
      <c r="S274" s="72"/>
      <c r="T274" s="71"/>
      <c r="U274" s="71"/>
      <c r="V274" s="71"/>
      <c r="W274" s="72"/>
      <c r="X274" s="72"/>
      <c r="Y274" s="66"/>
      <c r="Z274" s="72"/>
      <c r="AA274" s="71"/>
    </row>
    <row r="275" spans="1:27" ht="18" customHeight="1">
      <c r="A275" s="72"/>
      <c r="B275" s="73"/>
      <c r="C275" s="72"/>
      <c r="D275" s="72"/>
      <c r="E275" s="66" t="s">
        <v>21</v>
      </c>
      <c r="F275" s="66">
        <v>854171</v>
      </c>
      <c r="G275" s="72" t="s">
        <v>1063</v>
      </c>
      <c r="H275" s="74" t="s">
        <v>1064</v>
      </c>
      <c r="I275" s="72" t="s">
        <v>1065</v>
      </c>
      <c r="J275" s="72" t="s">
        <v>1059</v>
      </c>
      <c r="K275" s="72" t="s">
        <v>292</v>
      </c>
      <c r="L275" s="66" t="s">
        <v>374</v>
      </c>
      <c r="M275" s="66"/>
      <c r="N275" s="66"/>
      <c r="O275" s="66"/>
      <c r="P275" s="71"/>
      <c r="Q275" s="71"/>
      <c r="R275" s="72"/>
      <c r="S275" s="72"/>
      <c r="T275" s="71"/>
      <c r="U275" s="71"/>
      <c r="V275" s="71"/>
      <c r="W275" s="72"/>
      <c r="X275" s="72"/>
      <c r="Y275" s="66"/>
      <c r="Z275" s="72"/>
      <c r="AA275" s="71"/>
    </row>
    <row r="276" spans="1:27" ht="18" customHeight="1">
      <c r="A276" s="72"/>
      <c r="B276" s="73"/>
      <c r="C276" s="72"/>
      <c r="D276" s="72"/>
      <c r="E276" s="66" t="s">
        <v>21</v>
      </c>
      <c r="F276" s="66">
        <v>854768</v>
      </c>
      <c r="G276" s="72" t="s">
        <v>1066</v>
      </c>
      <c r="H276" s="74" t="s">
        <v>1067</v>
      </c>
      <c r="I276" s="72" t="s">
        <v>1068</v>
      </c>
      <c r="J276" s="72" t="s">
        <v>1059</v>
      </c>
      <c r="K276" s="72" t="s">
        <v>292</v>
      </c>
      <c r="L276" s="66" t="s">
        <v>374</v>
      </c>
      <c r="M276" s="66"/>
      <c r="N276" s="66"/>
      <c r="O276" s="66"/>
      <c r="P276" s="71"/>
      <c r="Q276" s="71"/>
      <c r="R276" s="72"/>
      <c r="S276" s="72"/>
      <c r="T276" s="71"/>
      <c r="U276" s="71"/>
      <c r="V276" s="71"/>
      <c r="W276" s="72"/>
      <c r="X276" s="72"/>
      <c r="Y276" s="66"/>
      <c r="Z276" s="72"/>
      <c r="AA276" s="71"/>
    </row>
    <row r="277" spans="1:27" ht="18" customHeight="1">
      <c r="A277" s="72"/>
      <c r="B277" s="73"/>
      <c r="C277" s="72"/>
      <c r="D277" s="72"/>
      <c r="E277" s="66" t="s">
        <v>21</v>
      </c>
      <c r="F277" s="66">
        <v>854206</v>
      </c>
      <c r="G277" s="72" t="s">
        <v>1069</v>
      </c>
      <c r="H277" s="74" t="s">
        <v>1070</v>
      </c>
      <c r="I277" s="72" t="s">
        <v>1071</v>
      </c>
      <c r="J277" s="72" t="s">
        <v>1059</v>
      </c>
      <c r="K277" s="72" t="s">
        <v>326</v>
      </c>
      <c r="L277" s="66" t="s">
        <v>153</v>
      </c>
      <c r="M277" s="66"/>
      <c r="N277" s="66"/>
      <c r="O277" s="66"/>
      <c r="P277" s="71"/>
      <c r="Q277" s="71"/>
      <c r="R277" s="72"/>
      <c r="S277" s="72"/>
      <c r="T277" s="71"/>
      <c r="U277" s="71"/>
      <c r="V277" s="71"/>
      <c r="W277" s="72"/>
      <c r="X277" s="72"/>
      <c r="Y277" s="66"/>
      <c r="Z277" s="72"/>
      <c r="AA277" s="71"/>
    </row>
    <row r="278" spans="1:27" ht="18" customHeight="1">
      <c r="A278" s="72"/>
      <c r="B278" s="73"/>
      <c r="C278" s="72"/>
      <c r="D278" s="72"/>
      <c r="E278" s="66" t="s">
        <v>21</v>
      </c>
      <c r="F278" s="66">
        <v>854308</v>
      </c>
      <c r="G278" s="72" t="s">
        <v>1072</v>
      </c>
      <c r="H278" s="74" t="s">
        <v>1073</v>
      </c>
      <c r="I278" s="72" t="s">
        <v>1074</v>
      </c>
      <c r="J278" s="72" t="s">
        <v>1059</v>
      </c>
      <c r="K278" s="72" t="s">
        <v>326</v>
      </c>
      <c r="L278" s="66" t="s">
        <v>153</v>
      </c>
      <c r="M278" s="66"/>
      <c r="N278" s="66"/>
      <c r="O278" s="66"/>
      <c r="P278" s="71"/>
      <c r="Q278" s="71"/>
      <c r="R278" s="72"/>
      <c r="S278" s="72"/>
      <c r="T278" s="71"/>
      <c r="U278" s="71"/>
      <c r="V278" s="71"/>
      <c r="W278" s="72"/>
      <c r="X278" s="72"/>
      <c r="Y278" s="66"/>
      <c r="Z278" s="72"/>
      <c r="AA278" s="71"/>
    </row>
    <row r="279" spans="1:27" ht="18" customHeight="1">
      <c r="A279" s="72"/>
      <c r="B279" s="73"/>
      <c r="C279" s="72"/>
      <c r="D279" s="72"/>
      <c r="E279" s="66" t="s">
        <v>21</v>
      </c>
      <c r="F279" s="66">
        <v>854309</v>
      </c>
      <c r="G279" s="72" t="s">
        <v>1075</v>
      </c>
      <c r="H279" s="74" t="s">
        <v>1076</v>
      </c>
      <c r="I279" s="72" t="s">
        <v>1077</v>
      </c>
      <c r="J279" s="72" t="s">
        <v>1059</v>
      </c>
      <c r="K279" s="72" t="s">
        <v>326</v>
      </c>
      <c r="L279" s="66" t="s">
        <v>153</v>
      </c>
      <c r="M279" s="66"/>
      <c r="N279" s="66"/>
      <c r="O279" s="66"/>
      <c r="P279" s="71"/>
      <c r="Q279" s="71"/>
      <c r="R279" s="72"/>
      <c r="S279" s="72"/>
      <c r="T279" s="71"/>
      <c r="U279" s="71"/>
      <c r="V279" s="71"/>
      <c r="W279" s="72"/>
      <c r="X279" s="72"/>
      <c r="Y279" s="66"/>
      <c r="Z279" s="72"/>
      <c r="AA279" s="71"/>
    </row>
    <row r="280" spans="1:27" ht="18" customHeight="1">
      <c r="A280" s="72"/>
      <c r="B280" s="73"/>
      <c r="C280" s="72"/>
      <c r="D280" s="72"/>
      <c r="E280" s="66" t="s">
        <v>21</v>
      </c>
      <c r="F280" s="66">
        <v>854310</v>
      </c>
      <c r="G280" s="72" t="s">
        <v>1078</v>
      </c>
      <c r="H280" s="74" t="s">
        <v>1079</v>
      </c>
      <c r="I280" s="72" t="s">
        <v>1080</v>
      </c>
      <c r="J280" s="72" t="s">
        <v>1059</v>
      </c>
      <c r="K280" s="72" t="s">
        <v>326</v>
      </c>
      <c r="L280" s="66" t="s">
        <v>153</v>
      </c>
      <c r="M280" s="66"/>
      <c r="N280" s="66"/>
      <c r="O280" s="66"/>
      <c r="P280" s="71"/>
      <c r="Q280" s="71"/>
      <c r="R280" s="72"/>
      <c r="S280" s="72"/>
      <c r="T280" s="71"/>
      <c r="U280" s="71"/>
      <c r="V280" s="71"/>
      <c r="W280" s="72"/>
      <c r="X280" s="72"/>
      <c r="Y280" s="66"/>
      <c r="Z280" s="72"/>
      <c r="AA280" s="71"/>
    </row>
    <row r="281" spans="1:27" ht="18" customHeight="1">
      <c r="A281" s="72"/>
      <c r="B281" s="73"/>
      <c r="C281" s="72"/>
      <c r="D281" s="72"/>
      <c r="E281" s="66" t="s">
        <v>21</v>
      </c>
      <c r="F281" s="66">
        <v>854312</v>
      </c>
      <c r="G281" s="72" t="s">
        <v>1081</v>
      </c>
      <c r="H281" s="74" t="s">
        <v>1082</v>
      </c>
      <c r="I281" s="72" t="s">
        <v>1083</v>
      </c>
      <c r="J281" s="72" t="s">
        <v>1059</v>
      </c>
      <c r="K281" s="72" t="s">
        <v>326</v>
      </c>
      <c r="L281" s="66" t="s">
        <v>153</v>
      </c>
      <c r="M281" s="66"/>
      <c r="N281" s="66"/>
      <c r="O281" s="66"/>
      <c r="P281" s="71"/>
      <c r="Q281" s="71"/>
      <c r="R281" s="72"/>
      <c r="S281" s="72"/>
      <c r="T281" s="71"/>
      <c r="U281" s="71"/>
      <c r="V281" s="71"/>
      <c r="W281" s="72"/>
      <c r="X281" s="72"/>
      <c r="Y281" s="66"/>
      <c r="Z281" s="72"/>
      <c r="AA281" s="71"/>
    </row>
    <row r="282" spans="1:27" ht="18" customHeight="1">
      <c r="A282" s="72"/>
      <c r="B282" s="73"/>
      <c r="C282" s="72"/>
      <c r="D282" s="72"/>
      <c r="E282" s="66" t="s">
        <v>21</v>
      </c>
      <c r="F282" s="66">
        <v>854356</v>
      </c>
      <c r="G282" s="72" t="s">
        <v>1084</v>
      </c>
      <c r="H282" s="74" t="s">
        <v>1085</v>
      </c>
      <c r="I282" s="72" t="s">
        <v>1086</v>
      </c>
      <c r="J282" s="72" t="s">
        <v>1059</v>
      </c>
      <c r="K282" s="72" t="s">
        <v>326</v>
      </c>
      <c r="L282" s="66" t="s">
        <v>374</v>
      </c>
      <c r="M282" s="66"/>
      <c r="N282" s="66"/>
      <c r="O282" s="66"/>
      <c r="P282" s="71"/>
      <c r="Q282" s="71"/>
      <c r="R282" s="72"/>
      <c r="S282" s="72"/>
      <c r="T282" s="71"/>
      <c r="U282" s="71"/>
      <c r="V282" s="71"/>
      <c r="W282" s="72"/>
      <c r="X282" s="72"/>
      <c r="Y282" s="66"/>
      <c r="Z282" s="72"/>
      <c r="AA282" s="71"/>
    </row>
    <row r="283" spans="1:27" ht="18" customHeight="1">
      <c r="A283" s="72"/>
      <c r="B283" s="73"/>
      <c r="C283" s="72"/>
      <c r="D283" s="72"/>
      <c r="E283" s="66" t="s">
        <v>21</v>
      </c>
      <c r="F283" s="66">
        <v>854417</v>
      </c>
      <c r="G283" s="72" t="s">
        <v>1087</v>
      </c>
      <c r="H283" s="74" t="s">
        <v>1088</v>
      </c>
      <c r="I283" s="72" t="s">
        <v>1089</v>
      </c>
      <c r="J283" s="72" t="s">
        <v>1059</v>
      </c>
      <c r="K283" s="72" t="s">
        <v>305</v>
      </c>
      <c r="L283" s="66" t="s">
        <v>153</v>
      </c>
      <c r="M283" s="66"/>
      <c r="N283" s="66"/>
      <c r="O283" s="66"/>
      <c r="P283" s="71"/>
      <c r="Q283" s="71"/>
      <c r="R283" s="72"/>
      <c r="S283" s="72"/>
      <c r="T283" s="71"/>
      <c r="U283" s="71"/>
      <c r="V283" s="71"/>
      <c r="W283" s="72"/>
      <c r="X283" s="72"/>
      <c r="Y283" s="66"/>
      <c r="Z283" s="72"/>
      <c r="AA283" s="71"/>
    </row>
    <row r="284" spans="1:27" ht="18" customHeight="1">
      <c r="A284" s="72"/>
      <c r="B284" s="73"/>
      <c r="C284" s="72"/>
      <c r="D284" s="72"/>
      <c r="E284" s="66" t="s">
        <v>21</v>
      </c>
      <c r="F284" s="66">
        <v>854421</v>
      </c>
      <c r="G284" s="72" t="s">
        <v>1090</v>
      </c>
      <c r="H284" s="74" t="s">
        <v>2284</v>
      </c>
      <c r="I284" s="72" t="s">
        <v>2285</v>
      </c>
      <c r="J284" s="72" t="s">
        <v>1059</v>
      </c>
      <c r="K284" s="72" t="s">
        <v>305</v>
      </c>
      <c r="L284" s="66" t="s">
        <v>153</v>
      </c>
      <c r="M284" s="66"/>
      <c r="N284" s="66"/>
      <c r="O284" s="66"/>
      <c r="P284" s="71"/>
      <c r="Q284" s="71"/>
      <c r="R284" s="72"/>
      <c r="S284" s="72"/>
      <c r="T284" s="71"/>
      <c r="U284" s="71"/>
      <c r="V284" s="71"/>
      <c r="W284" s="72"/>
      <c r="X284" s="72"/>
      <c r="Y284" s="66"/>
      <c r="Z284" s="72"/>
      <c r="AA284" s="71"/>
    </row>
    <row r="285" spans="1:27" ht="18" customHeight="1">
      <c r="A285" s="72"/>
      <c r="B285" s="73"/>
      <c r="C285" s="72"/>
      <c r="D285" s="72"/>
      <c r="E285" s="66" t="s">
        <v>21</v>
      </c>
      <c r="F285" s="66">
        <v>854460</v>
      </c>
      <c r="G285" s="72" t="s">
        <v>1091</v>
      </c>
      <c r="H285" s="74" t="s">
        <v>2286</v>
      </c>
      <c r="I285" s="72" t="s">
        <v>1092</v>
      </c>
      <c r="J285" s="72" t="s">
        <v>1059</v>
      </c>
      <c r="K285" s="72" t="s">
        <v>305</v>
      </c>
      <c r="L285" s="66" t="s">
        <v>374</v>
      </c>
      <c r="M285" s="66"/>
      <c r="N285" s="66"/>
      <c r="O285" s="66"/>
      <c r="P285" s="71"/>
      <c r="Q285" s="71"/>
      <c r="R285" s="72"/>
      <c r="S285" s="72"/>
      <c r="T285" s="71"/>
      <c r="U285" s="71"/>
      <c r="V285" s="71"/>
      <c r="W285" s="72"/>
      <c r="X285" s="72"/>
      <c r="Y285" s="66"/>
      <c r="Z285" s="72"/>
      <c r="AA285" s="71"/>
    </row>
    <row r="286" spans="1:27" ht="18" customHeight="1">
      <c r="A286" s="72"/>
      <c r="B286" s="73"/>
      <c r="C286" s="72"/>
      <c r="D286" s="72"/>
      <c r="E286" s="66" t="s">
        <v>21</v>
      </c>
      <c r="F286" s="66">
        <v>854521</v>
      </c>
      <c r="G286" s="72" t="s">
        <v>1093</v>
      </c>
      <c r="H286" s="74" t="s">
        <v>1094</v>
      </c>
      <c r="I286" s="72" t="s">
        <v>1095</v>
      </c>
      <c r="J286" s="72" t="s">
        <v>1059</v>
      </c>
      <c r="K286" s="72" t="s">
        <v>313</v>
      </c>
      <c r="L286" s="66" t="s">
        <v>153</v>
      </c>
      <c r="M286" s="66"/>
      <c r="N286" s="66"/>
      <c r="O286" s="66"/>
      <c r="P286" s="71"/>
      <c r="Q286" s="71"/>
      <c r="R286" s="72"/>
      <c r="S286" s="72"/>
      <c r="T286" s="71"/>
      <c r="U286" s="71"/>
      <c r="V286" s="71"/>
      <c r="W286" s="72"/>
      <c r="X286" s="72"/>
      <c r="Y286" s="66"/>
      <c r="Z286" s="72"/>
      <c r="AA286" s="71"/>
    </row>
    <row r="287" spans="1:27" ht="18" customHeight="1">
      <c r="A287" s="72"/>
      <c r="B287" s="73"/>
      <c r="C287" s="72"/>
      <c r="D287" s="72"/>
      <c r="E287" s="66" t="s">
        <v>21</v>
      </c>
      <c r="F287" s="66">
        <v>854524</v>
      </c>
      <c r="G287" s="72" t="s">
        <v>1096</v>
      </c>
      <c r="H287" s="74" t="s">
        <v>1097</v>
      </c>
      <c r="I287" s="72" t="s">
        <v>1098</v>
      </c>
      <c r="J287" s="72" t="s">
        <v>1059</v>
      </c>
      <c r="K287" s="72" t="s">
        <v>313</v>
      </c>
      <c r="L287" s="66" t="s">
        <v>153</v>
      </c>
      <c r="M287" s="66"/>
      <c r="N287" s="66"/>
      <c r="O287" s="66"/>
      <c r="P287" s="71"/>
      <c r="Q287" s="71"/>
      <c r="R287" s="72"/>
      <c r="S287" s="72"/>
      <c r="T287" s="71"/>
      <c r="U287" s="71"/>
      <c r="V287" s="71"/>
      <c r="W287" s="72"/>
      <c r="X287" s="72"/>
      <c r="Y287" s="66"/>
      <c r="Z287" s="72"/>
      <c r="AA287" s="71"/>
    </row>
    <row r="288" spans="1:27" ht="18" customHeight="1">
      <c r="A288" s="72"/>
      <c r="B288" s="73"/>
      <c r="C288" s="72"/>
      <c r="D288" s="72"/>
      <c r="E288" s="66" t="s">
        <v>21</v>
      </c>
      <c r="F288" s="66">
        <v>854565</v>
      </c>
      <c r="G288" s="72" t="s">
        <v>1099</v>
      </c>
      <c r="H288" s="74" t="s">
        <v>1100</v>
      </c>
      <c r="I288" s="72" t="s">
        <v>1101</v>
      </c>
      <c r="J288" s="72" t="s">
        <v>1059</v>
      </c>
      <c r="K288" s="72" t="s">
        <v>313</v>
      </c>
      <c r="L288" s="66" t="s">
        <v>374</v>
      </c>
      <c r="M288" s="66"/>
      <c r="N288" s="66"/>
      <c r="O288" s="66"/>
      <c r="P288" s="71"/>
      <c r="Q288" s="71"/>
      <c r="R288" s="72"/>
      <c r="S288" s="72"/>
      <c r="T288" s="71"/>
      <c r="U288" s="71"/>
      <c r="V288" s="71"/>
      <c r="W288" s="72"/>
      <c r="X288" s="72"/>
      <c r="Y288" s="66"/>
      <c r="Z288" s="72"/>
      <c r="AA288" s="71"/>
    </row>
    <row r="289" spans="1:27" ht="18" customHeight="1">
      <c r="A289" s="72"/>
      <c r="B289" s="73"/>
      <c r="C289" s="72"/>
      <c r="D289" s="72"/>
      <c r="E289" s="66" t="s">
        <v>21</v>
      </c>
      <c r="F289" s="66">
        <v>854628</v>
      </c>
      <c r="G289" s="72" t="s">
        <v>1102</v>
      </c>
      <c r="H289" s="74" t="s">
        <v>1103</v>
      </c>
      <c r="I289" s="72" t="s">
        <v>1104</v>
      </c>
      <c r="J289" s="72" t="s">
        <v>1059</v>
      </c>
      <c r="K289" s="72" t="s">
        <v>1105</v>
      </c>
      <c r="L289" s="66" t="s">
        <v>153</v>
      </c>
      <c r="M289" s="66"/>
      <c r="N289" s="66"/>
      <c r="O289" s="66"/>
      <c r="P289" s="71"/>
      <c r="Q289" s="71"/>
      <c r="R289" s="72"/>
      <c r="S289" s="72"/>
      <c r="T289" s="71"/>
      <c r="U289" s="71"/>
      <c r="V289" s="71"/>
      <c r="W289" s="72"/>
      <c r="X289" s="72"/>
      <c r="Y289" s="66"/>
      <c r="Z289" s="72"/>
      <c r="AA289" s="71"/>
    </row>
    <row r="290" spans="1:27" ht="18" customHeight="1">
      <c r="A290" s="72"/>
      <c r="B290" s="73"/>
      <c r="C290" s="72"/>
      <c r="D290" s="72"/>
      <c r="E290" s="66" t="s">
        <v>21</v>
      </c>
      <c r="F290" s="66">
        <v>854667</v>
      </c>
      <c r="G290" s="72" t="s">
        <v>1106</v>
      </c>
      <c r="H290" s="74" t="s">
        <v>1107</v>
      </c>
      <c r="I290" s="72" t="s">
        <v>1108</v>
      </c>
      <c r="J290" s="72" t="s">
        <v>1059</v>
      </c>
      <c r="K290" s="72" t="s">
        <v>1105</v>
      </c>
      <c r="L290" s="66" t="s">
        <v>374</v>
      </c>
      <c r="M290" s="66"/>
      <c r="N290" s="66"/>
      <c r="O290" s="66"/>
      <c r="P290" s="71"/>
      <c r="Q290" s="71"/>
      <c r="R290" s="72"/>
      <c r="S290" s="72"/>
      <c r="T290" s="71"/>
      <c r="U290" s="71"/>
      <c r="V290" s="71"/>
      <c r="W290" s="72"/>
      <c r="X290" s="72"/>
      <c r="Y290" s="66"/>
      <c r="Z290" s="72"/>
      <c r="AA290" s="71"/>
    </row>
    <row r="291" spans="1:27" ht="18" customHeight="1">
      <c r="A291" s="72"/>
      <c r="B291" s="73"/>
      <c r="C291" s="72"/>
      <c r="D291" s="72"/>
      <c r="E291" s="66" t="s">
        <v>21</v>
      </c>
      <c r="F291" s="66">
        <v>854834</v>
      </c>
      <c r="G291" s="72" t="s">
        <v>1109</v>
      </c>
      <c r="H291" s="74" t="s">
        <v>1110</v>
      </c>
      <c r="I291" s="72" t="s">
        <v>1111</v>
      </c>
      <c r="J291" s="72" t="s">
        <v>1059</v>
      </c>
      <c r="K291" s="72" t="s">
        <v>322</v>
      </c>
      <c r="L291" s="66" t="s">
        <v>153</v>
      </c>
      <c r="M291" s="66"/>
      <c r="N291" s="66"/>
      <c r="O291" s="66"/>
      <c r="P291" s="71"/>
      <c r="Q291" s="71"/>
      <c r="R291" s="72"/>
      <c r="S291" s="72"/>
      <c r="T291" s="71"/>
      <c r="U291" s="71"/>
      <c r="V291" s="71"/>
      <c r="W291" s="72"/>
      <c r="X291" s="72"/>
      <c r="Y291" s="66"/>
      <c r="Z291" s="72"/>
      <c r="AA291" s="71"/>
    </row>
    <row r="292" spans="1:27" ht="18" customHeight="1">
      <c r="A292" s="72"/>
      <c r="B292" s="73"/>
      <c r="C292" s="72"/>
      <c r="D292" s="72"/>
      <c r="E292" s="66" t="s">
        <v>21</v>
      </c>
      <c r="F292" s="66">
        <v>854870</v>
      </c>
      <c r="G292" s="72" t="s">
        <v>1112</v>
      </c>
      <c r="H292" s="74" t="s">
        <v>1113</v>
      </c>
      <c r="I292" s="72" t="s">
        <v>1114</v>
      </c>
      <c r="J292" s="72" t="s">
        <v>1059</v>
      </c>
      <c r="K292" s="72" t="s">
        <v>322</v>
      </c>
      <c r="L292" s="66" t="s">
        <v>374</v>
      </c>
      <c r="M292" s="66"/>
      <c r="N292" s="66"/>
      <c r="O292" s="66"/>
      <c r="P292" s="71"/>
      <c r="Q292" s="71"/>
      <c r="R292" s="72"/>
      <c r="S292" s="72"/>
      <c r="T292" s="71"/>
      <c r="U292" s="71"/>
      <c r="V292" s="71"/>
      <c r="W292" s="72"/>
      <c r="X292" s="72"/>
      <c r="Y292" s="66"/>
      <c r="Z292" s="72"/>
      <c r="AA292" s="71"/>
    </row>
    <row r="293" spans="1:27" ht="18" customHeight="1">
      <c r="A293" s="72"/>
      <c r="B293" s="73"/>
      <c r="C293" s="72"/>
      <c r="D293" s="72"/>
      <c r="E293" s="66" t="s">
        <v>21</v>
      </c>
      <c r="F293" s="66">
        <v>860601</v>
      </c>
      <c r="G293" s="72" t="s">
        <v>1115</v>
      </c>
      <c r="H293" s="74" t="s">
        <v>1116</v>
      </c>
      <c r="I293" s="72" t="s">
        <v>1117</v>
      </c>
      <c r="J293" s="72" t="s">
        <v>1118</v>
      </c>
      <c r="K293" s="72" t="s">
        <v>347</v>
      </c>
      <c r="L293" s="66" t="s">
        <v>153</v>
      </c>
      <c r="M293" s="66"/>
      <c r="N293" s="66"/>
      <c r="O293" s="66"/>
      <c r="P293" s="71"/>
      <c r="Q293" s="71"/>
      <c r="R293" s="72"/>
      <c r="S293" s="72"/>
      <c r="T293" s="71"/>
      <c r="U293" s="71"/>
      <c r="V293" s="71"/>
      <c r="W293" s="72"/>
      <c r="X293" s="72"/>
      <c r="Y293" s="66"/>
      <c r="Z293" s="72"/>
      <c r="AA293" s="71"/>
    </row>
    <row r="294" spans="1:27" ht="18" customHeight="1">
      <c r="A294" s="72"/>
      <c r="B294" s="73"/>
      <c r="C294" s="72"/>
      <c r="D294" s="72"/>
      <c r="E294" s="66" t="s">
        <v>21</v>
      </c>
      <c r="F294" s="66">
        <v>860602</v>
      </c>
      <c r="G294" s="72" t="s">
        <v>1119</v>
      </c>
      <c r="H294" s="74" t="s">
        <v>1120</v>
      </c>
      <c r="I294" s="72" t="s">
        <v>1121</v>
      </c>
      <c r="J294" s="72" t="s">
        <v>1118</v>
      </c>
      <c r="K294" s="72" t="s">
        <v>347</v>
      </c>
      <c r="L294" s="66" t="s">
        <v>153</v>
      </c>
      <c r="M294" s="66"/>
      <c r="N294" s="66"/>
      <c r="O294" s="66"/>
      <c r="P294" s="71"/>
      <c r="Q294" s="71"/>
      <c r="R294" s="72"/>
      <c r="S294" s="72"/>
      <c r="T294" s="71"/>
      <c r="U294" s="71"/>
      <c r="V294" s="71"/>
      <c r="W294" s="72"/>
      <c r="X294" s="72"/>
      <c r="Y294" s="66"/>
      <c r="Z294" s="72"/>
      <c r="AA294" s="71"/>
    </row>
    <row r="295" spans="1:27" ht="18" customHeight="1">
      <c r="A295" s="72"/>
      <c r="B295" s="73"/>
      <c r="C295" s="72"/>
      <c r="D295" s="72"/>
      <c r="E295" s="66" t="s">
        <v>21</v>
      </c>
      <c r="F295" s="66">
        <v>860603</v>
      </c>
      <c r="G295" s="72" t="s">
        <v>1122</v>
      </c>
      <c r="H295" s="74" t="s">
        <v>1123</v>
      </c>
      <c r="I295" s="72" t="s">
        <v>1124</v>
      </c>
      <c r="J295" s="72" t="s">
        <v>1118</v>
      </c>
      <c r="K295" s="72" t="s">
        <v>347</v>
      </c>
      <c r="L295" s="66" t="s">
        <v>153</v>
      </c>
      <c r="M295" s="66"/>
      <c r="N295" s="66"/>
      <c r="O295" s="66"/>
      <c r="P295" s="71"/>
      <c r="Q295" s="71"/>
      <c r="R295" s="72"/>
      <c r="S295" s="72"/>
      <c r="T295" s="71"/>
      <c r="U295" s="71"/>
      <c r="V295" s="71"/>
      <c r="W295" s="72"/>
      <c r="X295" s="72"/>
      <c r="Y295" s="66"/>
      <c r="Z295" s="72"/>
      <c r="AA295" s="71"/>
    </row>
    <row r="296" spans="1:27" ht="18" customHeight="1">
      <c r="A296" s="72"/>
      <c r="B296" s="73"/>
      <c r="C296" s="72"/>
      <c r="D296" s="72"/>
      <c r="E296" s="66" t="s">
        <v>21</v>
      </c>
      <c r="F296" s="66">
        <v>860604</v>
      </c>
      <c r="G296" s="72" t="s">
        <v>1125</v>
      </c>
      <c r="H296" s="74" t="s">
        <v>1126</v>
      </c>
      <c r="I296" s="72" t="s">
        <v>1127</v>
      </c>
      <c r="J296" s="72" t="s">
        <v>1118</v>
      </c>
      <c r="K296" s="72" t="s">
        <v>347</v>
      </c>
      <c r="L296" s="66" t="s">
        <v>153</v>
      </c>
      <c r="M296" s="66"/>
      <c r="N296" s="66"/>
      <c r="O296" s="66"/>
      <c r="P296" s="71"/>
      <c r="Q296" s="71"/>
      <c r="R296" s="72"/>
      <c r="S296" s="72"/>
      <c r="T296" s="71"/>
      <c r="U296" s="71"/>
      <c r="V296" s="71"/>
      <c r="W296" s="72"/>
      <c r="X296" s="72"/>
      <c r="Y296" s="66"/>
      <c r="Z296" s="72"/>
      <c r="AA296" s="71"/>
    </row>
    <row r="297" spans="1:27" ht="18" customHeight="1">
      <c r="A297" s="72"/>
      <c r="B297" s="73"/>
      <c r="C297" s="72"/>
      <c r="D297" s="72"/>
      <c r="E297" s="66" t="s">
        <v>21</v>
      </c>
      <c r="F297" s="66">
        <v>860605</v>
      </c>
      <c r="G297" s="72" t="s">
        <v>1128</v>
      </c>
      <c r="H297" s="74" t="s">
        <v>1129</v>
      </c>
      <c r="I297" s="72" t="s">
        <v>1130</v>
      </c>
      <c r="J297" s="72" t="s">
        <v>1118</v>
      </c>
      <c r="K297" s="72" t="s">
        <v>347</v>
      </c>
      <c r="L297" s="66" t="s">
        <v>153</v>
      </c>
      <c r="M297" s="66"/>
      <c r="N297" s="66"/>
      <c r="O297" s="66"/>
      <c r="P297" s="71"/>
      <c r="Q297" s="71"/>
      <c r="R297" s="72"/>
      <c r="S297" s="72"/>
      <c r="T297" s="71"/>
      <c r="U297" s="71"/>
      <c r="V297" s="71"/>
      <c r="W297" s="72"/>
      <c r="X297" s="72"/>
      <c r="Y297" s="66"/>
      <c r="Z297" s="72"/>
      <c r="AA297" s="71"/>
    </row>
    <row r="298" spans="1:27" ht="18" customHeight="1">
      <c r="A298" s="72"/>
      <c r="B298" s="73"/>
      <c r="C298" s="72"/>
      <c r="D298" s="72"/>
      <c r="E298" s="66" t="s">
        <v>21</v>
      </c>
      <c r="F298" s="66">
        <v>860606</v>
      </c>
      <c r="G298" s="72" t="s">
        <v>1131</v>
      </c>
      <c r="H298" s="74" t="s">
        <v>1132</v>
      </c>
      <c r="I298" s="72" t="s">
        <v>1133</v>
      </c>
      <c r="J298" s="72" t="s">
        <v>1118</v>
      </c>
      <c r="K298" s="72" t="s">
        <v>347</v>
      </c>
      <c r="L298" s="66" t="s">
        <v>153</v>
      </c>
      <c r="M298" s="66"/>
      <c r="N298" s="66"/>
      <c r="O298" s="66"/>
      <c r="P298" s="71"/>
      <c r="Q298" s="71"/>
      <c r="R298" s="72"/>
      <c r="S298" s="72"/>
      <c r="T298" s="71"/>
      <c r="U298" s="71"/>
      <c r="V298" s="71"/>
      <c r="W298" s="72"/>
      <c r="X298" s="72"/>
      <c r="Y298" s="66"/>
      <c r="Z298" s="72"/>
      <c r="AA298" s="71"/>
    </row>
    <row r="299" spans="1:27" ht="18" customHeight="1">
      <c r="A299" s="72"/>
      <c r="B299" s="73"/>
      <c r="C299" s="72"/>
      <c r="D299" s="72"/>
      <c r="E299" s="66" t="s">
        <v>21</v>
      </c>
      <c r="F299" s="66">
        <v>860607</v>
      </c>
      <c r="G299" s="72" t="s">
        <v>1134</v>
      </c>
      <c r="H299" s="74" t="s">
        <v>1135</v>
      </c>
      <c r="I299" s="72" t="s">
        <v>1136</v>
      </c>
      <c r="J299" s="72" t="s">
        <v>1118</v>
      </c>
      <c r="K299" s="72" t="s">
        <v>347</v>
      </c>
      <c r="L299" s="66" t="s">
        <v>153</v>
      </c>
      <c r="M299" s="66"/>
      <c r="N299" s="66"/>
      <c r="O299" s="66"/>
      <c r="P299" s="71"/>
      <c r="Q299" s="71"/>
      <c r="R299" s="72"/>
      <c r="S299" s="72"/>
      <c r="T299" s="71"/>
      <c r="U299" s="71"/>
      <c r="V299" s="71"/>
      <c r="W299" s="72"/>
      <c r="X299" s="72"/>
      <c r="Y299" s="66"/>
      <c r="Z299" s="72"/>
      <c r="AA299" s="71"/>
    </row>
    <row r="300" spans="1:27" ht="18" customHeight="1">
      <c r="A300" s="72"/>
      <c r="B300" s="73"/>
      <c r="C300" s="72"/>
      <c r="D300" s="72"/>
      <c r="E300" s="66" t="s">
        <v>21</v>
      </c>
      <c r="F300" s="66">
        <v>860608</v>
      </c>
      <c r="G300" s="72" t="s">
        <v>1137</v>
      </c>
      <c r="H300" s="74" t="s">
        <v>1138</v>
      </c>
      <c r="I300" s="72" t="s">
        <v>1139</v>
      </c>
      <c r="J300" s="72" t="s">
        <v>1118</v>
      </c>
      <c r="K300" s="72" t="s">
        <v>347</v>
      </c>
      <c r="L300" s="66" t="s">
        <v>153</v>
      </c>
      <c r="M300" s="66"/>
      <c r="N300" s="66"/>
      <c r="O300" s="66"/>
      <c r="P300" s="71"/>
      <c r="Q300" s="71"/>
      <c r="R300" s="72"/>
      <c r="S300" s="72"/>
      <c r="T300" s="71"/>
      <c r="U300" s="71"/>
      <c r="V300" s="71"/>
      <c r="W300" s="72"/>
      <c r="X300" s="72"/>
      <c r="Y300" s="66"/>
      <c r="Z300" s="72"/>
      <c r="AA300" s="71"/>
    </row>
    <row r="301" spans="1:27" ht="18" customHeight="1">
      <c r="A301" s="72"/>
      <c r="B301" s="73"/>
      <c r="C301" s="72"/>
      <c r="D301" s="72"/>
      <c r="E301" s="66" t="s">
        <v>21</v>
      </c>
      <c r="F301" s="66">
        <v>864901</v>
      </c>
      <c r="G301" s="72" t="s">
        <v>1140</v>
      </c>
      <c r="H301" s="74" t="s">
        <v>1141</v>
      </c>
      <c r="I301" s="72" t="s">
        <v>1142</v>
      </c>
      <c r="J301" s="72" t="s">
        <v>1118</v>
      </c>
      <c r="K301" s="72" t="s">
        <v>347</v>
      </c>
      <c r="L301" s="66" t="s">
        <v>153</v>
      </c>
      <c r="M301" s="66"/>
      <c r="N301" s="66"/>
      <c r="O301" s="66"/>
      <c r="P301" s="71"/>
      <c r="Q301" s="71"/>
      <c r="R301" s="72"/>
      <c r="S301" s="72"/>
      <c r="T301" s="71"/>
      <c r="U301" s="71"/>
      <c r="V301" s="71"/>
      <c r="W301" s="72"/>
      <c r="X301" s="72"/>
      <c r="Y301" s="66"/>
      <c r="Z301" s="72"/>
      <c r="AA301" s="71"/>
    </row>
    <row r="302" spans="1:27" ht="18" customHeight="1">
      <c r="A302" s="72"/>
      <c r="B302" s="73"/>
      <c r="C302" s="72"/>
      <c r="D302" s="72"/>
      <c r="E302" s="66" t="s">
        <v>21</v>
      </c>
      <c r="F302" s="66">
        <v>865002</v>
      </c>
      <c r="G302" s="72" t="s">
        <v>1143</v>
      </c>
      <c r="H302" s="74" t="s">
        <v>1144</v>
      </c>
      <c r="I302" s="72" t="s">
        <v>1145</v>
      </c>
      <c r="J302" s="72" t="s">
        <v>1118</v>
      </c>
      <c r="K302" s="72" t="s">
        <v>347</v>
      </c>
      <c r="L302" s="66" t="s">
        <v>153</v>
      </c>
      <c r="M302" s="66"/>
      <c r="N302" s="66"/>
      <c r="O302" s="66"/>
      <c r="P302" s="71"/>
      <c r="Q302" s="71"/>
      <c r="R302" s="72"/>
      <c r="S302" s="72"/>
      <c r="T302" s="71"/>
      <c r="U302" s="71"/>
      <c r="V302" s="71"/>
      <c r="W302" s="72"/>
      <c r="X302" s="72"/>
      <c r="Y302" s="66"/>
      <c r="Z302" s="72"/>
      <c r="AA302" s="71"/>
    </row>
    <row r="303" spans="1:27" ht="18" customHeight="1">
      <c r="A303" s="72"/>
      <c r="B303" s="73"/>
      <c r="C303" s="72"/>
      <c r="D303" s="72"/>
      <c r="E303" s="66" t="s">
        <v>21</v>
      </c>
      <c r="F303" s="66">
        <v>865006</v>
      </c>
      <c r="G303" s="72" t="s">
        <v>1146</v>
      </c>
      <c r="H303" s="74" t="s">
        <v>1147</v>
      </c>
      <c r="I303" s="72" t="s">
        <v>1148</v>
      </c>
      <c r="J303" s="72" t="s">
        <v>1118</v>
      </c>
      <c r="K303" s="72" t="s">
        <v>347</v>
      </c>
      <c r="L303" s="66" t="s">
        <v>153</v>
      </c>
      <c r="M303" s="66"/>
      <c r="N303" s="66"/>
      <c r="O303" s="66"/>
      <c r="P303" s="71"/>
      <c r="Q303" s="71"/>
      <c r="R303" s="72"/>
      <c r="S303" s="72"/>
      <c r="T303" s="71"/>
      <c r="U303" s="71"/>
      <c r="V303" s="71"/>
      <c r="W303" s="72"/>
      <c r="X303" s="72"/>
      <c r="Y303" s="66"/>
      <c r="Z303" s="72"/>
      <c r="AA303" s="71"/>
    </row>
    <row r="304" spans="1:27" ht="18" customHeight="1">
      <c r="A304" s="72"/>
      <c r="B304" s="73"/>
      <c r="C304" s="72"/>
      <c r="D304" s="72"/>
      <c r="E304" s="66" t="s">
        <v>21</v>
      </c>
      <c r="F304" s="66">
        <v>860650</v>
      </c>
      <c r="G304" s="72" t="s">
        <v>1149</v>
      </c>
      <c r="H304" s="74" t="s">
        <v>1150</v>
      </c>
      <c r="I304" s="72" t="s">
        <v>1151</v>
      </c>
      <c r="J304" s="72" t="s">
        <v>1118</v>
      </c>
      <c r="K304" s="72" t="s">
        <v>347</v>
      </c>
      <c r="L304" s="66" t="s">
        <v>374</v>
      </c>
      <c r="M304" s="66"/>
      <c r="N304" s="66"/>
      <c r="O304" s="66"/>
      <c r="P304" s="71"/>
      <c r="Q304" s="71"/>
      <c r="R304" s="72"/>
      <c r="S304" s="72"/>
      <c r="T304" s="71"/>
      <c r="U304" s="71"/>
      <c r="V304" s="71"/>
      <c r="W304" s="72"/>
      <c r="X304" s="72"/>
      <c r="Y304" s="66"/>
      <c r="Z304" s="72"/>
      <c r="AA304" s="71"/>
    </row>
    <row r="305" spans="1:27" ht="18" customHeight="1">
      <c r="A305" s="72"/>
      <c r="B305" s="73"/>
      <c r="C305" s="72"/>
      <c r="D305" s="72"/>
      <c r="E305" s="66" t="s">
        <v>21</v>
      </c>
      <c r="F305" s="66">
        <v>860651</v>
      </c>
      <c r="G305" s="72" t="s">
        <v>1152</v>
      </c>
      <c r="H305" s="74" t="s">
        <v>1153</v>
      </c>
      <c r="I305" s="72" t="s">
        <v>1154</v>
      </c>
      <c r="J305" s="72" t="s">
        <v>1118</v>
      </c>
      <c r="K305" s="72" t="s">
        <v>347</v>
      </c>
      <c r="L305" s="66" t="s">
        <v>374</v>
      </c>
      <c r="M305" s="66"/>
      <c r="N305" s="66"/>
      <c r="O305" s="66"/>
      <c r="P305" s="71"/>
      <c r="Q305" s="71"/>
      <c r="R305" s="72"/>
      <c r="S305" s="72"/>
      <c r="T305" s="71"/>
      <c r="U305" s="71"/>
      <c r="V305" s="71"/>
      <c r="W305" s="72"/>
      <c r="X305" s="72"/>
      <c r="Y305" s="66"/>
      <c r="Z305" s="72"/>
      <c r="AA305" s="71"/>
    </row>
    <row r="306" spans="1:27" ht="18" customHeight="1">
      <c r="A306" s="72"/>
      <c r="B306" s="73"/>
      <c r="C306" s="72"/>
      <c r="D306" s="72"/>
      <c r="E306" s="66" t="s">
        <v>21</v>
      </c>
      <c r="F306" s="66">
        <v>860653</v>
      </c>
      <c r="G306" s="72" t="s">
        <v>1155</v>
      </c>
      <c r="H306" s="74" t="s">
        <v>1156</v>
      </c>
      <c r="I306" s="72" t="s">
        <v>1157</v>
      </c>
      <c r="J306" s="72" t="s">
        <v>1118</v>
      </c>
      <c r="K306" s="72" t="s">
        <v>347</v>
      </c>
      <c r="L306" s="66" t="s">
        <v>374</v>
      </c>
      <c r="M306" s="66"/>
      <c r="N306" s="66"/>
      <c r="O306" s="66"/>
      <c r="P306" s="71"/>
      <c r="Q306" s="71"/>
      <c r="R306" s="72"/>
      <c r="S306" s="72"/>
      <c r="T306" s="71"/>
      <c r="U306" s="71"/>
      <c r="V306" s="71"/>
      <c r="W306" s="72"/>
      <c r="X306" s="72"/>
      <c r="Y306" s="66"/>
      <c r="Z306" s="72"/>
      <c r="AA306" s="71"/>
    </row>
    <row r="307" spans="1:27" ht="18" customHeight="1">
      <c r="A307" s="72"/>
      <c r="B307" s="73"/>
      <c r="C307" s="72"/>
      <c r="D307" s="72"/>
      <c r="E307" s="66" t="s">
        <v>21</v>
      </c>
      <c r="F307" s="66">
        <v>860654</v>
      </c>
      <c r="G307" s="72" t="s">
        <v>1158</v>
      </c>
      <c r="H307" s="74" t="s">
        <v>1159</v>
      </c>
      <c r="I307" s="72" t="s">
        <v>1160</v>
      </c>
      <c r="J307" s="72" t="s">
        <v>1118</v>
      </c>
      <c r="K307" s="72" t="s">
        <v>347</v>
      </c>
      <c r="L307" s="66" t="s">
        <v>374</v>
      </c>
      <c r="M307" s="66"/>
      <c r="N307" s="66"/>
      <c r="O307" s="66"/>
      <c r="P307" s="71"/>
      <c r="Q307" s="71"/>
      <c r="R307" s="72"/>
      <c r="S307" s="72"/>
      <c r="T307" s="71"/>
      <c r="U307" s="71"/>
      <c r="V307" s="71"/>
      <c r="W307" s="72"/>
      <c r="X307" s="72"/>
      <c r="Y307" s="66"/>
      <c r="Z307" s="72"/>
      <c r="AA307" s="71"/>
    </row>
    <row r="308" spans="1:27" ht="18" customHeight="1">
      <c r="A308" s="72"/>
      <c r="B308" s="73"/>
      <c r="C308" s="72"/>
      <c r="D308" s="72"/>
      <c r="E308" s="66" t="s">
        <v>21</v>
      </c>
      <c r="F308" s="66">
        <v>860655</v>
      </c>
      <c r="G308" s="72" t="s">
        <v>1161</v>
      </c>
      <c r="H308" s="74" t="s">
        <v>1162</v>
      </c>
      <c r="I308" s="72" t="s">
        <v>1163</v>
      </c>
      <c r="J308" s="72" t="s">
        <v>1118</v>
      </c>
      <c r="K308" s="72" t="s">
        <v>347</v>
      </c>
      <c r="L308" s="66" t="s">
        <v>374</v>
      </c>
      <c r="M308" s="66"/>
      <c r="N308" s="66"/>
      <c r="O308" s="66"/>
      <c r="P308" s="71"/>
      <c r="Q308" s="71"/>
      <c r="R308" s="72"/>
      <c r="S308" s="72"/>
      <c r="T308" s="71"/>
      <c r="U308" s="71"/>
      <c r="V308" s="71"/>
      <c r="W308" s="72"/>
      <c r="X308" s="72"/>
      <c r="Y308" s="66"/>
      <c r="Z308" s="72"/>
      <c r="AA308" s="71"/>
    </row>
    <row r="309" spans="1:27" ht="18" customHeight="1">
      <c r="A309" s="72"/>
      <c r="B309" s="73"/>
      <c r="C309" s="72"/>
      <c r="D309" s="72"/>
      <c r="E309" s="66" t="s">
        <v>21</v>
      </c>
      <c r="F309" s="66">
        <v>860656</v>
      </c>
      <c r="G309" s="72" t="s">
        <v>1164</v>
      </c>
      <c r="H309" s="74" t="s">
        <v>1165</v>
      </c>
      <c r="I309" s="72" t="s">
        <v>1166</v>
      </c>
      <c r="J309" s="72" t="s">
        <v>1118</v>
      </c>
      <c r="K309" s="72" t="s">
        <v>347</v>
      </c>
      <c r="L309" s="66" t="s">
        <v>374</v>
      </c>
      <c r="M309" s="66"/>
      <c r="N309" s="66"/>
      <c r="O309" s="66"/>
      <c r="P309" s="71"/>
      <c r="Q309" s="71"/>
      <c r="R309" s="72"/>
      <c r="S309" s="72"/>
      <c r="T309" s="71"/>
      <c r="U309" s="71"/>
      <c r="V309" s="71"/>
      <c r="W309" s="72"/>
      <c r="X309" s="72"/>
      <c r="Y309" s="66"/>
      <c r="Z309" s="72"/>
      <c r="AA309" s="71"/>
    </row>
    <row r="310" spans="1:27" ht="18" customHeight="1">
      <c r="A310" s="72"/>
      <c r="B310" s="73"/>
      <c r="C310" s="72"/>
      <c r="D310" s="72"/>
      <c r="E310" s="66" t="s">
        <v>21</v>
      </c>
      <c r="F310" s="66">
        <v>864950</v>
      </c>
      <c r="G310" s="72" t="s">
        <v>1167</v>
      </c>
      <c r="H310" s="74" t="s">
        <v>1168</v>
      </c>
      <c r="I310" s="72" t="s">
        <v>1169</v>
      </c>
      <c r="J310" s="72" t="s">
        <v>1118</v>
      </c>
      <c r="K310" s="72" t="s">
        <v>347</v>
      </c>
      <c r="L310" s="66" t="s">
        <v>374</v>
      </c>
      <c r="M310" s="66"/>
      <c r="N310" s="66"/>
      <c r="O310" s="66"/>
      <c r="P310" s="71"/>
      <c r="Q310" s="71"/>
      <c r="R310" s="72"/>
      <c r="S310" s="72"/>
      <c r="T310" s="71"/>
      <c r="U310" s="71"/>
      <c r="V310" s="71"/>
      <c r="W310" s="72"/>
      <c r="X310" s="72"/>
      <c r="Y310" s="66"/>
      <c r="Z310" s="72"/>
      <c r="AA310" s="71"/>
    </row>
    <row r="311" spans="1:27" ht="18" customHeight="1">
      <c r="A311" s="72"/>
      <c r="B311" s="73"/>
      <c r="C311" s="72"/>
      <c r="D311" s="72"/>
      <c r="E311" s="66" t="s">
        <v>21</v>
      </c>
      <c r="F311" s="66">
        <v>865051</v>
      </c>
      <c r="G311" s="72" t="s">
        <v>1170</v>
      </c>
      <c r="H311" s="74" t="s">
        <v>1171</v>
      </c>
      <c r="I311" s="72" t="s">
        <v>1172</v>
      </c>
      <c r="J311" s="72" t="s">
        <v>1118</v>
      </c>
      <c r="K311" s="72" t="s">
        <v>347</v>
      </c>
      <c r="L311" s="66" t="s">
        <v>374</v>
      </c>
      <c r="M311" s="66"/>
      <c r="N311" s="66"/>
      <c r="O311" s="66"/>
      <c r="P311" s="71"/>
      <c r="Q311" s="71"/>
      <c r="R311" s="72"/>
      <c r="S311" s="72"/>
      <c r="T311" s="71"/>
      <c r="U311" s="71"/>
      <c r="V311" s="71"/>
      <c r="W311" s="72"/>
      <c r="X311" s="72"/>
      <c r="Y311" s="66"/>
      <c r="Z311" s="72"/>
      <c r="AA311" s="71"/>
    </row>
    <row r="312" spans="1:27" ht="18" customHeight="1">
      <c r="A312" s="72"/>
      <c r="B312" s="73"/>
      <c r="C312" s="72"/>
      <c r="D312" s="72"/>
      <c r="E312" s="66" t="s">
        <v>21</v>
      </c>
      <c r="F312" s="66">
        <v>865053</v>
      </c>
      <c r="G312" s="72" t="s">
        <v>1173</v>
      </c>
      <c r="H312" s="74" t="s">
        <v>1174</v>
      </c>
      <c r="I312" s="72" t="s">
        <v>1175</v>
      </c>
      <c r="J312" s="72" t="s">
        <v>1118</v>
      </c>
      <c r="K312" s="72" t="s">
        <v>347</v>
      </c>
      <c r="L312" s="66" t="s">
        <v>374</v>
      </c>
      <c r="M312" s="66"/>
      <c r="N312" s="66"/>
      <c r="O312" s="66"/>
      <c r="P312" s="71"/>
      <c r="Q312" s="71"/>
      <c r="R312" s="72"/>
      <c r="S312" s="72"/>
      <c r="T312" s="71"/>
      <c r="U312" s="71"/>
      <c r="V312" s="71"/>
      <c r="W312" s="72"/>
      <c r="X312" s="72"/>
      <c r="Y312" s="66"/>
      <c r="Z312" s="72"/>
      <c r="AA312" s="71"/>
    </row>
    <row r="313" spans="1:27" ht="18" customHeight="1">
      <c r="A313" s="72"/>
      <c r="B313" s="73"/>
      <c r="C313" s="72"/>
      <c r="D313" s="72"/>
      <c r="E313" s="66" t="s">
        <v>21</v>
      </c>
      <c r="F313" s="66">
        <v>865108</v>
      </c>
      <c r="G313" s="72" t="s">
        <v>1176</v>
      </c>
      <c r="H313" s="74" t="s">
        <v>2293</v>
      </c>
      <c r="I313" s="72" t="s">
        <v>1177</v>
      </c>
      <c r="J313" s="72" t="s">
        <v>1118</v>
      </c>
      <c r="K313" s="72" t="s">
        <v>1178</v>
      </c>
      <c r="L313" s="66" t="s">
        <v>153</v>
      </c>
      <c r="M313" s="66"/>
      <c r="N313" s="66"/>
      <c r="O313" s="66"/>
      <c r="P313" s="71"/>
      <c r="Q313" s="71"/>
      <c r="R313" s="72"/>
      <c r="S313" s="72"/>
      <c r="T313" s="71"/>
      <c r="U313" s="71"/>
      <c r="V313" s="71"/>
      <c r="W313" s="72"/>
      <c r="X313" s="72"/>
      <c r="Y313" s="66"/>
      <c r="Z313" s="72"/>
      <c r="AA313" s="71"/>
    </row>
    <row r="314" spans="1:27" ht="18" customHeight="1">
      <c r="A314" s="72"/>
      <c r="B314" s="73"/>
      <c r="C314" s="72"/>
      <c r="D314" s="72"/>
      <c r="E314" s="66" t="s">
        <v>21</v>
      </c>
      <c r="F314" s="66">
        <v>865155</v>
      </c>
      <c r="G314" s="72" t="s">
        <v>1179</v>
      </c>
      <c r="H314" s="74" t="s">
        <v>2294</v>
      </c>
      <c r="I314" s="72" t="s">
        <v>1180</v>
      </c>
      <c r="J314" s="72" t="s">
        <v>1118</v>
      </c>
      <c r="K314" s="72" t="s">
        <v>1178</v>
      </c>
      <c r="L314" s="66" t="s">
        <v>374</v>
      </c>
      <c r="M314" s="66"/>
      <c r="N314" s="66"/>
      <c r="O314" s="66"/>
      <c r="P314" s="71"/>
      <c r="Q314" s="71"/>
      <c r="R314" s="72"/>
      <c r="S314" s="72"/>
      <c r="T314" s="71"/>
      <c r="U314" s="71"/>
      <c r="V314" s="71"/>
      <c r="W314" s="72"/>
      <c r="X314" s="72"/>
      <c r="Y314" s="66"/>
      <c r="Z314" s="72"/>
      <c r="AA314" s="71"/>
    </row>
    <row r="315" spans="1:27" ht="18" customHeight="1">
      <c r="A315" s="72"/>
      <c r="B315" s="73"/>
      <c r="C315" s="72"/>
      <c r="D315" s="72"/>
      <c r="E315" s="191" t="s">
        <v>21</v>
      </c>
      <c r="F315" s="191">
        <v>865257</v>
      </c>
      <c r="G315" s="192" t="s">
        <v>2127</v>
      </c>
      <c r="H315" s="193"/>
      <c r="I315" s="192"/>
      <c r="J315" s="192" t="s">
        <v>1118</v>
      </c>
      <c r="K315" s="192" t="s">
        <v>1181</v>
      </c>
      <c r="L315" s="191" t="s">
        <v>2128</v>
      </c>
      <c r="M315" s="191"/>
      <c r="N315" s="191"/>
      <c r="O315" s="191"/>
      <c r="P315" s="194"/>
      <c r="Q315" s="194"/>
      <c r="R315" s="192"/>
      <c r="S315" s="192"/>
      <c r="T315" s="194"/>
      <c r="U315" s="71"/>
      <c r="V315" s="71"/>
      <c r="W315" s="72"/>
      <c r="X315" s="72"/>
      <c r="Y315" s="66"/>
      <c r="Z315" s="72"/>
      <c r="AA315" s="71"/>
    </row>
    <row r="316" spans="1:27" ht="18" customHeight="1">
      <c r="A316" s="72"/>
      <c r="B316" s="73"/>
      <c r="C316" s="72"/>
      <c r="D316" s="72"/>
      <c r="E316" s="191" t="s">
        <v>21</v>
      </c>
      <c r="F316" s="191">
        <v>865313</v>
      </c>
      <c r="G316" s="192" t="s">
        <v>1182</v>
      </c>
      <c r="H316" s="193" t="s">
        <v>1183</v>
      </c>
      <c r="I316" s="192" t="s">
        <v>1184</v>
      </c>
      <c r="J316" s="192" t="s">
        <v>1118</v>
      </c>
      <c r="K316" s="192" t="s">
        <v>356</v>
      </c>
      <c r="L316" s="191" t="s">
        <v>153</v>
      </c>
      <c r="M316" s="191"/>
      <c r="N316" s="191"/>
      <c r="O316" s="191"/>
      <c r="P316" s="194"/>
      <c r="Q316" s="194"/>
      <c r="R316" s="192"/>
      <c r="S316" s="192"/>
      <c r="T316" s="194"/>
      <c r="U316" s="71"/>
      <c r="V316" s="71"/>
      <c r="W316" s="72"/>
      <c r="X316" s="72"/>
      <c r="Y316" s="66"/>
      <c r="Z316" s="72"/>
      <c r="AA316" s="71"/>
    </row>
    <row r="317" spans="1:27" ht="18" customHeight="1">
      <c r="A317" s="72"/>
      <c r="B317" s="73"/>
      <c r="C317" s="72"/>
      <c r="D317" s="72"/>
      <c r="E317" s="66" t="s">
        <v>21</v>
      </c>
      <c r="F317" s="66">
        <v>865314</v>
      </c>
      <c r="G317" s="72" t="s">
        <v>1185</v>
      </c>
      <c r="H317" s="74" t="s">
        <v>1186</v>
      </c>
      <c r="I317" s="72" t="s">
        <v>1187</v>
      </c>
      <c r="J317" s="72" t="s">
        <v>1118</v>
      </c>
      <c r="K317" s="72" t="s">
        <v>356</v>
      </c>
      <c r="L317" s="66" t="s">
        <v>153</v>
      </c>
      <c r="M317" s="66"/>
      <c r="N317" s="66"/>
      <c r="O317" s="66"/>
      <c r="P317" s="71"/>
      <c r="Q317" s="71"/>
      <c r="R317" s="72"/>
      <c r="S317" s="72"/>
      <c r="T317" s="71"/>
      <c r="U317" s="71"/>
      <c r="V317" s="71"/>
      <c r="W317" s="72"/>
      <c r="X317" s="72"/>
      <c r="Y317" s="66"/>
      <c r="Z317" s="72"/>
      <c r="AA317" s="71"/>
    </row>
    <row r="318" spans="1:27" ht="18" customHeight="1">
      <c r="A318" s="72"/>
      <c r="B318" s="73"/>
      <c r="C318" s="72"/>
      <c r="D318" s="72"/>
      <c r="E318" s="66" t="s">
        <v>21</v>
      </c>
      <c r="F318" s="66">
        <v>865315</v>
      </c>
      <c r="G318" s="72" t="s">
        <v>1188</v>
      </c>
      <c r="H318" s="74" t="s">
        <v>1189</v>
      </c>
      <c r="I318" s="72" t="s">
        <v>1190</v>
      </c>
      <c r="J318" s="72" t="s">
        <v>1118</v>
      </c>
      <c r="K318" s="72" t="s">
        <v>356</v>
      </c>
      <c r="L318" s="66" t="s">
        <v>153</v>
      </c>
      <c r="M318" s="66"/>
      <c r="N318" s="66"/>
      <c r="O318" s="66"/>
      <c r="P318" s="71"/>
      <c r="Q318" s="71"/>
      <c r="R318" s="72"/>
      <c r="S318" s="72"/>
      <c r="T318" s="71"/>
      <c r="U318" s="71"/>
      <c r="V318" s="71"/>
      <c r="W318" s="72"/>
      <c r="X318" s="72"/>
      <c r="Y318" s="66"/>
      <c r="Z318" s="72"/>
      <c r="AA318" s="71"/>
    </row>
    <row r="319" spans="1:27" ht="18" customHeight="1">
      <c r="A319" s="72"/>
      <c r="B319" s="73"/>
      <c r="C319" s="72"/>
      <c r="D319" s="72"/>
      <c r="E319" s="66" t="s">
        <v>21</v>
      </c>
      <c r="F319" s="66">
        <v>865416</v>
      </c>
      <c r="G319" s="72" t="s">
        <v>1191</v>
      </c>
      <c r="H319" s="74" t="s">
        <v>1192</v>
      </c>
      <c r="I319" s="72" t="s">
        <v>1193</v>
      </c>
      <c r="J319" s="72" t="s">
        <v>1118</v>
      </c>
      <c r="K319" s="72" t="s">
        <v>356</v>
      </c>
      <c r="L319" s="66" t="s">
        <v>153</v>
      </c>
      <c r="M319" s="66"/>
      <c r="N319" s="66"/>
      <c r="O319" s="66"/>
      <c r="P319" s="71"/>
      <c r="Q319" s="71"/>
      <c r="R319" s="72"/>
      <c r="S319" s="72"/>
      <c r="T319" s="71"/>
      <c r="U319" s="71"/>
      <c r="V319" s="71"/>
      <c r="W319" s="72"/>
      <c r="X319" s="72"/>
      <c r="Y319" s="66"/>
      <c r="Z319" s="72"/>
      <c r="AA319" s="71"/>
    </row>
    <row r="320" spans="1:27" ht="18" customHeight="1">
      <c r="A320" s="72"/>
      <c r="B320" s="73"/>
      <c r="C320" s="72"/>
      <c r="D320" s="72"/>
      <c r="E320" s="66" t="s">
        <v>21</v>
      </c>
      <c r="F320" s="66">
        <v>865418</v>
      </c>
      <c r="G320" s="72" t="s">
        <v>1194</v>
      </c>
      <c r="H320" s="74" t="s">
        <v>1195</v>
      </c>
      <c r="I320" s="72" t="s">
        <v>1196</v>
      </c>
      <c r="J320" s="72" t="s">
        <v>1118</v>
      </c>
      <c r="K320" s="72" t="s">
        <v>356</v>
      </c>
      <c r="L320" s="66" t="s">
        <v>153</v>
      </c>
      <c r="M320" s="66"/>
      <c r="N320" s="66"/>
      <c r="O320" s="66"/>
      <c r="P320" s="71"/>
      <c r="Q320" s="71"/>
      <c r="R320" s="72"/>
      <c r="S320" s="72"/>
      <c r="T320" s="71"/>
      <c r="U320" s="71"/>
      <c r="V320" s="71"/>
      <c r="W320" s="72"/>
      <c r="X320" s="72"/>
      <c r="Y320" s="66"/>
      <c r="Z320" s="72"/>
      <c r="AA320" s="71"/>
    </row>
    <row r="321" spans="1:27" ht="18" customHeight="1">
      <c r="A321" s="72"/>
      <c r="B321" s="73"/>
      <c r="C321" s="72"/>
      <c r="D321" s="72"/>
      <c r="E321" s="66" t="s">
        <v>21</v>
      </c>
      <c r="F321" s="66">
        <v>865519</v>
      </c>
      <c r="G321" s="72" t="s">
        <v>1197</v>
      </c>
      <c r="H321" s="74" t="s">
        <v>1198</v>
      </c>
      <c r="I321" s="72" t="s">
        <v>1199</v>
      </c>
      <c r="J321" s="72" t="s">
        <v>1118</v>
      </c>
      <c r="K321" s="72" t="s">
        <v>356</v>
      </c>
      <c r="L321" s="66" t="s">
        <v>153</v>
      </c>
      <c r="M321" s="66"/>
      <c r="N321" s="66"/>
      <c r="O321" s="66"/>
      <c r="P321" s="71"/>
      <c r="Q321" s="71"/>
      <c r="R321" s="72"/>
      <c r="S321" s="72"/>
      <c r="T321" s="71"/>
      <c r="U321" s="71"/>
      <c r="V321" s="71"/>
      <c r="W321" s="72"/>
      <c r="X321" s="72"/>
      <c r="Y321" s="66"/>
      <c r="Z321" s="72"/>
      <c r="AA321" s="71"/>
    </row>
    <row r="322" spans="1:27" ht="18" customHeight="1">
      <c r="A322" s="72"/>
      <c r="B322" s="73"/>
      <c r="C322" s="72"/>
      <c r="D322" s="72"/>
      <c r="E322" s="66" t="s">
        <v>21</v>
      </c>
      <c r="F322" s="66">
        <v>865358</v>
      </c>
      <c r="G322" s="72" t="s">
        <v>1200</v>
      </c>
      <c r="H322" s="74" t="s">
        <v>1201</v>
      </c>
      <c r="I322" s="72" t="s">
        <v>1202</v>
      </c>
      <c r="J322" s="72" t="s">
        <v>1118</v>
      </c>
      <c r="K322" s="72" t="s">
        <v>356</v>
      </c>
      <c r="L322" s="66" t="s">
        <v>374</v>
      </c>
      <c r="M322" s="66"/>
      <c r="N322" s="66"/>
      <c r="O322" s="66"/>
      <c r="P322" s="71"/>
      <c r="Q322" s="71"/>
      <c r="R322" s="72"/>
      <c r="S322" s="72"/>
      <c r="T322" s="71"/>
      <c r="U322" s="71"/>
      <c r="V322" s="71"/>
      <c r="W322" s="72"/>
      <c r="X322" s="72"/>
      <c r="Y322" s="66"/>
      <c r="Z322" s="72"/>
      <c r="AA322" s="71"/>
    </row>
    <row r="323" spans="1:27" ht="18" customHeight="1">
      <c r="A323" s="72"/>
      <c r="B323" s="73"/>
      <c r="C323" s="72"/>
      <c r="D323" s="72"/>
      <c r="E323" s="66" t="s">
        <v>21</v>
      </c>
      <c r="F323" s="66">
        <v>865623</v>
      </c>
      <c r="G323" s="72" t="s">
        <v>1203</v>
      </c>
      <c r="H323" s="74" t="s">
        <v>1204</v>
      </c>
      <c r="I323" s="72" t="s">
        <v>1205</v>
      </c>
      <c r="J323" s="72" t="s">
        <v>1118</v>
      </c>
      <c r="K323" s="72" t="s">
        <v>1206</v>
      </c>
      <c r="L323" s="66" t="s">
        <v>153</v>
      </c>
      <c r="M323" s="66"/>
      <c r="N323" s="66"/>
      <c r="O323" s="66"/>
      <c r="P323" s="71"/>
      <c r="Q323" s="71"/>
      <c r="R323" s="72"/>
      <c r="S323" s="72"/>
      <c r="T323" s="71"/>
      <c r="U323" s="71"/>
      <c r="V323" s="71"/>
      <c r="W323" s="72"/>
      <c r="X323" s="72"/>
      <c r="Y323" s="66"/>
      <c r="Z323" s="72"/>
      <c r="AA323" s="71"/>
    </row>
    <row r="324" spans="1:27" ht="18" customHeight="1">
      <c r="A324" s="72"/>
      <c r="B324" s="73"/>
      <c r="C324" s="72"/>
      <c r="D324" s="72"/>
      <c r="E324" s="66" t="s">
        <v>21</v>
      </c>
      <c r="F324" s="66">
        <v>865624</v>
      </c>
      <c r="G324" s="72" t="s">
        <v>1207</v>
      </c>
      <c r="H324" s="74" t="s">
        <v>1208</v>
      </c>
      <c r="I324" s="72" t="s">
        <v>1209</v>
      </c>
      <c r="J324" s="72" t="s">
        <v>1118</v>
      </c>
      <c r="K324" s="72" t="s">
        <v>1206</v>
      </c>
      <c r="L324" s="66" t="s">
        <v>153</v>
      </c>
      <c r="M324" s="66"/>
      <c r="N324" s="66"/>
      <c r="O324" s="66"/>
      <c r="P324" s="71"/>
      <c r="Q324" s="71"/>
      <c r="R324" s="72"/>
      <c r="S324" s="72"/>
      <c r="T324" s="71"/>
      <c r="U324" s="71"/>
      <c r="V324" s="71"/>
      <c r="W324" s="72"/>
      <c r="X324" s="72"/>
      <c r="Y324" s="66"/>
      <c r="Z324" s="72"/>
      <c r="AA324" s="71"/>
    </row>
    <row r="325" spans="1:27" ht="18" customHeight="1">
      <c r="A325" s="72"/>
      <c r="B325" s="73"/>
      <c r="C325" s="72"/>
      <c r="D325" s="72"/>
      <c r="E325" s="66" t="s">
        <v>21</v>
      </c>
      <c r="F325" s="66">
        <v>865625</v>
      </c>
      <c r="G325" s="72" t="s">
        <v>1210</v>
      </c>
      <c r="H325" s="74" t="s">
        <v>1211</v>
      </c>
      <c r="I325" s="72" t="s">
        <v>1212</v>
      </c>
      <c r="J325" s="72" t="s">
        <v>1118</v>
      </c>
      <c r="K325" s="72" t="s">
        <v>1206</v>
      </c>
      <c r="L325" s="66" t="s">
        <v>153</v>
      </c>
      <c r="M325" s="66"/>
      <c r="N325" s="66"/>
      <c r="O325" s="66"/>
      <c r="P325" s="71"/>
      <c r="Q325" s="71"/>
      <c r="R325" s="72"/>
      <c r="S325" s="72"/>
      <c r="T325" s="71"/>
      <c r="U325" s="71"/>
      <c r="V325" s="71"/>
      <c r="W325" s="72"/>
      <c r="X325" s="72"/>
      <c r="Y325" s="66"/>
      <c r="Z325" s="72"/>
      <c r="AA325" s="71"/>
    </row>
    <row r="326" spans="1:27" ht="18" customHeight="1">
      <c r="A326" s="72"/>
      <c r="B326" s="73"/>
      <c r="C326" s="72"/>
      <c r="D326" s="72"/>
      <c r="E326" s="66" t="s">
        <v>21</v>
      </c>
      <c r="F326" s="66">
        <v>865664</v>
      </c>
      <c r="G326" s="72" t="s">
        <v>1213</v>
      </c>
      <c r="H326" s="74" t="s">
        <v>1214</v>
      </c>
      <c r="I326" s="72" t="s">
        <v>1215</v>
      </c>
      <c r="J326" s="72" t="s">
        <v>1118</v>
      </c>
      <c r="K326" s="72" t="s">
        <v>1206</v>
      </c>
      <c r="L326" s="66" t="s">
        <v>374</v>
      </c>
      <c r="M326" s="66"/>
      <c r="N326" s="66"/>
      <c r="O326" s="66"/>
      <c r="P326" s="71"/>
      <c r="Q326" s="71"/>
      <c r="R326" s="72"/>
      <c r="S326" s="72"/>
      <c r="T326" s="71"/>
      <c r="U326" s="71"/>
      <c r="V326" s="71"/>
      <c r="W326" s="72"/>
      <c r="X326" s="72"/>
      <c r="Y326" s="66"/>
      <c r="Z326" s="72"/>
      <c r="AA326" s="71"/>
    </row>
    <row r="327" spans="1:27" ht="18" customHeight="1">
      <c r="A327" s="72"/>
      <c r="B327" s="73"/>
      <c r="C327" s="72"/>
      <c r="D327" s="72"/>
      <c r="E327" s="66" t="s">
        <v>21</v>
      </c>
      <c r="F327" s="66">
        <v>880301</v>
      </c>
      <c r="G327" s="72" t="s">
        <v>1216</v>
      </c>
      <c r="H327" s="74" t="s">
        <v>1217</v>
      </c>
      <c r="I327" s="72" t="s">
        <v>1218</v>
      </c>
      <c r="J327" s="72" t="s">
        <v>1219</v>
      </c>
      <c r="K327" s="72" t="s">
        <v>361</v>
      </c>
      <c r="L327" s="66" t="s">
        <v>153</v>
      </c>
      <c r="M327" s="66"/>
      <c r="N327" s="66"/>
      <c r="O327" s="66"/>
      <c r="P327" s="71"/>
      <c r="Q327" s="71"/>
      <c r="R327" s="72"/>
      <c r="S327" s="72"/>
      <c r="T327" s="71"/>
      <c r="U327" s="71"/>
      <c r="V327" s="71"/>
      <c r="W327" s="72"/>
      <c r="X327" s="72"/>
      <c r="Y327" s="66"/>
      <c r="Z327" s="72"/>
      <c r="AA327" s="71"/>
    </row>
    <row r="328" spans="1:27" ht="18" customHeight="1">
      <c r="A328" s="72"/>
      <c r="B328" s="73"/>
      <c r="C328" s="72"/>
      <c r="D328" s="72"/>
      <c r="E328" s="66" t="s">
        <v>21</v>
      </c>
      <c r="F328" s="66">
        <v>880302</v>
      </c>
      <c r="G328" s="72" t="s">
        <v>1220</v>
      </c>
      <c r="H328" s="74" t="s">
        <v>1221</v>
      </c>
      <c r="I328" s="72" t="s">
        <v>1222</v>
      </c>
      <c r="J328" s="72" t="s">
        <v>1219</v>
      </c>
      <c r="K328" s="72" t="s">
        <v>361</v>
      </c>
      <c r="L328" s="66" t="s">
        <v>153</v>
      </c>
      <c r="M328" s="66"/>
      <c r="N328" s="66"/>
      <c r="O328" s="66"/>
      <c r="P328" s="71"/>
      <c r="Q328" s="71"/>
      <c r="R328" s="72"/>
      <c r="S328" s="72"/>
      <c r="T328" s="71"/>
      <c r="U328" s="71"/>
      <c r="V328" s="71"/>
      <c r="W328" s="72"/>
      <c r="X328" s="72"/>
      <c r="Y328" s="66"/>
      <c r="Z328" s="72"/>
      <c r="AA328" s="71"/>
    </row>
    <row r="329" spans="1:27" ht="18" customHeight="1">
      <c r="A329" s="72"/>
      <c r="B329" s="73"/>
      <c r="C329" s="72"/>
      <c r="D329" s="72"/>
      <c r="E329" s="66" t="s">
        <v>21</v>
      </c>
      <c r="F329" s="66">
        <v>880303</v>
      </c>
      <c r="G329" s="72" t="s">
        <v>1223</v>
      </c>
      <c r="H329" s="74" t="s">
        <v>1224</v>
      </c>
      <c r="I329" s="72" t="s">
        <v>1225</v>
      </c>
      <c r="J329" s="72" t="s">
        <v>1219</v>
      </c>
      <c r="K329" s="72" t="s">
        <v>361</v>
      </c>
      <c r="L329" s="66" t="s">
        <v>153</v>
      </c>
      <c r="M329" s="66"/>
      <c r="N329" s="66"/>
      <c r="O329" s="66"/>
      <c r="P329" s="71"/>
      <c r="Q329" s="71"/>
      <c r="R329" s="72"/>
      <c r="S329" s="72"/>
      <c r="T329" s="71"/>
      <c r="U329" s="71"/>
      <c r="V329" s="71"/>
      <c r="W329" s="72"/>
      <c r="X329" s="72"/>
      <c r="Y329" s="66"/>
      <c r="Z329" s="72"/>
      <c r="AA329" s="71"/>
    </row>
    <row r="330" spans="1:27" ht="18" customHeight="1">
      <c r="A330" s="72"/>
      <c r="B330" s="73"/>
      <c r="C330" s="72"/>
      <c r="D330" s="72"/>
      <c r="E330" s="66" t="s">
        <v>21</v>
      </c>
      <c r="F330" s="66">
        <v>880304</v>
      </c>
      <c r="G330" s="72" t="s">
        <v>1226</v>
      </c>
      <c r="H330" s="74" t="s">
        <v>1227</v>
      </c>
      <c r="I330" s="72" t="s">
        <v>1228</v>
      </c>
      <c r="J330" s="72" t="s">
        <v>1219</v>
      </c>
      <c r="K330" s="72" t="s">
        <v>361</v>
      </c>
      <c r="L330" s="66" t="s">
        <v>153</v>
      </c>
      <c r="M330" s="66"/>
      <c r="N330" s="66"/>
      <c r="O330" s="66"/>
      <c r="P330" s="71"/>
      <c r="Q330" s="71"/>
      <c r="R330" s="72"/>
      <c r="S330" s="72"/>
      <c r="T330" s="71"/>
      <c r="U330" s="71"/>
      <c r="V330" s="71"/>
      <c r="W330" s="72"/>
      <c r="X330" s="72"/>
      <c r="Y330" s="66"/>
      <c r="Z330" s="72"/>
      <c r="AA330" s="71"/>
    </row>
    <row r="331" spans="1:27" ht="18" customHeight="1">
      <c r="A331" s="72"/>
      <c r="B331" s="73"/>
      <c r="C331" s="72"/>
      <c r="D331" s="72"/>
      <c r="E331" s="66" t="s">
        <v>21</v>
      </c>
      <c r="F331" s="66">
        <v>880306</v>
      </c>
      <c r="G331" s="72" t="s">
        <v>1229</v>
      </c>
      <c r="H331" s="74" t="s">
        <v>1230</v>
      </c>
      <c r="I331" s="72" t="s">
        <v>1231</v>
      </c>
      <c r="J331" s="72" t="s">
        <v>1219</v>
      </c>
      <c r="K331" s="72" t="s">
        <v>361</v>
      </c>
      <c r="L331" s="66" t="s">
        <v>153</v>
      </c>
      <c r="M331" s="66"/>
      <c r="N331" s="66"/>
      <c r="O331" s="66"/>
      <c r="P331" s="71"/>
      <c r="Q331" s="71"/>
      <c r="R331" s="72"/>
      <c r="S331" s="72"/>
      <c r="T331" s="71"/>
      <c r="U331" s="71"/>
      <c r="V331" s="71"/>
      <c r="W331" s="72"/>
      <c r="X331" s="72"/>
      <c r="Y331" s="66"/>
      <c r="Z331" s="72"/>
      <c r="AA331" s="71"/>
    </row>
    <row r="332" spans="1:27" ht="18" customHeight="1">
      <c r="A332" s="72"/>
      <c r="B332" s="73"/>
      <c r="C332" s="72"/>
      <c r="D332" s="72"/>
      <c r="E332" s="66" t="s">
        <v>21</v>
      </c>
      <c r="F332" s="66">
        <v>880307</v>
      </c>
      <c r="G332" s="72" t="s">
        <v>1232</v>
      </c>
      <c r="H332" s="74" t="s">
        <v>1233</v>
      </c>
      <c r="I332" s="72" t="s">
        <v>1234</v>
      </c>
      <c r="J332" s="72" t="s">
        <v>1219</v>
      </c>
      <c r="K332" s="72" t="s">
        <v>361</v>
      </c>
      <c r="L332" s="66" t="s">
        <v>153</v>
      </c>
      <c r="M332" s="66"/>
      <c r="N332" s="66"/>
      <c r="O332" s="66"/>
      <c r="P332" s="71"/>
      <c r="Q332" s="71"/>
      <c r="R332" s="72"/>
      <c r="S332" s="72"/>
      <c r="T332" s="71"/>
      <c r="U332" s="71"/>
      <c r="V332" s="71"/>
      <c r="W332" s="72"/>
      <c r="X332" s="72"/>
      <c r="Y332" s="66"/>
      <c r="Z332" s="72"/>
      <c r="AA332" s="71"/>
    </row>
    <row r="333" spans="1:27" ht="18" customHeight="1">
      <c r="A333" s="72"/>
      <c r="B333" s="73"/>
      <c r="C333" s="72"/>
      <c r="D333" s="72"/>
      <c r="E333" s="66" t="s">
        <v>21</v>
      </c>
      <c r="F333" s="66">
        <v>880308</v>
      </c>
      <c r="G333" s="72" t="s">
        <v>1235</v>
      </c>
      <c r="H333" s="74" t="s">
        <v>1236</v>
      </c>
      <c r="I333" s="72" t="s">
        <v>1237</v>
      </c>
      <c r="J333" s="72" t="s">
        <v>1219</v>
      </c>
      <c r="K333" s="72" t="s">
        <v>361</v>
      </c>
      <c r="L333" s="66" t="s">
        <v>153</v>
      </c>
      <c r="M333" s="66"/>
      <c r="N333" s="66"/>
      <c r="O333" s="66"/>
      <c r="P333" s="71"/>
      <c r="Q333" s="71"/>
      <c r="R333" s="72"/>
      <c r="S333" s="72"/>
      <c r="T333" s="71"/>
      <c r="U333" s="71"/>
      <c r="V333" s="71"/>
      <c r="W333" s="72"/>
      <c r="X333" s="72"/>
      <c r="Y333" s="66"/>
      <c r="Z333" s="72"/>
      <c r="AA333" s="71"/>
    </row>
    <row r="334" spans="1:27" ht="18" customHeight="1">
      <c r="A334" s="72"/>
      <c r="B334" s="73"/>
      <c r="C334" s="72"/>
      <c r="D334" s="72"/>
      <c r="E334" s="66" t="s">
        <v>21</v>
      </c>
      <c r="F334" s="66">
        <v>880309</v>
      </c>
      <c r="G334" s="72" t="s">
        <v>1238</v>
      </c>
      <c r="H334" s="74" t="s">
        <v>1239</v>
      </c>
      <c r="I334" s="72" t="s">
        <v>1240</v>
      </c>
      <c r="J334" s="72" t="s">
        <v>1219</v>
      </c>
      <c r="K334" s="72" t="s">
        <v>361</v>
      </c>
      <c r="L334" s="66" t="s">
        <v>153</v>
      </c>
      <c r="M334" s="66"/>
      <c r="N334" s="66"/>
      <c r="O334" s="66"/>
      <c r="P334" s="71"/>
      <c r="Q334" s="71"/>
      <c r="R334" s="72"/>
      <c r="S334" s="72"/>
      <c r="T334" s="71"/>
      <c r="U334" s="71"/>
      <c r="V334" s="71"/>
      <c r="W334" s="72"/>
      <c r="X334" s="72"/>
      <c r="Y334" s="66"/>
      <c r="Z334" s="72"/>
      <c r="AA334" s="71"/>
    </row>
    <row r="335" spans="1:27" ht="18" customHeight="1">
      <c r="A335" s="72"/>
      <c r="B335" s="73"/>
      <c r="C335" s="72"/>
      <c r="D335" s="72"/>
      <c r="E335" s="66" t="s">
        <v>21</v>
      </c>
      <c r="F335" s="66">
        <v>880310</v>
      </c>
      <c r="G335" s="72" t="s">
        <v>1241</v>
      </c>
      <c r="H335" s="74" t="s">
        <v>1242</v>
      </c>
      <c r="I335" s="72" t="s">
        <v>1243</v>
      </c>
      <c r="J335" s="72" t="s">
        <v>1219</v>
      </c>
      <c r="K335" s="72" t="s">
        <v>361</v>
      </c>
      <c r="L335" s="66" t="s">
        <v>153</v>
      </c>
      <c r="M335" s="66"/>
      <c r="N335" s="66"/>
      <c r="O335" s="66"/>
      <c r="P335" s="71"/>
      <c r="Q335" s="71"/>
      <c r="R335" s="72"/>
      <c r="S335" s="72"/>
      <c r="T335" s="71"/>
      <c r="U335" s="71"/>
      <c r="V335" s="71"/>
      <c r="W335" s="72"/>
      <c r="X335" s="72"/>
      <c r="Y335" s="66"/>
      <c r="Z335" s="72"/>
      <c r="AA335" s="71"/>
    </row>
    <row r="336" spans="1:27" ht="18" customHeight="1">
      <c r="A336" s="72"/>
      <c r="B336" s="73"/>
      <c r="C336" s="72"/>
      <c r="D336" s="72"/>
      <c r="E336" s="66" t="s">
        <v>21</v>
      </c>
      <c r="F336" s="66">
        <v>880312</v>
      </c>
      <c r="G336" s="72" t="s">
        <v>1244</v>
      </c>
      <c r="H336" s="74" t="s">
        <v>1245</v>
      </c>
      <c r="I336" s="72" t="s">
        <v>1246</v>
      </c>
      <c r="J336" s="72" t="s">
        <v>1219</v>
      </c>
      <c r="K336" s="72" t="s">
        <v>361</v>
      </c>
      <c r="L336" s="66" t="s">
        <v>153</v>
      </c>
      <c r="M336" s="66"/>
      <c r="N336" s="66"/>
      <c r="O336" s="66"/>
      <c r="P336" s="71"/>
      <c r="Q336" s="71"/>
      <c r="R336" s="72"/>
      <c r="S336" s="72"/>
      <c r="T336" s="71"/>
      <c r="U336" s="71"/>
      <c r="V336" s="71"/>
      <c r="W336" s="72"/>
      <c r="X336" s="72"/>
      <c r="Y336" s="66"/>
      <c r="Z336" s="72"/>
      <c r="AA336" s="71"/>
    </row>
    <row r="337" spans="1:27" ht="18" customHeight="1">
      <c r="A337" s="72"/>
      <c r="B337" s="73"/>
      <c r="C337" s="72"/>
      <c r="D337" s="72"/>
      <c r="E337" s="66" t="s">
        <v>21</v>
      </c>
      <c r="F337" s="66">
        <v>880313</v>
      </c>
      <c r="G337" s="72" t="s">
        <v>1247</v>
      </c>
      <c r="H337" s="74" t="s">
        <v>1248</v>
      </c>
      <c r="I337" s="72" t="s">
        <v>1249</v>
      </c>
      <c r="J337" s="72" t="s">
        <v>1219</v>
      </c>
      <c r="K337" s="72" t="s">
        <v>361</v>
      </c>
      <c r="L337" s="66" t="s">
        <v>153</v>
      </c>
      <c r="M337" s="66"/>
      <c r="N337" s="66"/>
      <c r="O337" s="66"/>
      <c r="P337" s="71"/>
      <c r="Q337" s="71"/>
      <c r="R337" s="72"/>
      <c r="S337" s="72"/>
      <c r="T337" s="71"/>
      <c r="U337" s="71"/>
      <c r="V337" s="71"/>
      <c r="W337" s="72"/>
      <c r="X337" s="72"/>
      <c r="Y337" s="66"/>
      <c r="Z337" s="72"/>
      <c r="AA337" s="71"/>
    </row>
    <row r="338" spans="1:27" ht="18" customHeight="1">
      <c r="A338" s="72"/>
      <c r="B338" s="73"/>
      <c r="C338" s="72"/>
      <c r="D338" s="72"/>
      <c r="E338" s="66" t="s">
        <v>21</v>
      </c>
      <c r="F338" s="66">
        <v>880314</v>
      </c>
      <c r="G338" s="72" t="s">
        <v>1250</v>
      </c>
      <c r="H338" s="74" t="s">
        <v>1251</v>
      </c>
      <c r="I338" s="72" t="s">
        <v>1252</v>
      </c>
      <c r="J338" s="72" t="s">
        <v>1219</v>
      </c>
      <c r="K338" s="72" t="s">
        <v>361</v>
      </c>
      <c r="L338" s="66" t="s">
        <v>153</v>
      </c>
      <c r="M338" s="66"/>
      <c r="N338" s="66"/>
      <c r="O338" s="66"/>
      <c r="P338" s="71"/>
      <c r="Q338" s="71"/>
      <c r="R338" s="72"/>
      <c r="S338" s="72"/>
      <c r="T338" s="71"/>
      <c r="U338" s="71"/>
      <c r="V338" s="71"/>
      <c r="W338" s="72"/>
      <c r="X338" s="72"/>
      <c r="Y338" s="66"/>
      <c r="Z338" s="72"/>
      <c r="AA338" s="71"/>
    </row>
    <row r="339" spans="1:27" ht="18" customHeight="1">
      <c r="A339" s="72"/>
      <c r="B339" s="73"/>
      <c r="C339" s="72"/>
      <c r="D339" s="72"/>
      <c r="E339" s="66" t="s">
        <v>21</v>
      </c>
      <c r="F339" s="66">
        <v>880315</v>
      </c>
      <c r="G339" s="72" t="s">
        <v>1253</v>
      </c>
      <c r="H339" s="74" t="s">
        <v>1254</v>
      </c>
      <c r="I339" s="72" t="s">
        <v>1255</v>
      </c>
      <c r="J339" s="72" t="s">
        <v>1219</v>
      </c>
      <c r="K339" s="72" t="s">
        <v>361</v>
      </c>
      <c r="L339" s="66" t="s">
        <v>153</v>
      </c>
      <c r="M339" s="66"/>
      <c r="N339" s="66"/>
      <c r="O339" s="66"/>
      <c r="P339" s="71"/>
      <c r="Q339" s="71"/>
      <c r="R339" s="72"/>
      <c r="S339" s="72"/>
      <c r="T339" s="71"/>
      <c r="U339" s="71"/>
      <c r="V339" s="71"/>
      <c r="W339" s="72"/>
      <c r="X339" s="72"/>
      <c r="Y339" s="66"/>
      <c r="Z339" s="72"/>
      <c r="AA339" s="71"/>
    </row>
    <row r="340" spans="1:27" ht="18" customHeight="1">
      <c r="A340" s="72"/>
      <c r="B340" s="73"/>
      <c r="C340" s="72"/>
      <c r="D340" s="72"/>
      <c r="E340" s="66" t="s">
        <v>21</v>
      </c>
      <c r="F340" s="66">
        <v>881817</v>
      </c>
      <c r="G340" s="72" t="s">
        <v>1256</v>
      </c>
      <c r="H340" s="74" t="s">
        <v>1257</v>
      </c>
      <c r="I340" s="72" t="s">
        <v>1258</v>
      </c>
      <c r="J340" s="72" t="s">
        <v>1219</v>
      </c>
      <c r="K340" s="72" t="s">
        <v>361</v>
      </c>
      <c r="L340" s="66" t="s">
        <v>153</v>
      </c>
      <c r="M340" s="66"/>
      <c r="N340" s="66"/>
      <c r="O340" s="66"/>
      <c r="P340" s="71"/>
      <c r="Q340" s="71"/>
      <c r="R340" s="72"/>
      <c r="S340" s="72"/>
      <c r="T340" s="71"/>
      <c r="U340" s="71"/>
      <c r="V340" s="71"/>
      <c r="W340" s="72"/>
      <c r="X340" s="72"/>
      <c r="Y340" s="66"/>
      <c r="Z340" s="72"/>
      <c r="AA340" s="71"/>
    </row>
    <row r="341" spans="1:27" ht="18" customHeight="1">
      <c r="A341" s="72"/>
      <c r="B341" s="73"/>
      <c r="C341" s="72"/>
      <c r="D341" s="72"/>
      <c r="E341" s="66" t="s">
        <v>21</v>
      </c>
      <c r="F341" s="66">
        <v>881818</v>
      </c>
      <c r="G341" s="72" t="s">
        <v>1259</v>
      </c>
      <c r="H341" s="74" t="s">
        <v>1260</v>
      </c>
      <c r="I341" s="72" t="s">
        <v>1261</v>
      </c>
      <c r="J341" s="72" t="s">
        <v>1219</v>
      </c>
      <c r="K341" s="72" t="s">
        <v>361</v>
      </c>
      <c r="L341" s="66" t="s">
        <v>153</v>
      </c>
      <c r="M341" s="66"/>
      <c r="N341" s="66"/>
      <c r="O341" s="66"/>
      <c r="P341" s="71"/>
      <c r="Q341" s="71"/>
      <c r="R341" s="72"/>
      <c r="S341" s="72"/>
      <c r="T341" s="71"/>
      <c r="U341" s="71"/>
      <c r="V341" s="71"/>
      <c r="W341" s="72"/>
      <c r="X341" s="72"/>
      <c r="Y341" s="66"/>
      <c r="Z341" s="72"/>
      <c r="AA341" s="71"/>
    </row>
    <row r="342" spans="1:27" ht="18" customHeight="1">
      <c r="A342" s="72"/>
      <c r="B342" s="73"/>
      <c r="C342" s="72"/>
      <c r="D342" s="72"/>
      <c r="E342" s="66" t="s">
        <v>21</v>
      </c>
      <c r="F342" s="66">
        <v>881819</v>
      </c>
      <c r="G342" s="72" t="s">
        <v>1262</v>
      </c>
      <c r="H342" s="74" t="s">
        <v>1263</v>
      </c>
      <c r="I342" s="72" t="s">
        <v>1264</v>
      </c>
      <c r="J342" s="72" t="s">
        <v>1219</v>
      </c>
      <c r="K342" s="72" t="s">
        <v>361</v>
      </c>
      <c r="L342" s="66" t="s">
        <v>153</v>
      </c>
      <c r="M342" s="66"/>
      <c r="N342" s="66"/>
      <c r="O342" s="66"/>
      <c r="P342" s="71"/>
      <c r="Q342" s="71"/>
      <c r="R342" s="72"/>
      <c r="S342" s="72"/>
      <c r="T342" s="71"/>
      <c r="U342" s="71"/>
      <c r="V342" s="71"/>
      <c r="W342" s="72"/>
      <c r="X342" s="72"/>
      <c r="Y342" s="66"/>
      <c r="Z342" s="72"/>
      <c r="AA342" s="71"/>
    </row>
    <row r="343" spans="1:27" ht="18" customHeight="1">
      <c r="A343" s="72"/>
      <c r="B343" s="73"/>
      <c r="C343" s="72"/>
      <c r="D343" s="72"/>
      <c r="E343" s="66" t="s">
        <v>21</v>
      </c>
      <c r="F343" s="66">
        <v>880350</v>
      </c>
      <c r="G343" s="72" t="s">
        <v>1265</v>
      </c>
      <c r="H343" s="74" t="s">
        <v>1266</v>
      </c>
      <c r="I343" s="72" t="s">
        <v>1267</v>
      </c>
      <c r="J343" s="72" t="s">
        <v>1219</v>
      </c>
      <c r="K343" s="72" t="s">
        <v>361</v>
      </c>
      <c r="L343" s="66" t="s">
        <v>374</v>
      </c>
      <c r="M343" s="66"/>
      <c r="N343" s="66"/>
      <c r="O343" s="66"/>
      <c r="P343" s="71"/>
      <c r="Q343" s="71"/>
      <c r="R343" s="72"/>
      <c r="S343" s="72"/>
      <c r="T343" s="71"/>
      <c r="U343" s="71"/>
      <c r="V343" s="71"/>
      <c r="W343" s="72"/>
      <c r="X343" s="72"/>
      <c r="Y343" s="66"/>
      <c r="Z343" s="72"/>
      <c r="AA343" s="71"/>
    </row>
    <row r="344" spans="1:27" ht="18" customHeight="1">
      <c r="A344" s="72"/>
      <c r="B344" s="73"/>
      <c r="C344" s="72"/>
      <c r="D344" s="72"/>
      <c r="E344" s="66" t="s">
        <v>21</v>
      </c>
      <c r="F344" s="66">
        <v>880354</v>
      </c>
      <c r="G344" s="72" t="s">
        <v>1268</v>
      </c>
      <c r="H344" s="74" t="s">
        <v>1269</v>
      </c>
      <c r="I344" s="72" t="s">
        <v>1270</v>
      </c>
      <c r="J344" s="72" t="s">
        <v>1219</v>
      </c>
      <c r="K344" s="72" t="s">
        <v>361</v>
      </c>
      <c r="L344" s="66" t="s">
        <v>374</v>
      </c>
      <c r="M344" s="66"/>
      <c r="N344" s="66"/>
      <c r="O344" s="66"/>
      <c r="P344" s="71"/>
      <c r="Q344" s="71"/>
      <c r="R344" s="72"/>
      <c r="S344" s="72"/>
      <c r="T344" s="71"/>
      <c r="U344" s="71"/>
      <c r="V344" s="71"/>
      <c r="W344" s="72"/>
      <c r="X344" s="72"/>
      <c r="Y344" s="66"/>
      <c r="Z344" s="72"/>
      <c r="AA344" s="71"/>
    </row>
    <row r="345" spans="1:27" ht="18" customHeight="1">
      <c r="A345" s="72"/>
      <c r="B345" s="73"/>
      <c r="C345" s="72"/>
      <c r="D345" s="72"/>
      <c r="E345" s="66" t="s">
        <v>21</v>
      </c>
      <c r="F345" s="66">
        <v>880355</v>
      </c>
      <c r="G345" s="72" t="s">
        <v>1271</v>
      </c>
      <c r="H345" s="74" t="s">
        <v>1272</v>
      </c>
      <c r="I345" s="72" t="s">
        <v>1273</v>
      </c>
      <c r="J345" s="72" t="s">
        <v>1219</v>
      </c>
      <c r="K345" s="72" t="s">
        <v>361</v>
      </c>
      <c r="L345" s="66" t="s">
        <v>374</v>
      </c>
      <c r="M345" s="66"/>
      <c r="N345" s="66"/>
      <c r="O345" s="66"/>
      <c r="P345" s="71"/>
      <c r="Q345" s="71"/>
      <c r="R345" s="72"/>
      <c r="S345" s="72"/>
      <c r="T345" s="71"/>
      <c r="U345" s="71"/>
      <c r="V345" s="71"/>
      <c r="W345" s="72"/>
      <c r="X345" s="72"/>
      <c r="Y345" s="66"/>
      <c r="Z345" s="72"/>
      <c r="AA345" s="71"/>
    </row>
    <row r="346" spans="1:27" ht="18" customHeight="1">
      <c r="A346" s="72"/>
      <c r="B346" s="73"/>
      <c r="C346" s="72"/>
      <c r="D346" s="72"/>
      <c r="E346" s="66" t="s">
        <v>21</v>
      </c>
      <c r="F346" s="66">
        <v>880356</v>
      </c>
      <c r="G346" s="72" t="s">
        <v>1274</v>
      </c>
      <c r="H346" s="74" t="s">
        <v>1275</v>
      </c>
      <c r="I346" s="72" t="s">
        <v>1276</v>
      </c>
      <c r="J346" s="72" t="s">
        <v>1219</v>
      </c>
      <c r="K346" s="72" t="s">
        <v>361</v>
      </c>
      <c r="L346" s="66" t="s">
        <v>374</v>
      </c>
      <c r="M346" s="66"/>
      <c r="N346" s="66"/>
      <c r="O346" s="66"/>
      <c r="P346" s="71"/>
      <c r="Q346" s="71"/>
      <c r="R346" s="72"/>
      <c r="S346" s="72"/>
      <c r="T346" s="71"/>
      <c r="U346" s="71"/>
      <c r="V346" s="71"/>
      <c r="W346" s="72"/>
      <c r="X346" s="72"/>
      <c r="Y346" s="66"/>
      <c r="Z346" s="72"/>
      <c r="AA346" s="71"/>
    </row>
    <row r="347" spans="1:27" ht="18" customHeight="1">
      <c r="A347" s="72"/>
      <c r="B347" s="73"/>
      <c r="C347" s="72"/>
      <c r="D347" s="72"/>
      <c r="E347" s="66" t="s">
        <v>21</v>
      </c>
      <c r="F347" s="66">
        <v>880357</v>
      </c>
      <c r="G347" s="72" t="s">
        <v>1277</v>
      </c>
      <c r="H347" s="74" t="s">
        <v>1278</v>
      </c>
      <c r="I347" s="72" t="s">
        <v>1279</v>
      </c>
      <c r="J347" s="72" t="s">
        <v>1219</v>
      </c>
      <c r="K347" s="72" t="s">
        <v>361</v>
      </c>
      <c r="L347" s="66" t="s">
        <v>374</v>
      </c>
      <c r="M347" s="66"/>
      <c r="N347" s="66"/>
      <c r="O347" s="66"/>
      <c r="P347" s="71"/>
      <c r="Q347" s="71"/>
      <c r="R347" s="72"/>
      <c r="S347" s="72"/>
      <c r="T347" s="71"/>
      <c r="U347" s="71"/>
      <c r="V347" s="71"/>
      <c r="W347" s="72"/>
      <c r="X347" s="72"/>
      <c r="Y347" s="66"/>
      <c r="Z347" s="72"/>
      <c r="AA347" s="71"/>
    </row>
    <row r="348" spans="1:27" ht="18" customHeight="1">
      <c r="A348" s="72"/>
      <c r="B348" s="73"/>
      <c r="C348" s="72"/>
      <c r="D348" s="72"/>
      <c r="E348" s="66" t="s">
        <v>21</v>
      </c>
      <c r="F348" s="66">
        <v>880358</v>
      </c>
      <c r="G348" s="72" t="s">
        <v>1280</v>
      </c>
      <c r="H348" s="74" t="s">
        <v>1281</v>
      </c>
      <c r="I348" s="72" t="s">
        <v>1282</v>
      </c>
      <c r="J348" s="72" t="s">
        <v>1219</v>
      </c>
      <c r="K348" s="72" t="s">
        <v>361</v>
      </c>
      <c r="L348" s="66" t="s">
        <v>374</v>
      </c>
      <c r="M348" s="66"/>
      <c r="N348" s="66"/>
      <c r="O348" s="66"/>
      <c r="P348" s="71"/>
      <c r="Q348" s="71"/>
      <c r="R348" s="72"/>
      <c r="S348" s="72"/>
      <c r="T348" s="71"/>
      <c r="U348" s="71"/>
      <c r="V348" s="71"/>
      <c r="W348" s="72"/>
      <c r="X348" s="72"/>
      <c r="Y348" s="66"/>
      <c r="Z348" s="72"/>
      <c r="AA348" s="71"/>
    </row>
    <row r="349" spans="1:27" ht="18" customHeight="1">
      <c r="A349" s="72"/>
      <c r="B349" s="73"/>
      <c r="C349" s="72"/>
      <c r="D349" s="72"/>
      <c r="E349" s="66" t="s">
        <v>21</v>
      </c>
      <c r="F349" s="66">
        <v>880359</v>
      </c>
      <c r="G349" s="72" t="s">
        <v>1283</v>
      </c>
      <c r="H349" s="74" t="s">
        <v>1284</v>
      </c>
      <c r="I349" s="72" t="s">
        <v>1285</v>
      </c>
      <c r="J349" s="72" t="s">
        <v>1219</v>
      </c>
      <c r="K349" s="72" t="s">
        <v>361</v>
      </c>
      <c r="L349" s="66" t="s">
        <v>374</v>
      </c>
      <c r="M349" s="66"/>
      <c r="N349" s="66"/>
      <c r="O349" s="66"/>
      <c r="P349" s="71"/>
      <c r="Q349" s="71"/>
      <c r="R349" s="72"/>
      <c r="S349" s="72"/>
      <c r="T349" s="71"/>
      <c r="U349" s="71"/>
      <c r="V349" s="71"/>
      <c r="W349" s="72"/>
      <c r="X349" s="72"/>
      <c r="Y349" s="66"/>
      <c r="Z349" s="72"/>
      <c r="AA349" s="71"/>
    </row>
    <row r="350" spans="1:27" ht="18" customHeight="1">
      <c r="A350" s="72"/>
      <c r="B350" s="73"/>
      <c r="C350" s="72"/>
      <c r="D350" s="72"/>
      <c r="E350" s="66" t="s">
        <v>21</v>
      </c>
      <c r="F350" s="66">
        <v>880360</v>
      </c>
      <c r="G350" s="72" t="s">
        <v>1286</v>
      </c>
      <c r="H350" s="74" t="s">
        <v>1287</v>
      </c>
      <c r="I350" s="72" t="s">
        <v>1288</v>
      </c>
      <c r="J350" s="72" t="s">
        <v>1219</v>
      </c>
      <c r="K350" s="72" t="s">
        <v>361</v>
      </c>
      <c r="L350" s="66" t="s">
        <v>374</v>
      </c>
      <c r="M350" s="66"/>
      <c r="N350" s="66"/>
      <c r="O350" s="66"/>
      <c r="P350" s="71"/>
      <c r="Q350" s="71"/>
      <c r="R350" s="72"/>
      <c r="S350" s="72"/>
      <c r="T350" s="71"/>
      <c r="U350" s="71"/>
      <c r="V350" s="71"/>
      <c r="W350" s="72"/>
      <c r="X350" s="72"/>
      <c r="Y350" s="66"/>
      <c r="Z350" s="72"/>
      <c r="AA350" s="71"/>
    </row>
    <row r="351" spans="1:27" ht="18" customHeight="1">
      <c r="A351" s="72"/>
      <c r="B351" s="73"/>
      <c r="C351" s="72"/>
      <c r="D351" s="72"/>
      <c r="E351" s="66" t="s">
        <v>21</v>
      </c>
      <c r="F351" s="66">
        <v>881857</v>
      </c>
      <c r="G351" s="72" t="s">
        <v>1289</v>
      </c>
      <c r="H351" s="74" t="s">
        <v>1290</v>
      </c>
      <c r="I351" s="72" t="s">
        <v>1291</v>
      </c>
      <c r="J351" s="72" t="s">
        <v>1219</v>
      </c>
      <c r="K351" s="72" t="s">
        <v>361</v>
      </c>
      <c r="L351" s="66" t="s">
        <v>374</v>
      </c>
      <c r="M351" s="66"/>
      <c r="N351" s="66"/>
      <c r="O351" s="66"/>
      <c r="P351" s="71"/>
      <c r="Q351" s="71"/>
      <c r="R351" s="72"/>
      <c r="S351" s="72"/>
      <c r="T351" s="71"/>
      <c r="U351" s="71"/>
      <c r="V351" s="71"/>
      <c r="W351" s="72"/>
      <c r="X351" s="72"/>
      <c r="Y351" s="66"/>
      <c r="Z351" s="72"/>
      <c r="AA351" s="71"/>
    </row>
    <row r="352" spans="1:27" ht="18" customHeight="1">
      <c r="A352" s="72"/>
      <c r="B352" s="73"/>
      <c r="C352" s="72"/>
      <c r="D352" s="72"/>
      <c r="E352" s="66" t="s">
        <v>21</v>
      </c>
      <c r="F352" s="66">
        <v>881959</v>
      </c>
      <c r="G352" s="72" t="s">
        <v>1292</v>
      </c>
      <c r="H352" s="74" t="s">
        <v>1293</v>
      </c>
      <c r="I352" s="72" t="s">
        <v>1294</v>
      </c>
      <c r="J352" s="72" t="s">
        <v>1219</v>
      </c>
      <c r="K352" s="72" t="s">
        <v>361</v>
      </c>
      <c r="L352" s="66" t="s">
        <v>71</v>
      </c>
      <c r="M352" s="66"/>
      <c r="N352" s="66"/>
      <c r="O352" s="66"/>
      <c r="P352" s="71"/>
      <c r="Q352" s="71"/>
      <c r="R352" s="72"/>
      <c r="S352" s="72"/>
      <c r="T352" s="71"/>
      <c r="U352" s="71"/>
      <c r="V352" s="71"/>
      <c r="W352" s="72"/>
      <c r="X352" s="72"/>
      <c r="Y352" s="66"/>
      <c r="Z352" s="72"/>
      <c r="AA352" s="71"/>
    </row>
    <row r="353" spans="1:27" ht="18" customHeight="1">
      <c r="A353" s="72"/>
      <c r="B353" s="73"/>
      <c r="C353" s="72"/>
      <c r="D353" s="72"/>
      <c r="E353" s="66" t="s">
        <v>21</v>
      </c>
      <c r="F353" s="66">
        <v>880501</v>
      </c>
      <c r="G353" s="72" t="s">
        <v>1295</v>
      </c>
      <c r="H353" s="74" t="s">
        <v>1296</v>
      </c>
      <c r="I353" s="72" t="s">
        <v>1297</v>
      </c>
      <c r="J353" s="72" t="s">
        <v>1219</v>
      </c>
      <c r="K353" s="72" t="s">
        <v>391</v>
      </c>
      <c r="L353" s="66" t="s">
        <v>153</v>
      </c>
      <c r="M353" s="66"/>
      <c r="N353" s="66"/>
      <c r="O353" s="66"/>
      <c r="P353" s="71"/>
      <c r="Q353" s="71"/>
      <c r="R353" s="72"/>
      <c r="S353" s="72"/>
      <c r="T353" s="71"/>
      <c r="U353" s="71"/>
      <c r="V353" s="71"/>
      <c r="W353" s="72"/>
      <c r="X353" s="72"/>
      <c r="Y353" s="66"/>
      <c r="Z353" s="72"/>
      <c r="AA353" s="71"/>
    </row>
    <row r="354" spans="1:27" ht="18" customHeight="1">
      <c r="A354" s="72"/>
      <c r="B354" s="73"/>
      <c r="C354" s="72"/>
      <c r="D354" s="72"/>
      <c r="E354" s="66" t="s">
        <v>21</v>
      </c>
      <c r="F354" s="66">
        <v>880502</v>
      </c>
      <c r="G354" s="72" t="s">
        <v>1298</v>
      </c>
      <c r="H354" s="74" t="s">
        <v>1299</v>
      </c>
      <c r="I354" s="72" t="s">
        <v>1300</v>
      </c>
      <c r="J354" s="72" t="s">
        <v>1219</v>
      </c>
      <c r="K354" s="72" t="s">
        <v>391</v>
      </c>
      <c r="L354" s="66" t="s">
        <v>153</v>
      </c>
      <c r="M354" s="66"/>
      <c r="N354" s="66"/>
      <c r="O354" s="66"/>
      <c r="P354" s="71"/>
      <c r="Q354" s="71"/>
      <c r="R354" s="72"/>
      <c r="S354" s="72"/>
      <c r="T354" s="71"/>
      <c r="U354" s="71"/>
      <c r="V354" s="71"/>
      <c r="W354" s="72"/>
      <c r="X354" s="72"/>
      <c r="Y354" s="66"/>
      <c r="Z354" s="72"/>
      <c r="AA354" s="71"/>
    </row>
    <row r="355" spans="1:27" ht="18" customHeight="1">
      <c r="A355" s="72"/>
      <c r="B355" s="73"/>
      <c r="C355" s="72"/>
      <c r="D355" s="72"/>
      <c r="E355" s="66" t="s">
        <v>21</v>
      </c>
      <c r="F355" s="66">
        <v>880503</v>
      </c>
      <c r="G355" s="72" t="s">
        <v>1301</v>
      </c>
      <c r="H355" s="74" t="s">
        <v>1302</v>
      </c>
      <c r="I355" s="72" t="s">
        <v>1303</v>
      </c>
      <c r="J355" s="72" t="s">
        <v>1219</v>
      </c>
      <c r="K355" s="72" t="s">
        <v>391</v>
      </c>
      <c r="L355" s="66" t="s">
        <v>153</v>
      </c>
      <c r="M355" s="66"/>
      <c r="N355" s="66"/>
      <c r="O355" s="66"/>
      <c r="P355" s="71"/>
      <c r="Q355" s="71"/>
      <c r="R355" s="72"/>
      <c r="S355" s="72"/>
      <c r="T355" s="71"/>
      <c r="U355" s="71"/>
      <c r="V355" s="71"/>
      <c r="W355" s="72"/>
      <c r="X355" s="72"/>
      <c r="Y355" s="66"/>
      <c r="Z355" s="72"/>
      <c r="AA355" s="71"/>
    </row>
    <row r="356" spans="1:27" ht="18" customHeight="1">
      <c r="A356" s="72"/>
      <c r="B356" s="73"/>
      <c r="C356" s="72"/>
      <c r="D356" s="72"/>
      <c r="E356" s="66" t="s">
        <v>21</v>
      </c>
      <c r="F356" s="66">
        <v>880504</v>
      </c>
      <c r="G356" s="72" t="s">
        <v>1304</v>
      </c>
      <c r="H356" s="74" t="s">
        <v>1305</v>
      </c>
      <c r="I356" s="72" t="s">
        <v>1306</v>
      </c>
      <c r="J356" s="72" t="s">
        <v>1219</v>
      </c>
      <c r="K356" s="72" t="s">
        <v>391</v>
      </c>
      <c r="L356" s="66" t="s">
        <v>153</v>
      </c>
      <c r="M356" s="66"/>
      <c r="N356" s="66"/>
      <c r="O356" s="66"/>
      <c r="P356" s="71"/>
      <c r="Q356" s="71"/>
      <c r="R356" s="72"/>
      <c r="S356" s="72"/>
      <c r="T356" s="71"/>
      <c r="U356" s="71"/>
      <c r="V356" s="71"/>
      <c r="W356" s="72"/>
      <c r="X356" s="72"/>
      <c r="Y356" s="66"/>
      <c r="Z356" s="72"/>
      <c r="AA356" s="71"/>
    </row>
    <row r="357" spans="1:27" ht="18" customHeight="1">
      <c r="A357" s="72"/>
      <c r="B357" s="73"/>
      <c r="C357" s="72"/>
      <c r="D357" s="72"/>
      <c r="E357" s="66" t="s">
        <v>21</v>
      </c>
      <c r="F357" s="66">
        <v>880505</v>
      </c>
      <c r="G357" s="72" t="s">
        <v>1307</v>
      </c>
      <c r="H357" s="74" t="s">
        <v>1308</v>
      </c>
      <c r="I357" s="72" t="s">
        <v>1309</v>
      </c>
      <c r="J357" s="72" t="s">
        <v>1219</v>
      </c>
      <c r="K357" s="72" t="s">
        <v>391</v>
      </c>
      <c r="L357" s="66" t="s">
        <v>153</v>
      </c>
      <c r="M357" s="66"/>
      <c r="N357" s="66"/>
      <c r="O357" s="66"/>
      <c r="P357" s="71"/>
      <c r="Q357" s="71"/>
      <c r="R357" s="72"/>
      <c r="S357" s="72"/>
      <c r="T357" s="71"/>
      <c r="U357" s="71"/>
      <c r="V357" s="71"/>
      <c r="W357" s="72"/>
      <c r="X357" s="72"/>
      <c r="Y357" s="66"/>
      <c r="Z357" s="72"/>
      <c r="AA357" s="71"/>
    </row>
    <row r="358" spans="1:27" ht="18" customHeight="1">
      <c r="A358" s="72"/>
      <c r="B358" s="73"/>
      <c r="C358" s="72"/>
      <c r="D358" s="72"/>
      <c r="E358" s="66" t="s">
        <v>21</v>
      </c>
      <c r="F358" s="66">
        <v>880507</v>
      </c>
      <c r="G358" s="72" t="s">
        <v>1310</v>
      </c>
      <c r="H358" s="74" t="s">
        <v>1311</v>
      </c>
      <c r="I358" s="72" t="s">
        <v>1312</v>
      </c>
      <c r="J358" s="72" t="s">
        <v>1219</v>
      </c>
      <c r="K358" s="72" t="s">
        <v>391</v>
      </c>
      <c r="L358" s="66" t="s">
        <v>153</v>
      </c>
      <c r="M358" s="66"/>
      <c r="N358" s="66"/>
      <c r="O358" s="66"/>
      <c r="P358" s="71"/>
      <c r="Q358" s="71"/>
      <c r="R358" s="72"/>
      <c r="S358" s="72"/>
      <c r="T358" s="71"/>
      <c r="U358" s="71"/>
      <c r="V358" s="71"/>
      <c r="W358" s="72"/>
      <c r="X358" s="72"/>
      <c r="Y358" s="66"/>
      <c r="Z358" s="72"/>
      <c r="AA358" s="71"/>
    </row>
    <row r="359" spans="1:27" ht="18" customHeight="1">
      <c r="A359" s="72"/>
      <c r="B359" s="73"/>
      <c r="C359" s="72"/>
      <c r="D359" s="72"/>
      <c r="E359" s="66" t="s">
        <v>21</v>
      </c>
      <c r="F359" s="66">
        <v>880508</v>
      </c>
      <c r="G359" s="72" t="s">
        <v>1313</v>
      </c>
      <c r="H359" s="74" t="s">
        <v>1314</v>
      </c>
      <c r="I359" s="72" t="s">
        <v>1315</v>
      </c>
      <c r="J359" s="72" t="s">
        <v>1219</v>
      </c>
      <c r="K359" s="72" t="s">
        <v>391</v>
      </c>
      <c r="L359" s="66" t="s">
        <v>153</v>
      </c>
      <c r="M359" s="66"/>
      <c r="N359" s="66"/>
      <c r="O359" s="66"/>
      <c r="P359" s="71"/>
      <c r="Q359" s="71"/>
      <c r="R359" s="72"/>
      <c r="S359" s="72"/>
      <c r="T359" s="71"/>
      <c r="U359" s="71"/>
      <c r="V359" s="71"/>
      <c r="W359" s="72"/>
      <c r="X359" s="72"/>
      <c r="Y359" s="66"/>
      <c r="Z359" s="72"/>
      <c r="AA359" s="71"/>
    </row>
    <row r="360" spans="1:27" ht="18" customHeight="1">
      <c r="A360" s="72"/>
      <c r="B360" s="73"/>
      <c r="C360" s="72"/>
      <c r="D360" s="72"/>
      <c r="E360" s="66" t="s">
        <v>21</v>
      </c>
      <c r="F360" s="66">
        <v>880509</v>
      </c>
      <c r="G360" s="72" t="s">
        <v>1316</v>
      </c>
      <c r="H360" s="74" t="s">
        <v>1317</v>
      </c>
      <c r="I360" s="72" t="s">
        <v>1318</v>
      </c>
      <c r="J360" s="72" t="s">
        <v>1219</v>
      </c>
      <c r="K360" s="72" t="s">
        <v>391</v>
      </c>
      <c r="L360" s="66" t="s">
        <v>153</v>
      </c>
      <c r="M360" s="66"/>
      <c r="N360" s="66"/>
      <c r="O360" s="66"/>
      <c r="P360" s="71"/>
      <c r="Q360" s="71"/>
      <c r="R360" s="72"/>
      <c r="S360" s="72"/>
      <c r="T360" s="71"/>
      <c r="U360" s="71"/>
      <c r="V360" s="71"/>
      <c r="W360" s="72"/>
      <c r="X360" s="72"/>
      <c r="Y360" s="66"/>
      <c r="Z360" s="72"/>
      <c r="AA360" s="71"/>
    </row>
    <row r="361" spans="1:27" ht="18" customHeight="1">
      <c r="A361" s="72"/>
      <c r="B361" s="73"/>
      <c r="C361" s="72"/>
      <c r="D361" s="72"/>
      <c r="E361" s="66" t="s">
        <v>21</v>
      </c>
      <c r="F361" s="66">
        <v>880510</v>
      </c>
      <c r="G361" s="72" t="s">
        <v>1319</v>
      </c>
      <c r="H361" s="74" t="s">
        <v>1320</v>
      </c>
      <c r="I361" s="72" t="s">
        <v>1321</v>
      </c>
      <c r="J361" s="72" t="s">
        <v>1219</v>
      </c>
      <c r="K361" s="72" t="s">
        <v>391</v>
      </c>
      <c r="L361" s="66" t="s">
        <v>153</v>
      </c>
      <c r="M361" s="66"/>
      <c r="N361" s="66"/>
      <c r="O361" s="66"/>
      <c r="P361" s="71"/>
      <c r="Q361" s="71"/>
      <c r="R361" s="72"/>
      <c r="S361" s="72"/>
      <c r="T361" s="71"/>
      <c r="U361" s="71"/>
      <c r="V361" s="71"/>
      <c r="W361" s="72"/>
      <c r="X361" s="72"/>
      <c r="Y361" s="66"/>
      <c r="Z361" s="72"/>
      <c r="AA361" s="71"/>
    </row>
    <row r="362" spans="1:27" ht="18" customHeight="1">
      <c r="A362" s="72"/>
      <c r="B362" s="73"/>
      <c r="C362" s="72"/>
      <c r="D362" s="72"/>
      <c r="E362" s="66" t="s">
        <v>21</v>
      </c>
      <c r="F362" s="66">
        <v>880511</v>
      </c>
      <c r="G362" s="72" t="s">
        <v>1322</v>
      </c>
      <c r="H362" s="74" t="s">
        <v>1323</v>
      </c>
      <c r="I362" s="72" t="s">
        <v>1324</v>
      </c>
      <c r="J362" s="72" t="s">
        <v>1219</v>
      </c>
      <c r="K362" s="72" t="s">
        <v>391</v>
      </c>
      <c r="L362" s="66" t="s">
        <v>153</v>
      </c>
      <c r="M362" s="66"/>
      <c r="N362" s="66"/>
      <c r="O362" s="66"/>
      <c r="P362" s="71"/>
      <c r="Q362" s="71"/>
      <c r="R362" s="72"/>
      <c r="S362" s="72"/>
      <c r="T362" s="71"/>
      <c r="U362" s="71"/>
      <c r="V362" s="71"/>
      <c r="W362" s="72"/>
      <c r="X362" s="72"/>
      <c r="Y362" s="66"/>
      <c r="Z362" s="72"/>
      <c r="AA362" s="71"/>
    </row>
    <row r="363" spans="1:27" ht="18" customHeight="1">
      <c r="A363" s="72"/>
      <c r="B363" s="73"/>
      <c r="C363" s="72"/>
      <c r="D363" s="72"/>
      <c r="E363" s="66" t="s">
        <v>21</v>
      </c>
      <c r="F363" s="66">
        <v>880512</v>
      </c>
      <c r="G363" s="72" t="s">
        <v>1325</v>
      </c>
      <c r="H363" s="74" t="s">
        <v>1326</v>
      </c>
      <c r="I363" s="72" t="s">
        <v>1327</v>
      </c>
      <c r="J363" s="72" t="s">
        <v>1219</v>
      </c>
      <c r="K363" s="72" t="s">
        <v>391</v>
      </c>
      <c r="L363" s="66" t="s">
        <v>153</v>
      </c>
      <c r="M363" s="66"/>
      <c r="N363" s="66"/>
      <c r="O363" s="66"/>
      <c r="P363" s="71"/>
      <c r="Q363" s="71"/>
      <c r="R363" s="72"/>
      <c r="S363" s="72"/>
      <c r="T363" s="71"/>
      <c r="U363" s="71"/>
      <c r="V363" s="71"/>
      <c r="W363" s="72"/>
      <c r="X363" s="72"/>
      <c r="Y363" s="66"/>
      <c r="Z363" s="72"/>
      <c r="AA363" s="71"/>
    </row>
    <row r="364" spans="1:27" ht="18" customHeight="1">
      <c r="A364" s="72"/>
      <c r="B364" s="73"/>
      <c r="C364" s="72"/>
      <c r="D364" s="72"/>
      <c r="E364" s="66" t="s">
        <v>21</v>
      </c>
      <c r="F364" s="66">
        <v>880513</v>
      </c>
      <c r="G364" s="72" t="s">
        <v>1328</v>
      </c>
      <c r="H364" s="74" t="s">
        <v>1329</v>
      </c>
      <c r="I364" s="72" t="s">
        <v>1330</v>
      </c>
      <c r="J364" s="72" t="s">
        <v>1219</v>
      </c>
      <c r="K364" s="72" t="s">
        <v>391</v>
      </c>
      <c r="L364" s="66" t="s">
        <v>153</v>
      </c>
      <c r="M364" s="66"/>
      <c r="N364" s="66"/>
      <c r="O364" s="66"/>
      <c r="P364" s="71"/>
      <c r="Q364" s="71"/>
      <c r="R364" s="72"/>
      <c r="S364" s="72"/>
      <c r="T364" s="71"/>
      <c r="U364" s="71"/>
      <c r="V364" s="71"/>
      <c r="W364" s="72"/>
      <c r="X364" s="72"/>
      <c r="Y364" s="66"/>
      <c r="Z364" s="72"/>
      <c r="AA364" s="71"/>
    </row>
    <row r="365" spans="1:27" ht="18" customHeight="1">
      <c r="A365" s="72"/>
      <c r="B365" s="73"/>
      <c r="C365" s="72"/>
      <c r="D365" s="72"/>
      <c r="E365" s="66" t="s">
        <v>21</v>
      </c>
      <c r="F365" s="66">
        <v>880514</v>
      </c>
      <c r="G365" s="72" t="s">
        <v>1331</v>
      </c>
      <c r="H365" s="74" t="s">
        <v>1332</v>
      </c>
      <c r="I365" s="72" t="s">
        <v>1333</v>
      </c>
      <c r="J365" s="72" t="s">
        <v>1219</v>
      </c>
      <c r="K365" s="72" t="s">
        <v>391</v>
      </c>
      <c r="L365" s="66" t="s">
        <v>153</v>
      </c>
      <c r="M365" s="66"/>
      <c r="N365" s="66"/>
      <c r="O365" s="66"/>
      <c r="P365" s="71"/>
      <c r="Q365" s="71"/>
      <c r="R365" s="72"/>
      <c r="S365" s="72"/>
      <c r="T365" s="71"/>
      <c r="U365" s="71"/>
      <c r="V365" s="71"/>
      <c r="W365" s="72"/>
      <c r="X365" s="72"/>
      <c r="Y365" s="66"/>
      <c r="Z365" s="72"/>
      <c r="AA365" s="71"/>
    </row>
    <row r="366" spans="1:27" ht="18" customHeight="1">
      <c r="A366" s="72"/>
      <c r="B366" s="73"/>
      <c r="C366" s="72"/>
      <c r="D366" s="72"/>
      <c r="E366" s="66" t="s">
        <v>21</v>
      </c>
      <c r="F366" s="66">
        <v>880516</v>
      </c>
      <c r="G366" s="72" t="s">
        <v>1334</v>
      </c>
      <c r="H366" s="74" t="s">
        <v>1335</v>
      </c>
      <c r="I366" s="72" t="s">
        <v>1336</v>
      </c>
      <c r="J366" s="72" t="s">
        <v>1219</v>
      </c>
      <c r="K366" s="72" t="s">
        <v>391</v>
      </c>
      <c r="L366" s="66" t="s">
        <v>153</v>
      </c>
      <c r="M366" s="66"/>
      <c r="N366" s="66"/>
      <c r="O366" s="66"/>
      <c r="P366" s="71"/>
      <c r="Q366" s="71"/>
      <c r="R366" s="72"/>
      <c r="S366" s="72"/>
      <c r="T366" s="71"/>
      <c r="U366" s="71"/>
      <c r="V366" s="71"/>
      <c r="W366" s="72"/>
      <c r="X366" s="72"/>
      <c r="Y366" s="66"/>
      <c r="Z366" s="72"/>
      <c r="AA366" s="71"/>
    </row>
    <row r="367" spans="1:27" ht="18" customHeight="1">
      <c r="A367" s="72"/>
      <c r="B367" s="73"/>
      <c r="C367" s="72"/>
      <c r="D367" s="72"/>
      <c r="E367" s="66" t="s">
        <v>21</v>
      </c>
      <c r="F367" s="66">
        <v>880517</v>
      </c>
      <c r="G367" s="72" t="s">
        <v>1337</v>
      </c>
      <c r="H367" s="74" t="s">
        <v>1338</v>
      </c>
      <c r="I367" s="72" t="s">
        <v>1339</v>
      </c>
      <c r="J367" s="72" t="s">
        <v>1219</v>
      </c>
      <c r="K367" s="72" t="s">
        <v>391</v>
      </c>
      <c r="L367" s="66" t="s">
        <v>153</v>
      </c>
      <c r="M367" s="66"/>
      <c r="N367" s="66"/>
      <c r="O367" s="66"/>
      <c r="P367" s="71"/>
      <c r="Q367" s="71"/>
      <c r="R367" s="72"/>
      <c r="S367" s="72"/>
      <c r="T367" s="71"/>
      <c r="U367" s="71"/>
      <c r="V367" s="71"/>
      <c r="W367" s="72"/>
      <c r="X367" s="72"/>
      <c r="Y367" s="66"/>
      <c r="Z367" s="72"/>
      <c r="AA367" s="71"/>
    </row>
    <row r="368" spans="1:27" ht="18" customHeight="1">
      <c r="A368" s="72"/>
      <c r="B368" s="73"/>
      <c r="C368" s="72"/>
      <c r="D368" s="72"/>
      <c r="E368" s="66" t="s">
        <v>21</v>
      </c>
      <c r="F368" s="66">
        <v>880518</v>
      </c>
      <c r="G368" s="72" t="s">
        <v>1340</v>
      </c>
      <c r="H368" s="74" t="s">
        <v>1341</v>
      </c>
      <c r="I368" s="72" t="s">
        <v>1342</v>
      </c>
      <c r="J368" s="72" t="s">
        <v>1219</v>
      </c>
      <c r="K368" s="72" t="s">
        <v>391</v>
      </c>
      <c r="L368" s="66" t="s">
        <v>153</v>
      </c>
      <c r="M368" s="66"/>
      <c r="N368" s="66"/>
      <c r="O368" s="66"/>
      <c r="P368" s="71"/>
      <c r="Q368" s="71"/>
      <c r="R368" s="72"/>
      <c r="S368" s="72"/>
      <c r="T368" s="71"/>
      <c r="U368" s="71"/>
      <c r="V368" s="71"/>
      <c r="W368" s="72"/>
      <c r="X368" s="72"/>
      <c r="Y368" s="66"/>
      <c r="Z368" s="72"/>
      <c r="AA368" s="71"/>
    </row>
    <row r="369" spans="1:27" ht="18" customHeight="1">
      <c r="A369" s="72"/>
      <c r="B369" s="73"/>
      <c r="C369" s="72"/>
      <c r="D369" s="72"/>
      <c r="E369" s="66" t="s">
        <v>21</v>
      </c>
      <c r="F369" s="66">
        <v>880519</v>
      </c>
      <c r="G369" s="72" t="s">
        <v>1343</v>
      </c>
      <c r="H369" s="74" t="s">
        <v>1344</v>
      </c>
      <c r="I369" s="72" t="s">
        <v>1345</v>
      </c>
      <c r="J369" s="72" t="s">
        <v>1219</v>
      </c>
      <c r="K369" s="72" t="s">
        <v>391</v>
      </c>
      <c r="L369" s="66" t="s">
        <v>153</v>
      </c>
      <c r="M369" s="66"/>
      <c r="N369" s="66"/>
      <c r="O369" s="66"/>
      <c r="P369" s="71"/>
      <c r="Q369" s="71"/>
      <c r="R369" s="72"/>
      <c r="S369" s="72"/>
      <c r="T369" s="71"/>
      <c r="U369" s="71"/>
      <c r="V369" s="71"/>
      <c r="W369" s="72"/>
      <c r="X369" s="72"/>
      <c r="Y369" s="66"/>
      <c r="Z369" s="72"/>
      <c r="AA369" s="71"/>
    </row>
    <row r="370" spans="1:27" ht="18" customHeight="1">
      <c r="A370" s="72"/>
      <c r="B370" s="73"/>
      <c r="C370" s="72"/>
      <c r="D370" s="72"/>
      <c r="E370" s="66" t="s">
        <v>21</v>
      </c>
      <c r="F370" s="66">
        <v>886101</v>
      </c>
      <c r="G370" s="72" t="s">
        <v>1346</v>
      </c>
      <c r="H370" s="74" t="s">
        <v>1347</v>
      </c>
      <c r="I370" s="72" t="s">
        <v>1348</v>
      </c>
      <c r="J370" s="72" t="s">
        <v>1219</v>
      </c>
      <c r="K370" s="72" t="s">
        <v>391</v>
      </c>
      <c r="L370" s="66" t="s">
        <v>153</v>
      </c>
      <c r="M370" s="66"/>
      <c r="N370" s="66"/>
      <c r="O370" s="66"/>
      <c r="P370" s="71"/>
      <c r="Q370" s="71"/>
      <c r="R370" s="72"/>
      <c r="S370" s="72"/>
      <c r="T370" s="71"/>
      <c r="U370" s="71"/>
      <c r="V370" s="71"/>
      <c r="W370" s="72"/>
      <c r="X370" s="72"/>
      <c r="Y370" s="66"/>
      <c r="Z370" s="72"/>
      <c r="AA370" s="71"/>
    </row>
    <row r="371" spans="1:27" ht="18" customHeight="1">
      <c r="A371" s="72"/>
      <c r="B371" s="73"/>
      <c r="C371" s="72"/>
      <c r="D371" s="72"/>
      <c r="E371" s="66" t="s">
        <v>21</v>
      </c>
      <c r="F371" s="66">
        <v>886102</v>
      </c>
      <c r="G371" s="72" t="s">
        <v>1349</v>
      </c>
      <c r="H371" s="74" t="s">
        <v>1350</v>
      </c>
      <c r="I371" s="72" t="s">
        <v>1351</v>
      </c>
      <c r="J371" s="72" t="s">
        <v>1219</v>
      </c>
      <c r="K371" s="72" t="s">
        <v>391</v>
      </c>
      <c r="L371" s="66" t="s">
        <v>153</v>
      </c>
      <c r="M371" s="66"/>
      <c r="N371" s="66"/>
      <c r="O371" s="66"/>
      <c r="P371" s="71"/>
      <c r="Q371" s="71"/>
      <c r="R371" s="72"/>
      <c r="S371" s="72"/>
      <c r="T371" s="71"/>
      <c r="U371" s="71"/>
      <c r="V371" s="71"/>
      <c r="W371" s="72"/>
      <c r="X371" s="72"/>
      <c r="Y371" s="66"/>
      <c r="Z371" s="72"/>
      <c r="AA371" s="71"/>
    </row>
    <row r="372" spans="1:27" ht="18" customHeight="1">
      <c r="A372" s="72"/>
      <c r="B372" s="73"/>
      <c r="C372" s="72"/>
      <c r="D372" s="72"/>
      <c r="E372" s="66" t="s">
        <v>21</v>
      </c>
      <c r="F372" s="66">
        <v>886203</v>
      </c>
      <c r="G372" s="72" t="s">
        <v>1352</v>
      </c>
      <c r="H372" s="74" t="s">
        <v>1353</v>
      </c>
      <c r="I372" s="72" t="s">
        <v>1354</v>
      </c>
      <c r="J372" s="72" t="s">
        <v>1219</v>
      </c>
      <c r="K372" s="72" t="s">
        <v>391</v>
      </c>
      <c r="L372" s="66" t="s">
        <v>153</v>
      </c>
      <c r="M372" s="66"/>
      <c r="N372" s="66"/>
      <c r="O372" s="66"/>
      <c r="P372" s="71"/>
      <c r="Q372" s="71"/>
      <c r="R372" s="72"/>
      <c r="S372" s="72"/>
      <c r="T372" s="71"/>
      <c r="U372" s="71"/>
      <c r="V372" s="71"/>
      <c r="W372" s="72"/>
      <c r="X372" s="72"/>
      <c r="Y372" s="66"/>
      <c r="Z372" s="72"/>
      <c r="AA372" s="71"/>
    </row>
    <row r="373" spans="1:27" ht="18" customHeight="1">
      <c r="A373" s="72"/>
      <c r="B373" s="73"/>
      <c r="C373" s="72"/>
      <c r="D373" s="72"/>
      <c r="E373" s="66" t="s">
        <v>21</v>
      </c>
      <c r="F373" s="66">
        <v>886204</v>
      </c>
      <c r="G373" s="72" t="s">
        <v>1355</v>
      </c>
      <c r="H373" s="74" t="s">
        <v>1356</v>
      </c>
      <c r="I373" s="72" t="s">
        <v>1357</v>
      </c>
      <c r="J373" s="72" t="s">
        <v>1219</v>
      </c>
      <c r="K373" s="72" t="s">
        <v>391</v>
      </c>
      <c r="L373" s="66" t="s">
        <v>153</v>
      </c>
      <c r="M373" s="66"/>
      <c r="N373" s="66"/>
      <c r="O373" s="66"/>
      <c r="P373" s="71"/>
      <c r="Q373" s="71"/>
      <c r="R373" s="72"/>
      <c r="S373" s="72"/>
      <c r="T373" s="71"/>
      <c r="U373" s="71"/>
      <c r="V373" s="71"/>
      <c r="W373" s="72"/>
      <c r="X373" s="72"/>
      <c r="Y373" s="66"/>
      <c r="Z373" s="72"/>
      <c r="AA373" s="71"/>
    </row>
    <row r="374" spans="1:27" ht="18" customHeight="1">
      <c r="A374" s="72"/>
      <c r="B374" s="73"/>
      <c r="C374" s="72"/>
      <c r="D374" s="72"/>
      <c r="E374" s="66" t="s">
        <v>21</v>
      </c>
      <c r="F374" s="66">
        <v>886205</v>
      </c>
      <c r="G374" s="72" t="s">
        <v>1358</v>
      </c>
      <c r="H374" s="74" t="s">
        <v>1359</v>
      </c>
      <c r="I374" s="72" t="s">
        <v>1360</v>
      </c>
      <c r="J374" s="72" t="s">
        <v>1219</v>
      </c>
      <c r="K374" s="72" t="s">
        <v>391</v>
      </c>
      <c r="L374" s="66" t="s">
        <v>153</v>
      </c>
      <c r="M374" s="66"/>
      <c r="N374" s="66"/>
      <c r="O374" s="66"/>
      <c r="P374" s="71"/>
      <c r="Q374" s="71"/>
      <c r="R374" s="72"/>
      <c r="S374" s="72"/>
      <c r="T374" s="71"/>
      <c r="U374" s="71"/>
      <c r="V374" s="71"/>
      <c r="W374" s="72"/>
      <c r="X374" s="72"/>
      <c r="Y374" s="66"/>
      <c r="Z374" s="72"/>
      <c r="AA374" s="71"/>
    </row>
    <row r="375" spans="1:27" ht="18" customHeight="1">
      <c r="A375" s="72"/>
      <c r="B375" s="73"/>
      <c r="C375" s="72"/>
      <c r="D375" s="72"/>
      <c r="E375" s="66" t="s">
        <v>21</v>
      </c>
      <c r="F375" s="66">
        <v>886306</v>
      </c>
      <c r="G375" s="72" t="s">
        <v>1361</v>
      </c>
      <c r="H375" s="74" t="s">
        <v>1362</v>
      </c>
      <c r="I375" s="72" t="s">
        <v>1363</v>
      </c>
      <c r="J375" s="72" t="s">
        <v>1219</v>
      </c>
      <c r="K375" s="72" t="s">
        <v>391</v>
      </c>
      <c r="L375" s="66" t="s">
        <v>153</v>
      </c>
      <c r="M375" s="66"/>
      <c r="N375" s="66"/>
      <c r="O375" s="66"/>
      <c r="P375" s="71"/>
      <c r="Q375" s="71"/>
      <c r="R375" s="72"/>
      <c r="S375" s="72"/>
      <c r="T375" s="71"/>
      <c r="U375" s="71"/>
      <c r="V375" s="71"/>
      <c r="W375" s="72"/>
      <c r="X375" s="72"/>
      <c r="Y375" s="66"/>
      <c r="Z375" s="72"/>
      <c r="AA375" s="71"/>
    </row>
    <row r="376" spans="1:27" ht="18" customHeight="1">
      <c r="A376" s="72"/>
      <c r="B376" s="73"/>
      <c r="C376" s="72"/>
      <c r="D376" s="72"/>
      <c r="E376" s="66" t="s">
        <v>21</v>
      </c>
      <c r="F376" s="66">
        <v>886310</v>
      </c>
      <c r="G376" s="72" t="s">
        <v>1364</v>
      </c>
      <c r="H376" s="74" t="s">
        <v>1365</v>
      </c>
      <c r="I376" s="72" t="s">
        <v>1366</v>
      </c>
      <c r="J376" s="72" t="s">
        <v>1219</v>
      </c>
      <c r="K376" s="72" t="s">
        <v>391</v>
      </c>
      <c r="L376" s="66" t="s">
        <v>153</v>
      </c>
      <c r="M376" s="66"/>
      <c r="N376" s="66"/>
      <c r="O376" s="66"/>
      <c r="P376" s="71"/>
      <c r="Q376" s="71"/>
      <c r="R376" s="72"/>
      <c r="S376" s="72"/>
      <c r="T376" s="71"/>
      <c r="U376" s="71"/>
      <c r="V376" s="71"/>
      <c r="W376" s="72"/>
      <c r="X376" s="72"/>
      <c r="Y376" s="66"/>
      <c r="Z376" s="72"/>
      <c r="AA376" s="71"/>
    </row>
    <row r="377" spans="1:27" ht="18" customHeight="1">
      <c r="A377" s="72"/>
      <c r="B377" s="73"/>
      <c r="C377" s="72"/>
      <c r="D377" s="72"/>
      <c r="E377" s="66" t="s">
        <v>21</v>
      </c>
      <c r="F377" s="66">
        <v>880550</v>
      </c>
      <c r="G377" s="72" t="s">
        <v>1367</v>
      </c>
      <c r="H377" s="74" t="s">
        <v>1368</v>
      </c>
      <c r="I377" s="72" t="s">
        <v>1369</v>
      </c>
      <c r="J377" s="72" t="s">
        <v>1219</v>
      </c>
      <c r="K377" s="72" t="s">
        <v>391</v>
      </c>
      <c r="L377" s="66" t="s">
        <v>374</v>
      </c>
      <c r="M377" s="66"/>
      <c r="N377" s="66"/>
      <c r="O377" s="66"/>
      <c r="P377" s="71"/>
      <c r="Q377" s="71"/>
      <c r="R377" s="72"/>
      <c r="S377" s="72"/>
      <c r="T377" s="71"/>
      <c r="U377" s="71"/>
      <c r="V377" s="71"/>
      <c r="W377" s="72"/>
      <c r="X377" s="72"/>
      <c r="Y377" s="66"/>
      <c r="Z377" s="72"/>
      <c r="AA377" s="71"/>
    </row>
    <row r="378" spans="1:27" ht="18" customHeight="1">
      <c r="A378" s="72"/>
      <c r="B378" s="73"/>
      <c r="C378" s="72"/>
      <c r="D378" s="72"/>
      <c r="E378" s="66" t="s">
        <v>21</v>
      </c>
      <c r="F378" s="66">
        <v>880552</v>
      </c>
      <c r="G378" s="72" t="s">
        <v>1370</v>
      </c>
      <c r="H378" s="74" t="s">
        <v>1371</v>
      </c>
      <c r="I378" s="72" t="s">
        <v>1372</v>
      </c>
      <c r="J378" s="72" t="s">
        <v>1219</v>
      </c>
      <c r="K378" s="72" t="s">
        <v>391</v>
      </c>
      <c r="L378" s="66" t="s">
        <v>374</v>
      </c>
      <c r="M378" s="66"/>
      <c r="N378" s="66"/>
      <c r="O378" s="66"/>
      <c r="P378" s="71"/>
      <c r="Q378" s="71"/>
      <c r="R378" s="72"/>
      <c r="S378" s="72"/>
      <c r="T378" s="71"/>
      <c r="U378" s="71"/>
      <c r="V378" s="71"/>
      <c r="W378" s="72"/>
      <c r="X378" s="72"/>
      <c r="Y378" s="66"/>
      <c r="Z378" s="72"/>
      <c r="AA378" s="71"/>
    </row>
    <row r="379" spans="1:27" ht="18" customHeight="1">
      <c r="A379" s="72"/>
      <c r="B379" s="73"/>
      <c r="C379" s="72"/>
      <c r="D379" s="72"/>
      <c r="E379" s="66" t="s">
        <v>21</v>
      </c>
      <c r="F379" s="66">
        <v>880553</v>
      </c>
      <c r="G379" s="72" t="s">
        <v>1373</v>
      </c>
      <c r="H379" s="74" t="s">
        <v>1374</v>
      </c>
      <c r="I379" s="72" t="s">
        <v>1375</v>
      </c>
      <c r="J379" s="72" t="s">
        <v>1219</v>
      </c>
      <c r="K379" s="72" t="s">
        <v>391</v>
      </c>
      <c r="L379" s="66" t="s">
        <v>374</v>
      </c>
      <c r="M379" s="66"/>
      <c r="N379" s="66"/>
      <c r="O379" s="66"/>
      <c r="P379" s="71"/>
      <c r="Q379" s="71"/>
      <c r="R379" s="72"/>
      <c r="S379" s="72"/>
      <c r="T379" s="71"/>
      <c r="U379" s="71"/>
      <c r="V379" s="71"/>
      <c r="W379" s="72"/>
      <c r="X379" s="72"/>
      <c r="Y379" s="66"/>
      <c r="Z379" s="72"/>
      <c r="AA379" s="71"/>
    </row>
    <row r="380" spans="1:27" ht="18" customHeight="1">
      <c r="A380" s="72"/>
      <c r="B380" s="73"/>
      <c r="C380" s="72"/>
      <c r="D380" s="72"/>
      <c r="E380" s="66" t="s">
        <v>21</v>
      </c>
      <c r="F380" s="66">
        <v>880554</v>
      </c>
      <c r="G380" s="72" t="s">
        <v>1376</v>
      </c>
      <c r="H380" s="74" t="s">
        <v>1377</v>
      </c>
      <c r="I380" s="72" t="s">
        <v>1378</v>
      </c>
      <c r="J380" s="72" t="s">
        <v>1219</v>
      </c>
      <c r="K380" s="72" t="s">
        <v>391</v>
      </c>
      <c r="L380" s="66" t="s">
        <v>374</v>
      </c>
      <c r="M380" s="66"/>
      <c r="N380" s="66"/>
      <c r="O380" s="66"/>
      <c r="P380" s="71"/>
      <c r="Q380" s="71"/>
      <c r="R380" s="72"/>
      <c r="S380" s="72"/>
      <c r="T380" s="71"/>
      <c r="U380" s="71"/>
      <c r="V380" s="71"/>
      <c r="W380" s="72"/>
      <c r="X380" s="72"/>
      <c r="Y380" s="66"/>
      <c r="Z380" s="72"/>
      <c r="AA380" s="71"/>
    </row>
    <row r="381" spans="1:27" ht="18" customHeight="1">
      <c r="A381" s="72"/>
      <c r="B381" s="73"/>
      <c r="C381" s="72"/>
      <c r="D381" s="72"/>
      <c r="E381" s="66" t="s">
        <v>21</v>
      </c>
      <c r="F381" s="66">
        <v>880555</v>
      </c>
      <c r="G381" s="72" t="s">
        <v>1379</v>
      </c>
      <c r="H381" s="74" t="s">
        <v>1380</v>
      </c>
      <c r="I381" s="72" t="s">
        <v>1381</v>
      </c>
      <c r="J381" s="72" t="s">
        <v>1219</v>
      </c>
      <c r="K381" s="72" t="s">
        <v>391</v>
      </c>
      <c r="L381" s="66" t="s">
        <v>374</v>
      </c>
      <c r="M381" s="66"/>
      <c r="N381" s="66"/>
      <c r="O381" s="66"/>
      <c r="P381" s="71"/>
      <c r="Q381" s="71"/>
      <c r="R381" s="72"/>
      <c r="S381" s="72"/>
      <c r="T381" s="71"/>
      <c r="U381" s="71"/>
      <c r="V381" s="71"/>
      <c r="W381" s="72"/>
      <c r="X381" s="72"/>
      <c r="Y381" s="66"/>
      <c r="Z381" s="72"/>
      <c r="AA381" s="71"/>
    </row>
    <row r="382" spans="1:27" ht="18" customHeight="1">
      <c r="A382" s="72"/>
      <c r="B382" s="73"/>
      <c r="C382" s="72"/>
      <c r="D382" s="72"/>
      <c r="E382" s="66" t="s">
        <v>21</v>
      </c>
      <c r="F382" s="66">
        <v>880556</v>
      </c>
      <c r="G382" s="72" t="s">
        <v>1382</v>
      </c>
      <c r="H382" s="74" t="s">
        <v>1383</v>
      </c>
      <c r="I382" s="72" t="s">
        <v>1384</v>
      </c>
      <c r="J382" s="72" t="s">
        <v>1219</v>
      </c>
      <c r="K382" s="72" t="s">
        <v>391</v>
      </c>
      <c r="L382" s="66" t="s">
        <v>374</v>
      </c>
      <c r="M382" s="66"/>
      <c r="N382" s="66"/>
      <c r="O382" s="66"/>
      <c r="P382" s="71"/>
      <c r="Q382" s="71"/>
      <c r="R382" s="72"/>
      <c r="S382" s="72"/>
      <c r="T382" s="71"/>
      <c r="U382" s="71"/>
      <c r="V382" s="71"/>
      <c r="W382" s="72"/>
      <c r="X382" s="72"/>
      <c r="Y382" s="66"/>
      <c r="Z382" s="72"/>
      <c r="AA382" s="71"/>
    </row>
    <row r="383" spans="1:27" ht="18" customHeight="1">
      <c r="A383" s="72"/>
      <c r="B383" s="73"/>
      <c r="C383" s="72"/>
      <c r="D383" s="72"/>
      <c r="E383" s="66" t="s">
        <v>21</v>
      </c>
      <c r="F383" s="66">
        <v>880557</v>
      </c>
      <c r="G383" s="72" t="s">
        <v>1385</v>
      </c>
      <c r="H383" s="74" t="s">
        <v>1386</v>
      </c>
      <c r="I383" s="72" t="s">
        <v>1387</v>
      </c>
      <c r="J383" s="72" t="s">
        <v>1219</v>
      </c>
      <c r="K383" s="72" t="s">
        <v>391</v>
      </c>
      <c r="L383" s="66" t="s">
        <v>374</v>
      </c>
      <c r="M383" s="66"/>
      <c r="N383" s="66"/>
      <c r="O383" s="66"/>
      <c r="P383" s="71"/>
      <c r="Q383" s="71"/>
      <c r="R383" s="72"/>
      <c r="S383" s="72"/>
      <c r="T383" s="71"/>
      <c r="U383" s="71"/>
      <c r="V383" s="71"/>
      <c r="W383" s="72"/>
      <c r="X383" s="72"/>
      <c r="Y383" s="66"/>
      <c r="Z383" s="72"/>
      <c r="AA383" s="71"/>
    </row>
    <row r="384" spans="1:27" ht="18" customHeight="1">
      <c r="A384" s="72"/>
      <c r="B384" s="73"/>
      <c r="C384" s="72"/>
      <c r="D384" s="72"/>
      <c r="E384" s="66" t="s">
        <v>21</v>
      </c>
      <c r="F384" s="66">
        <v>880558</v>
      </c>
      <c r="G384" s="72" t="s">
        <v>1388</v>
      </c>
      <c r="H384" s="74" t="s">
        <v>1389</v>
      </c>
      <c r="I384" s="72" t="s">
        <v>1390</v>
      </c>
      <c r="J384" s="72" t="s">
        <v>1219</v>
      </c>
      <c r="K384" s="72" t="s">
        <v>391</v>
      </c>
      <c r="L384" s="66" t="s">
        <v>374</v>
      </c>
      <c r="M384" s="66"/>
      <c r="N384" s="66"/>
      <c r="O384" s="66"/>
      <c r="P384" s="71"/>
      <c r="Q384" s="71"/>
      <c r="R384" s="72"/>
      <c r="S384" s="72"/>
      <c r="T384" s="71"/>
      <c r="U384" s="71"/>
      <c r="V384" s="71"/>
      <c r="W384" s="72"/>
      <c r="X384" s="72"/>
      <c r="Y384" s="66"/>
      <c r="Z384" s="72"/>
      <c r="AA384" s="71"/>
    </row>
    <row r="385" spans="1:27" ht="18" customHeight="1">
      <c r="A385" s="72"/>
      <c r="B385" s="73"/>
      <c r="C385" s="72"/>
      <c r="D385" s="72"/>
      <c r="E385" s="66" t="s">
        <v>21</v>
      </c>
      <c r="F385" s="66">
        <v>880559</v>
      </c>
      <c r="G385" s="72" t="s">
        <v>1391</v>
      </c>
      <c r="H385" s="74" t="s">
        <v>1392</v>
      </c>
      <c r="I385" s="72" t="s">
        <v>1393</v>
      </c>
      <c r="J385" s="72" t="s">
        <v>1219</v>
      </c>
      <c r="K385" s="72" t="s">
        <v>391</v>
      </c>
      <c r="L385" s="66" t="s">
        <v>374</v>
      </c>
      <c r="M385" s="66"/>
      <c r="N385" s="66"/>
      <c r="O385" s="66"/>
      <c r="P385" s="71"/>
      <c r="Q385" s="71"/>
      <c r="R385" s="72"/>
      <c r="S385" s="72"/>
      <c r="T385" s="71"/>
      <c r="U385" s="71"/>
      <c r="V385" s="71"/>
      <c r="W385" s="72"/>
      <c r="X385" s="72"/>
      <c r="Y385" s="66"/>
      <c r="Z385" s="72"/>
      <c r="AA385" s="71"/>
    </row>
    <row r="386" spans="1:27" ht="18" customHeight="1">
      <c r="A386" s="72"/>
      <c r="B386" s="73"/>
      <c r="C386" s="72"/>
      <c r="D386" s="72"/>
      <c r="E386" s="66" t="s">
        <v>21</v>
      </c>
      <c r="F386" s="66">
        <v>880560</v>
      </c>
      <c r="G386" s="72" t="s">
        <v>1394</v>
      </c>
      <c r="H386" s="74" t="s">
        <v>1395</v>
      </c>
      <c r="I386" s="72" t="s">
        <v>1396</v>
      </c>
      <c r="J386" s="72" t="s">
        <v>1219</v>
      </c>
      <c r="K386" s="72" t="s">
        <v>391</v>
      </c>
      <c r="L386" s="66" t="s">
        <v>374</v>
      </c>
      <c r="M386" s="66"/>
      <c r="N386" s="66"/>
      <c r="O386" s="66"/>
      <c r="P386" s="71"/>
      <c r="Q386" s="71"/>
      <c r="R386" s="72"/>
      <c r="S386" s="72"/>
      <c r="T386" s="71"/>
      <c r="U386" s="71"/>
      <c r="V386" s="71"/>
      <c r="W386" s="72"/>
      <c r="X386" s="72"/>
      <c r="Y386" s="66"/>
      <c r="Z386" s="72"/>
      <c r="AA386" s="71"/>
    </row>
    <row r="387" spans="1:27" ht="18" customHeight="1">
      <c r="A387" s="72"/>
      <c r="B387" s="73"/>
      <c r="C387" s="72"/>
      <c r="D387" s="72"/>
      <c r="E387" s="66" t="s">
        <v>21</v>
      </c>
      <c r="F387" s="66">
        <v>880561</v>
      </c>
      <c r="G387" s="72" t="s">
        <v>1397</v>
      </c>
      <c r="H387" s="74" t="s">
        <v>1398</v>
      </c>
      <c r="I387" s="72" t="s">
        <v>1399</v>
      </c>
      <c r="J387" s="72" t="s">
        <v>1219</v>
      </c>
      <c r="K387" s="72" t="s">
        <v>391</v>
      </c>
      <c r="L387" s="66" t="s">
        <v>374</v>
      </c>
      <c r="M387" s="66"/>
      <c r="N387" s="66"/>
      <c r="O387" s="66"/>
      <c r="P387" s="71"/>
      <c r="Q387" s="71"/>
      <c r="R387" s="72"/>
      <c r="S387" s="72"/>
      <c r="T387" s="71"/>
      <c r="U387" s="71"/>
      <c r="V387" s="71"/>
      <c r="W387" s="72"/>
      <c r="X387" s="72"/>
      <c r="Y387" s="66"/>
      <c r="Z387" s="72"/>
      <c r="AA387" s="71"/>
    </row>
    <row r="388" spans="1:27" ht="18" customHeight="1">
      <c r="A388" s="72"/>
      <c r="B388" s="73"/>
      <c r="C388" s="72"/>
      <c r="D388" s="72"/>
      <c r="E388" s="66" t="s">
        <v>21</v>
      </c>
      <c r="F388" s="66">
        <v>880562</v>
      </c>
      <c r="G388" s="72" t="s">
        <v>1400</v>
      </c>
      <c r="H388" s="74" t="s">
        <v>1401</v>
      </c>
      <c r="I388" s="72" t="s">
        <v>1402</v>
      </c>
      <c r="J388" s="72" t="s">
        <v>1219</v>
      </c>
      <c r="K388" s="72" t="s">
        <v>391</v>
      </c>
      <c r="L388" s="66" t="s">
        <v>71</v>
      </c>
      <c r="M388" s="66"/>
      <c r="N388" s="66"/>
      <c r="O388" s="66"/>
      <c r="P388" s="71"/>
      <c r="Q388" s="71"/>
      <c r="R388" s="72"/>
      <c r="S388" s="72"/>
      <c r="T388" s="71"/>
      <c r="U388" s="71"/>
      <c r="V388" s="71"/>
      <c r="W388" s="72"/>
      <c r="X388" s="72"/>
      <c r="Y388" s="66"/>
      <c r="Z388" s="72"/>
      <c r="AA388" s="71"/>
    </row>
    <row r="389" spans="1:27" ht="18" customHeight="1">
      <c r="A389" s="72"/>
      <c r="B389" s="73"/>
      <c r="C389" s="72"/>
      <c r="D389" s="72"/>
      <c r="E389" s="66" t="s">
        <v>21</v>
      </c>
      <c r="F389" s="66">
        <v>886150</v>
      </c>
      <c r="G389" s="72" t="s">
        <v>1403</v>
      </c>
      <c r="H389" s="74" t="s">
        <v>1404</v>
      </c>
      <c r="I389" s="72" t="s">
        <v>1405</v>
      </c>
      <c r="J389" s="72" t="s">
        <v>1219</v>
      </c>
      <c r="K389" s="72" t="s">
        <v>391</v>
      </c>
      <c r="L389" s="66" t="s">
        <v>374</v>
      </c>
      <c r="M389" s="66"/>
      <c r="N389" s="66"/>
      <c r="O389" s="66"/>
      <c r="P389" s="71"/>
      <c r="Q389" s="71"/>
      <c r="R389" s="72"/>
      <c r="S389" s="72"/>
      <c r="T389" s="71"/>
      <c r="U389" s="71"/>
      <c r="V389" s="71"/>
      <c r="W389" s="72"/>
      <c r="X389" s="72"/>
      <c r="Y389" s="66"/>
      <c r="Z389" s="72"/>
      <c r="AA389" s="71"/>
    </row>
    <row r="390" spans="1:27" ht="18" customHeight="1">
      <c r="A390" s="72"/>
      <c r="B390" s="73"/>
      <c r="C390" s="72"/>
      <c r="D390" s="72"/>
      <c r="E390" s="66" t="s">
        <v>21</v>
      </c>
      <c r="F390" s="66">
        <v>886252</v>
      </c>
      <c r="G390" s="72" t="s">
        <v>1406</v>
      </c>
      <c r="H390" s="74" t="s">
        <v>1407</v>
      </c>
      <c r="I390" s="72" t="s">
        <v>1408</v>
      </c>
      <c r="J390" s="72" t="s">
        <v>1219</v>
      </c>
      <c r="K390" s="72" t="s">
        <v>391</v>
      </c>
      <c r="L390" s="66" t="s">
        <v>374</v>
      </c>
      <c r="M390" s="66"/>
      <c r="N390" s="66"/>
      <c r="O390" s="66"/>
      <c r="P390" s="71"/>
      <c r="Q390" s="71"/>
      <c r="R390" s="72"/>
      <c r="S390" s="72"/>
      <c r="T390" s="71"/>
      <c r="U390" s="71"/>
      <c r="V390" s="71"/>
      <c r="W390" s="72"/>
      <c r="X390" s="72"/>
      <c r="Y390" s="66"/>
      <c r="Z390" s="72"/>
      <c r="AA390" s="71"/>
    </row>
    <row r="391" spans="1:27" ht="18" customHeight="1">
      <c r="A391" s="72"/>
      <c r="B391" s="73"/>
      <c r="C391" s="72"/>
      <c r="D391" s="72"/>
      <c r="E391" s="66" t="s">
        <v>21</v>
      </c>
      <c r="F391" s="66">
        <v>886253</v>
      </c>
      <c r="G391" s="72" t="s">
        <v>1409</v>
      </c>
      <c r="H391" s="74" t="s">
        <v>1410</v>
      </c>
      <c r="I391" s="72" t="s">
        <v>1411</v>
      </c>
      <c r="J391" s="72" t="s">
        <v>1219</v>
      </c>
      <c r="K391" s="72" t="s">
        <v>391</v>
      </c>
      <c r="L391" s="66" t="s">
        <v>374</v>
      </c>
      <c r="M391" s="66"/>
      <c r="N391" s="66"/>
      <c r="O391" s="66"/>
      <c r="P391" s="71"/>
      <c r="Q391" s="71"/>
      <c r="R391" s="72"/>
      <c r="S391" s="72"/>
      <c r="T391" s="71"/>
      <c r="U391" s="71"/>
      <c r="V391" s="71"/>
      <c r="W391" s="72"/>
      <c r="X391" s="72"/>
      <c r="Y391" s="66"/>
      <c r="Z391" s="72"/>
      <c r="AA391" s="71"/>
    </row>
    <row r="392" spans="1:27" ht="18" customHeight="1">
      <c r="A392" s="72"/>
      <c r="B392" s="73"/>
      <c r="C392" s="72"/>
      <c r="D392" s="72"/>
      <c r="E392" s="66" t="s">
        <v>21</v>
      </c>
      <c r="F392" s="66">
        <v>886254</v>
      </c>
      <c r="G392" s="72" t="s">
        <v>1412</v>
      </c>
      <c r="H392" s="74" t="s">
        <v>1413</v>
      </c>
      <c r="I392" s="72" t="s">
        <v>1414</v>
      </c>
      <c r="J392" s="72" t="s">
        <v>1219</v>
      </c>
      <c r="K392" s="72" t="s">
        <v>391</v>
      </c>
      <c r="L392" s="66" t="s">
        <v>374</v>
      </c>
      <c r="M392" s="66"/>
      <c r="N392" s="66"/>
      <c r="O392" s="66"/>
      <c r="P392" s="71"/>
      <c r="Q392" s="71"/>
      <c r="R392" s="72"/>
      <c r="S392" s="72"/>
      <c r="T392" s="71"/>
      <c r="U392" s="71"/>
      <c r="V392" s="71"/>
      <c r="W392" s="72"/>
      <c r="X392" s="72"/>
      <c r="Y392" s="66"/>
      <c r="Z392" s="72"/>
      <c r="AA392" s="71"/>
    </row>
    <row r="393" spans="1:27" ht="18" customHeight="1">
      <c r="A393" s="72"/>
      <c r="B393" s="73"/>
      <c r="C393" s="72"/>
      <c r="D393" s="72"/>
      <c r="E393" s="66" t="s">
        <v>21</v>
      </c>
      <c r="F393" s="66">
        <v>886355</v>
      </c>
      <c r="G393" s="72" t="s">
        <v>1415</v>
      </c>
      <c r="H393" s="74" t="s">
        <v>1416</v>
      </c>
      <c r="I393" s="72" t="s">
        <v>1417</v>
      </c>
      <c r="J393" s="72" t="s">
        <v>1219</v>
      </c>
      <c r="K393" s="72" t="s">
        <v>391</v>
      </c>
      <c r="L393" s="66" t="s">
        <v>374</v>
      </c>
      <c r="M393" s="66"/>
      <c r="N393" s="66"/>
      <c r="O393" s="66"/>
      <c r="P393" s="71"/>
      <c r="Q393" s="71"/>
      <c r="R393" s="72"/>
      <c r="S393" s="72"/>
      <c r="T393" s="71"/>
      <c r="U393" s="71"/>
      <c r="V393" s="71"/>
      <c r="W393" s="72"/>
      <c r="X393" s="72"/>
      <c r="Y393" s="66"/>
      <c r="Z393" s="72"/>
      <c r="AA393" s="71"/>
    </row>
    <row r="394" spans="1:27" ht="18" customHeight="1">
      <c r="A394" s="72"/>
      <c r="B394" s="73"/>
      <c r="C394" s="72"/>
      <c r="D394" s="72"/>
      <c r="E394" s="66" t="s">
        <v>21</v>
      </c>
      <c r="F394" s="66">
        <v>886407</v>
      </c>
      <c r="G394" s="72" t="s">
        <v>1418</v>
      </c>
      <c r="H394" s="74" t="s">
        <v>1419</v>
      </c>
      <c r="I394" s="72" t="s">
        <v>1420</v>
      </c>
      <c r="J394" s="72" t="s">
        <v>1219</v>
      </c>
      <c r="K394" s="72" t="s">
        <v>413</v>
      </c>
      <c r="L394" s="66" t="s">
        <v>153</v>
      </c>
      <c r="M394" s="66"/>
      <c r="N394" s="66"/>
      <c r="O394" s="66"/>
      <c r="P394" s="71"/>
      <c r="Q394" s="71"/>
      <c r="R394" s="72"/>
      <c r="S394" s="72"/>
      <c r="T394" s="71"/>
      <c r="U394" s="71"/>
      <c r="V394" s="71"/>
      <c r="W394" s="72"/>
      <c r="X394" s="72"/>
      <c r="Y394" s="66"/>
      <c r="Z394" s="72"/>
      <c r="AA394" s="71"/>
    </row>
    <row r="395" spans="1:27" ht="18" customHeight="1">
      <c r="A395" s="72"/>
      <c r="B395" s="73"/>
      <c r="C395" s="72"/>
      <c r="D395" s="72"/>
      <c r="E395" s="66" t="s">
        <v>21</v>
      </c>
      <c r="F395" s="66">
        <v>886408</v>
      </c>
      <c r="G395" s="72" t="s">
        <v>1421</v>
      </c>
      <c r="H395" s="74" t="s">
        <v>1422</v>
      </c>
      <c r="I395" s="72" t="s">
        <v>1423</v>
      </c>
      <c r="J395" s="72" t="s">
        <v>1219</v>
      </c>
      <c r="K395" s="72" t="s">
        <v>413</v>
      </c>
      <c r="L395" s="66" t="s">
        <v>153</v>
      </c>
      <c r="M395" s="66"/>
      <c r="N395" s="66"/>
      <c r="O395" s="66"/>
      <c r="P395" s="71"/>
      <c r="Q395" s="71"/>
      <c r="R395" s="72"/>
      <c r="S395" s="72"/>
      <c r="T395" s="71"/>
      <c r="U395" s="71"/>
      <c r="V395" s="71"/>
      <c r="W395" s="72"/>
      <c r="X395" s="72"/>
      <c r="Y395" s="66"/>
      <c r="Z395" s="72"/>
      <c r="AA395" s="71"/>
    </row>
    <row r="396" spans="1:27" ht="18" customHeight="1">
      <c r="A396" s="72"/>
      <c r="B396" s="73"/>
      <c r="C396" s="72"/>
      <c r="D396" s="72"/>
      <c r="E396" s="66" t="s">
        <v>21</v>
      </c>
      <c r="F396" s="66">
        <v>886409</v>
      </c>
      <c r="G396" s="72" t="s">
        <v>1424</v>
      </c>
      <c r="H396" s="74" t="s">
        <v>1425</v>
      </c>
      <c r="I396" s="72" t="s">
        <v>1426</v>
      </c>
      <c r="J396" s="72" t="s">
        <v>1219</v>
      </c>
      <c r="K396" s="72" t="s">
        <v>413</v>
      </c>
      <c r="L396" s="66" t="s">
        <v>153</v>
      </c>
      <c r="M396" s="66"/>
      <c r="N396" s="66"/>
      <c r="O396" s="66"/>
      <c r="P396" s="71"/>
      <c r="Q396" s="71"/>
      <c r="R396" s="72"/>
      <c r="S396" s="72"/>
      <c r="T396" s="71"/>
      <c r="U396" s="71"/>
      <c r="V396" s="71"/>
      <c r="W396" s="72"/>
      <c r="X396" s="72"/>
      <c r="Y396" s="66"/>
      <c r="Z396" s="72"/>
      <c r="AA396" s="71"/>
    </row>
    <row r="397" spans="1:27" ht="18" customHeight="1">
      <c r="A397" s="72"/>
      <c r="B397" s="73"/>
      <c r="C397" s="72"/>
      <c r="D397" s="72"/>
      <c r="E397" s="66" t="s">
        <v>21</v>
      </c>
      <c r="F397" s="66">
        <v>886410</v>
      </c>
      <c r="G397" s="72" t="s">
        <v>1427</v>
      </c>
      <c r="H397" s="74" t="s">
        <v>1428</v>
      </c>
      <c r="I397" s="72" t="s">
        <v>1429</v>
      </c>
      <c r="J397" s="72" t="s">
        <v>1219</v>
      </c>
      <c r="K397" s="72" t="s">
        <v>413</v>
      </c>
      <c r="L397" s="66" t="s">
        <v>153</v>
      </c>
      <c r="M397" s="66"/>
      <c r="N397" s="66"/>
      <c r="O397" s="66"/>
      <c r="P397" s="71"/>
      <c r="Q397" s="71"/>
      <c r="R397" s="72"/>
      <c r="S397" s="72"/>
      <c r="T397" s="71"/>
      <c r="U397" s="71"/>
      <c r="V397" s="71"/>
      <c r="W397" s="72"/>
      <c r="X397" s="72"/>
      <c r="Y397" s="66"/>
      <c r="Z397" s="72"/>
      <c r="AA397" s="71"/>
    </row>
    <row r="398" spans="1:27" ht="18" customHeight="1">
      <c r="A398" s="72"/>
      <c r="B398" s="73"/>
      <c r="C398" s="72"/>
      <c r="D398" s="72"/>
      <c r="E398" s="66" t="s">
        <v>21</v>
      </c>
      <c r="F398" s="66">
        <v>886501</v>
      </c>
      <c r="G398" s="72" t="s">
        <v>1430</v>
      </c>
      <c r="H398" s="74" t="s">
        <v>1431</v>
      </c>
      <c r="I398" s="72" t="s">
        <v>1432</v>
      </c>
      <c r="J398" s="72" t="s">
        <v>1219</v>
      </c>
      <c r="K398" s="72" t="s">
        <v>413</v>
      </c>
      <c r="L398" s="66" t="s">
        <v>153</v>
      </c>
      <c r="M398" s="66"/>
      <c r="N398" s="66"/>
      <c r="O398" s="66"/>
      <c r="P398" s="71"/>
      <c r="Q398" s="71"/>
      <c r="R398" s="72"/>
      <c r="S398" s="72"/>
      <c r="T398" s="71"/>
      <c r="U398" s="71"/>
      <c r="V398" s="71"/>
      <c r="W398" s="72"/>
      <c r="X398" s="72"/>
      <c r="Y398" s="66"/>
      <c r="Z398" s="72"/>
      <c r="AA398" s="71"/>
    </row>
    <row r="399" spans="1:27" ht="18" customHeight="1">
      <c r="A399" s="72"/>
      <c r="B399" s="73"/>
      <c r="C399" s="72"/>
      <c r="D399" s="72"/>
      <c r="E399" s="66" t="s">
        <v>21</v>
      </c>
      <c r="F399" s="66">
        <v>886506</v>
      </c>
      <c r="G399" s="72" t="s">
        <v>1433</v>
      </c>
      <c r="H399" s="74" t="s">
        <v>1434</v>
      </c>
      <c r="I399" s="72" t="s">
        <v>1435</v>
      </c>
      <c r="J399" s="72" t="s">
        <v>1219</v>
      </c>
      <c r="K399" s="72" t="s">
        <v>413</v>
      </c>
      <c r="L399" s="66" t="s">
        <v>153</v>
      </c>
      <c r="M399" s="66"/>
      <c r="N399" s="66"/>
      <c r="O399" s="66"/>
      <c r="P399" s="71"/>
      <c r="Q399" s="71"/>
      <c r="R399" s="72"/>
      <c r="S399" s="72"/>
      <c r="T399" s="71"/>
      <c r="U399" s="71"/>
      <c r="V399" s="71"/>
      <c r="W399" s="72"/>
      <c r="X399" s="72"/>
      <c r="Y399" s="66"/>
      <c r="Z399" s="72"/>
      <c r="AA399" s="71"/>
    </row>
    <row r="400" spans="1:27" ht="18" customHeight="1">
      <c r="A400" s="72"/>
      <c r="B400" s="73"/>
      <c r="C400" s="72"/>
      <c r="D400" s="72"/>
      <c r="E400" s="66" t="s">
        <v>21</v>
      </c>
      <c r="F400" s="66">
        <v>886507</v>
      </c>
      <c r="G400" s="72" t="s">
        <v>1436</v>
      </c>
      <c r="H400" s="74" t="s">
        <v>1437</v>
      </c>
      <c r="I400" s="72" t="s">
        <v>1438</v>
      </c>
      <c r="J400" s="72" t="s">
        <v>1219</v>
      </c>
      <c r="K400" s="72" t="s">
        <v>413</v>
      </c>
      <c r="L400" s="66" t="s">
        <v>153</v>
      </c>
      <c r="M400" s="66"/>
      <c r="N400" s="66"/>
      <c r="O400" s="66"/>
      <c r="P400" s="71"/>
      <c r="Q400" s="71"/>
      <c r="R400" s="72"/>
      <c r="S400" s="72"/>
      <c r="T400" s="71"/>
      <c r="U400" s="71"/>
      <c r="V400" s="71"/>
      <c r="W400" s="72"/>
      <c r="X400" s="72"/>
      <c r="Y400" s="66"/>
      <c r="Z400" s="72"/>
      <c r="AA400" s="71"/>
    </row>
    <row r="401" spans="1:27" ht="18" customHeight="1">
      <c r="A401" s="72"/>
      <c r="B401" s="73"/>
      <c r="C401" s="72"/>
      <c r="D401" s="72"/>
      <c r="E401" s="66" t="s">
        <v>21</v>
      </c>
      <c r="F401" s="66">
        <v>886456</v>
      </c>
      <c r="G401" s="72" t="s">
        <v>1439</v>
      </c>
      <c r="H401" s="74" t="s">
        <v>1440</v>
      </c>
      <c r="I401" s="72" t="s">
        <v>1441</v>
      </c>
      <c r="J401" s="72" t="s">
        <v>1219</v>
      </c>
      <c r="K401" s="72" t="s">
        <v>413</v>
      </c>
      <c r="L401" s="66" t="s">
        <v>374</v>
      </c>
      <c r="M401" s="66"/>
      <c r="N401" s="66"/>
      <c r="O401" s="66"/>
      <c r="P401" s="71"/>
      <c r="Q401" s="71"/>
      <c r="R401" s="72"/>
      <c r="S401" s="72"/>
      <c r="T401" s="71"/>
      <c r="U401" s="71"/>
      <c r="V401" s="71"/>
      <c r="W401" s="72"/>
      <c r="X401" s="72"/>
      <c r="Y401" s="66"/>
      <c r="Z401" s="72"/>
      <c r="AA401" s="71"/>
    </row>
    <row r="402" spans="1:27" ht="18" customHeight="1">
      <c r="A402" s="72"/>
      <c r="B402" s="73"/>
      <c r="C402" s="72"/>
      <c r="D402" s="72"/>
      <c r="E402" s="66" t="s">
        <v>21</v>
      </c>
      <c r="F402" s="66">
        <v>886457</v>
      </c>
      <c r="G402" s="72" t="s">
        <v>1442</v>
      </c>
      <c r="H402" s="74" t="s">
        <v>1443</v>
      </c>
      <c r="I402" s="72" t="s">
        <v>1444</v>
      </c>
      <c r="J402" s="72" t="s">
        <v>1219</v>
      </c>
      <c r="K402" s="72" t="s">
        <v>413</v>
      </c>
      <c r="L402" s="66" t="s">
        <v>374</v>
      </c>
      <c r="M402" s="66"/>
      <c r="N402" s="66"/>
      <c r="O402" s="66"/>
      <c r="P402" s="71"/>
      <c r="Q402" s="71"/>
      <c r="R402" s="72"/>
      <c r="S402" s="72"/>
      <c r="T402" s="71"/>
      <c r="U402" s="71"/>
      <c r="V402" s="71"/>
      <c r="W402" s="72"/>
      <c r="X402" s="72"/>
      <c r="Y402" s="66"/>
      <c r="Z402" s="72"/>
      <c r="AA402" s="71"/>
    </row>
    <row r="403" spans="1:27" ht="18" customHeight="1">
      <c r="A403" s="72"/>
      <c r="B403" s="73"/>
      <c r="C403" s="72"/>
      <c r="D403" s="72"/>
      <c r="E403" s="66" t="s">
        <v>21</v>
      </c>
      <c r="F403" s="66">
        <v>886550</v>
      </c>
      <c r="G403" s="72" t="s">
        <v>1445</v>
      </c>
      <c r="H403" s="74" t="s">
        <v>1446</v>
      </c>
      <c r="I403" s="72" t="s">
        <v>1447</v>
      </c>
      <c r="J403" s="72" t="s">
        <v>1219</v>
      </c>
      <c r="K403" s="72" t="s">
        <v>413</v>
      </c>
      <c r="L403" s="66" t="s">
        <v>374</v>
      </c>
      <c r="M403" s="66"/>
      <c r="N403" s="66"/>
      <c r="O403" s="66"/>
      <c r="P403" s="71"/>
      <c r="Q403" s="71"/>
      <c r="R403" s="72"/>
      <c r="S403" s="72"/>
      <c r="T403" s="71"/>
      <c r="U403" s="71"/>
      <c r="V403" s="71"/>
      <c r="W403" s="72"/>
      <c r="X403" s="72"/>
      <c r="Y403" s="66"/>
      <c r="Z403" s="72"/>
      <c r="AA403" s="71"/>
    </row>
    <row r="404" spans="1:27" ht="18" customHeight="1">
      <c r="A404" s="72"/>
      <c r="B404" s="73"/>
      <c r="C404" s="72"/>
      <c r="D404" s="72"/>
      <c r="E404" s="66" t="s">
        <v>21</v>
      </c>
      <c r="F404" s="66">
        <v>886551</v>
      </c>
      <c r="G404" s="72" t="s">
        <v>1448</v>
      </c>
      <c r="H404" s="74" t="s">
        <v>1449</v>
      </c>
      <c r="I404" s="72" t="s">
        <v>1450</v>
      </c>
      <c r="J404" s="72" t="s">
        <v>1219</v>
      </c>
      <c r="K404" s="72" t="s">
        <v>413</v>
      </c>
      <c r="L404" s="66" t="s">
        <v>374</v>
      </c>
      <c r="M404" s="66"/>
      <c r="N404" s="66"/>
      <c r="O404" s="66"/>
      <c r="P404" s="71"/>
      <c r="Q404" s="71"/>
      <c r="R404" s="72"/>
      <c r="S404" s="72"/>
      <c r="T404" s="71"/>
      <c r="U404" s="71"/>
      <c r="V404" s="71"/>
      <c r="W404" s="72"/>
      <c r="X404" s="72"/>
      <c r="Y404" s="66"/>
      <c r="Z404" s="72"/>
      <c r="AA404" s="71"/>
    </row>
    <row r="405" spans="1:27" ht="18" customHeight="1">
      <c r="A405" s="72"/>
      <c r="B405" s="73"/>
      <c r="C405" s="72"/>
      <c r="D405" s="72"/>
      <c r="E405" s="66" t="s">
        <v>21</v>
      </c>
      <c r="F405" s="66">
        <v>882060</v>
      </c>
      <c r="G405" s="72" t="s">
        <v>1451</v>
      </c>
      <c r="H405" s="74" t="s">
        <v>1452</v>
      </c>
      <c r="I405" s="72" t="s">
        <v>1453</v>
      </c>
      <c r="J405" s="72" t="s">
        <v>1219</v>
      </c>
      <c r="K405" s="72" t="s">
        <v>413</v>
      </c>
      <c r="L405" s="66" t="s">
        <v>71</v>
      </c>
      <c r="M405" s="66"/>
      <c r="N405" s="66"/>
      <c r="O405" s="66"/>
      <c r="P405" s="71"/>
      <c r="Q405" s="71"/>
      <c r="R405" s="72"/>
      <c r="S405" s="72"/>
      <c r="T405" s="71"/>
      <c r="U405" s="71"/>
      <c r="V405" s="71"/>
      <c r="W405" s="72"/>
      <c r="X405" s="72"/>
      <c r="Y405" s="66"/>
      <c r="Z405" s="72"/>
      <c r="AA405" s="71"/>
    </row>
    <row r="406" spans="1:27" ht="18" customHeight="1">
      <c r="A406" s="72"/>
      <c r="B406" s="73"/>
      <c r="C406" s="72"/>
      <c r="D406" s="72"/>
      <c r="E406" s="66" t="s">
        <v>21</v>
      </c>
      <c r="F406" s="66">
        <v>890701</v>
      </c>
      <c r="G406" s="72" t="s">
        <v>1454</v>
      </c>
      <c r="H406" s="74" t="s">
        <v>1455</v>
      </c>
      <c r="I406" s="72" t="s">
        <v>1456</v>
      </c>
      <c r="J406" s="72" t="s">
        <v>1219</v>
      </c>
      <c r="K406" s="72" t="s">
        <v>396</v>
      </c>
      <c r="L406" s="66" t="s">
        <v>153</v>
      </c>
      <c r="M406" s="66"/>
      <c r="N406" s="66"/>
      <c r="O406" s="66"/>
      <c r="P406" s="71"/>
      <c r="Q406" s="71"/>
      <c r="R406" s="72"/>
      <c r="S406" s="72"/>
      <c r="T406" s="71"/>
      <c r="U406" s="71"/>
      <c r="V406" s="71"/>
      <c r="W406" s="72"/>
      <c r="X406" s="72"/>
      <c r="Y406" s="66"/>
      <c r="Z406" s="72"/>
      <c r="AA406" s="71"/>
    </row>
    <row r="407" spans="1:27" ht="18" customHeight="1">
      <c r="A407" s="72"/>
      <c r="B407" s="73"/>
      <c r="C407" s="72"/>
      <c r="D407" s="72"/>
      <c r="E407" s="66" t="s">
        <v>21</v>
      </c>
      <c r="F407" s="66">
        <v>890702</v>
      </c>
      <c r="G407" s="72" t="s">
        <v>1457</v>
      </c>
      <c r="H407" s="74" t="s">
        <v>1458</v>
      </c>
      <c r="I407" s="72" t="s">
        <v>1459</v>
      </c>
      <c r="J407" s="72" t="s">
        <v>1219</v>
      </c>
      <c r="K407" s="72" t="s">
        <v>396</v>
      </c>
      <c r="L407" s="66" t="s">
        <v>153</v>
      </c>
      <c r="M407" s="66"/>
      <c r="N407" s="66"/>
      <c r="O407" s="66"/>
      <c r="P407" s="71"/>
      <c r="Q407" s="71"/>
      <c r="R407" s="72"/>
      <c r="S407" s="72"/>
      <c r="T407" s="71"/>
      <c r="U407" s="71"/>
      <c r="V407" s="71"/>
      <c r="W407" s="72"/>
      <c r="X407" s="72"/>
      <c r="Y407" s="66"/>
      <c r="Z407" s="72"/>
      <c r="AA407" s="71"/>
    </row>
    <row r="408" spans="1:27" ht="18" customHeight="1">
      <c r="A408" s="72"/>
      <c r="B408" s="73"/>
      <c r="C408" s="72"/>
      <c r="D408" s="72"/>
      <c r="E408" s="66" t="s">
        <v>21</v>
      </c>
      <c r="F408" s="66">
        <v>890703</v>
      </c>
      <c r="G408" s="72" t="s">
        <v>1460</v>
      </c>
      <c r="H408" s="74" t="s">
        <v>1461</v>
      </c>
      <c r="I408" s="72" t="s">
        <v>1462</v>
      </c>
      <c r="J408" s="72" t="s">
        <v>1219</v>
      </c>
      <c r="K408" s="72" t="s">
        <v>396</v>
      </c>
      <c r="L408" s="66" t="s">
        <v>153</v>
      </c>
      <c r="M408" s="66"/>
      <c r="N408" s="66"/>
      <c r="O408" s="66"/>
      <c r="P408" s="71"/>
      <c r="Q408" s="71"/>
      <c r="R408" s="72"/>
      <c r="S408" s="72"/>
      <c r="T408" s="71"/>
      <c r="U408" s="71"/>
      <c r="V408" s="71"/>
      <c r="W408" s="72"/>
      <c r="X408" s="72"/>
      <c r="Y408" s="66"/>
      <c r="Z408" s="72"/>
      <c r="AA408" s="71"/>
    </row>
    <row r="409" spans="1:27" ht="18" customHeight="1">
      <c r="A409" s="72"/>
      <c r="B409" s="73"/>
      <c r="C409" s="72"/>
      <c r="D409" s="72"/>
      <c r="E409" s="66" t="s">
        <v>21</v>
      </c>
      <c r="F409" s="66">
        <v>890704</v>
      </c>
      <c r="G409" s="72" t="s">
        <v>1463</v>
      </c>
      <c r="H409" s="74" t="s">
        <v>1464</v>
      </c>
      <c r="I409" s="72" t="s">
        <v>1465</v>
      </c>
      <c r="J409" s="72" t="s">
        <v>1219</v>
      </c>
      <c r="K409" s="72" t="s">
        <v>396</v>
      </c>
      <c r="L409" s="66" t="s">
        <v>153</v>
      </c>
      <c r="M409" s="66"/>
      <c r="N409" s="66"/>
      <c r="O409" s="66"/>
      <c r="P409" s="71"/>
      <c r="Q409" s="71"/>
      <c r="R409" s="72"/>
      <c r="S409" s="72"/>
      <c r="T409" s="71"/>
      <c r="U409" s="71"/>
      <c r="V409" s="71"/>
      <c r="W409" s="72"/>
      <c r="X409" s="72"/>
      <c r="Y409" s="66"/>
      <c r="Z409" s="72"/>
      <c r="AA409" s="71"/>
    </row>
    <row r="410" spans="1:27" ht="18" customHeight="1">
      <c r="A410" s="72"/>
      <c r="B410" s="73"/>
      <c r="C410" s="72"/>
      <c r="D410" s="72"/>
      <c r="E410" s="66" t="s">
        <v>21</v>
      </c>
      <c r="F410" s="66">
        <v>890705</v>
      </c>
      <c r="G410" s="72" t="s">
        <v>1466</v>
      </c>
      <c r="H410" s="74" t="s">
        <v>1467</v>
      </c>
      <c r="I410" s="72" t="s">
        <v>1468</v>
      </c>
      <c r="J410" s="72" t="s">
        <v>1219</v>
      </c>
      <c r="K410" s="72" t="s">
        <v>396</v>
      </c>
      <c r="L410" s="66" t="s">
        <v>153</v>
      </c>
      <c r="M410" s="66"/>
      <c r="N410" s="66"/>
      <c r="O410" s="66"/>
      <c r="P410" s="71"/>
      <c r="Q410" s="71"/>
      <c r="R410" s="72"/>
      <c r="S410" s="72"/>
      <c r="T410" s="71"/>
      <c r="U410" s="71"/>
      <c r="V410" s="71"/>
      <c r="W410" s="72"/>
      <c r="X410" s="72"/>
      <c r="Y410" s="66"/>
      <c r="Z410" s="72"/>
      <c r="AA410" s="71"/>
    </row>
    <row r="411" spans="1:27" ht="18" customHeight="1">
      <c r="A411" s="72"/>
      <c r="B411" s="73"/>
      <c r="C411" s="72"/>
      <c r="D411" s="72"/>
      <c r="E411" s="66" t="s">
        <v>21</v>
      </c>
      <c r="F411" s="66">
        <v>890706</v>
      </c>
      <c r="G411" s="72" t="s">
        <v>1469</v>
      </c>
      <c r="H411" s="74" t="s">
        <v>1470</v>
      </c>
      <c r="I411" s="72" t="s">
        <v>1471</v>
      </c>
      <c r="J411" s="72" t="s">
        <v>1219</v>
      </c>
      <c r="K411" s="72" t="s">
        <v>396</v>
      </c>
      <c r="L411" s="66" t="s">
        <v>153</v>
      </c>
      <c r="M411" s="66"/>
      <c r="N411" s="66"/>
      <c r="O411" s="66"/>
      <c r="P411" s="71"/>
      <c r="Q411" s="71"/>
      <c r="R411" s="72"/>
      <c r="S411" s="72"/>
      <c r="T411" s="71"/>
      <c r="U411" s="71"/>
      <c r="V411" s="71"/>
      <c r="W411" s="72"/>
      <c r="X411" s="72"/>
      <c r="Y411" s="66"/>
      <c r="Z411" s="72"/>
      <c r="AA411" s="71"/>
    </row>
    <row r="412" spans="1:27" ht="18" customHeight="1">
      <c r="A412" s="72"/>
      <c r="B412" s="73"/>
      <c r="C412" s="72"/>
      <c r="D412" s="72"/>
      <c r="E412" s="66" t="s">
        <v>21</v>
      </c>
      <c r="F412" s="66">
        <v>890707</v>
      </c>
      <c r="G412" s="72" t="s">
        <v>1472</v>
      </c>
      <c r="H412" s="74" t="s">
        <v>1473</v>
      </c>
      <c r="I412" s="72" t="s">
        <v>1474</v>
      </c>
      <c r="J412" s="72" t="s">
        <v>1219</v>
      </c>
      <c r="K412" s="72" t="s">
        <v>396</v>
      </c>
      <c r="L412" s="66" t="s">
        <v>153</v>
      </c>
      <c r="M412" s="66"/>
      <c r="N412" s="66"/>
      <c r="O412" s="66"/>
      <c r="P412" s="71"/>
      <c r="Q412" s="71"/>
      <c r="R412" s="72"/>
      <c r="S412" s="72"/>
      <c r="T412" s="71"/>
      <c r="U412" s="71"/>
      <c r="V412" s="71"/>
      <c r="W412" s="72"/>
      <c r="X412" s="72"/>
      <c r="Y412" s="66"/>
      <c r="Z412" s="72"/>
      <c r="AA412" s="71"/>
    </row>
    <row r="413" spans="1:27" ht="18" customHeight="1">
      <c r="A413" s="72"/>
      <c r="B413" s="73"/>
      <c r="C413" s="72"/>
      <c r="D413" s="72"/>
      <c r="E413" s="66" t="s">
        <v>21</v>
      </c>
      <c r="F413" s="66">
        <v>890708</v>
      </c>
      <c r="G413" s="72" t="s">
        <v>1475</v>
      </c>
      <c r="H413" s="74" t="s">
        <v>1476</v>
      </c>
      <c r="I413" s="72" t="s">
        <v>1477</v>
      </c>
      <c r="J413" s="72" t="s">
        <v>1219</v>
      </c>
      <c r="K413" s="72" t="s">
        <v>396</v>
      </c>
      <c r="L413" s="66" t="s">
        <v>153</v>
      </c>
      <c r="M413" s="66"/>
      <c r="N413" s="66"/>
      <c r="O413" s="66"/>
      <c r="P413" s="71"/>
      <c r="Q413" s="71"/>
      <c r="R413" s="72"/>
      <c r="S413" s="72"/>
      <c r="T413" s="71"/>
      <c r="U413" s="71"/>
      <c r="V413" s="71"/>
      <c r="W413" s="72"/>
      <c r="X413" s="72"/>
      <c r="Y413" s="66"/>
      <c r="Z413" s="72"/>
      <c r="AA413" s="71"/>
    </row>
    <row r="414" spans="1:27" ht="18" customHeight="1">
      <c r="A414" s="72"/>
      <c r="B414" s="73"/>
      <c r="C414" s="72"/>
      <c r="D414" s="72"/>
      <c r="E414" s="66" t="s">
        <v>21</v>
      </c>
      <c r="F414" s="66">
        <v>890709</v>
      </c>
      <c r="G414" s="72" t="s">
        <v>1478</v>
      </c>
      <c r="H414" s="74" t="s">
        <v>1479</v>
      </c>
      <c r="I414" s="72" t="s">
        <v>1480</v>
      </c>
      <c r="J414" s="72" t="s">
        <v>1219</v>
      </c>
      <c r="K414" s="72" t="s">
        <v>396</v>
      </c>
      <c r="L414" s="66" t="s">
        <v>153</v>
      </c>
      <c r="M414" s="66"/>
      <c r="N414" s="66"/>
      <c r="O414" s="66"/>
      <c r="P414" s="71"/>
      <c r="Q414" s="71"/>
      <c r="R414" s="72"/>
      <c r="S414" s="72"/>
      <c r="T414" s="71"/>
      <c r="U414" s="71"/>
      <c r="V414" s="71"/>
      <c r="W414" s="72"/>
      <c r="X414" s="72"/>
      <c r="Y414" s="66"/>
      <c r="Z414" s="72"/>
      <c r="AA414" s="71"/>
    </row>
    <row r="415" spans="1:27" ht="18" customHeight="1">
      <c r="A415" s="72"/>
      <c r="B415" s="73"/>
      <c r="C415" s="72"/>
      <c r="D415" s="72"/>
      <c r="E415" s="66" t="s">
        <v>21</v>
      </c>
      <c r="F415" s="66">
        <v>890710</v>
      </c>
      <c r="G415" s="72" t="s">
        <v>1481</v>
      </c>
      <c r="H415" s="74" t="s">
        <v>1482</v>
      </c>
      <c r="I415" s="72" t="s">
        <v>1483</v>
      </c>
      <c r="J415" s="72" t="s">
        <v>1219</v>
      </c>
      <c r="K415" s="72" t="s">
        <v>396</v>
      </c>
      <c r="L415" s="66" t="s">
        <v>153</v>
      </c>
      <c r="M415" s="66"/>
      <c r="N415" s="66"/>
      <c r="O415" s="66"/>
      <c r="P415" s="71"/>
      <c r="Q415" s="71"/>
      <c r="R415" s="72"/>
      <c r="S415" s="72"/>
      <c r="T415" s="71"/>
      <c r="U415" s="71"/>
      <c r="V415" s="71"/>
      <c r="W415" s="72"/>
      <c r="X415" s="72"/>
      <c r="Y415" s="66"/>
      <c r="Z415" s="72"/>
      <c r="AA415" s="71"/>
    </row>
    <row r="416" spans="1:27" ht="18" customHeight="1">
      <c r="A416" s="72"/>
      <c r="B416" s="73"/>
      <c r="C416" s="72"/>
      <c r="D416" s="72"/>
      <c r="E416" s="66" t="s">
        <v>21</v>
      </c>
      <c r="F416" s="66">
        <v>890711</v>
      </c>
      <c r="G416" s="72" t="s">
        <v>1484</v>
      </c>
      <c r="H416" s="74" t="s">
        <v>1485</v>
      </c>
      <c r="I416" s="72" t="s">
        <v>1486</v>
      </c>
      <c r="J416" s="72" t="s">
        <v>1219</v>
      </c>
      <c r="K416" s="72" t="s">
        <v>396</v>
      </c>
      <c r="L416" s="66" t="s">
        <v>153</v>
      </c>
      <c r="M416" s="66"/>
      <c r="N416" s="66"/>
      <c r="O416" s="66"/>
      <c r="P416" s="71"/>
      <c r="Q416" s="71"/>
      <c r="R416" s="72"/>
      <c r="S416" s="72"/>
      <c r="T416" s="71"/>
      <c r="U416" s="71"/>
      <c r="V416" s="71"/>
      <c r="W416" s="72"/>
      <c r="X416" s="72"/>
      <c r="Y416" s="66"/>
      <c r="Z416" s="72"/>
      <c r="AA416" s="71"/>
    </row>
    <row r="417" spans="1:27" ht="18" customHeight="1">
      <c r="A417" s="72"/>
      <c r="B417" s="73"/>
      <c r="C417" s="72"/>
      <c r="D417" s="72"/>
      <c r="E417" s="66" t="s">
        <v>21</v>
      </c>
      <c r="F417" s="66">
        <v>890750</v>
      </c>
      <c r="G417" s="72" t="s">
        <v>1487</v>
      </c>
      <c r="H417" s="74" t="s">
        <v>1488</v>
      </c>
      <c r="I417" s="72" t="s">
        <v>1489</v>
      </c>
      <c r="J417" s="72" t="s">
        <v>1219</v>
      </c>
      <c r="K417" s="72" t="s">
        <v>396</v>
      </c>
      <c r="L417" s="66" t="s">
        <v>374</v>
      </c>
      <c r="M417" s="66"/>
      <c r="N417" s="66"/>
      <c r="O417" s="66"/>
      <c r="P417" s="71"/>
      <c r="Q417" s="71"/>
      <c r="R417" s="72"/>
      <c r="S417" s="72"/>
      <c r="T417" s="71"/>
      <c r="U417" s="71"/>
      <c r="V417" s="71"/>
      <c r="W417" s="72"/>
      <c r="X417" s="72"/>
      <c r="Y417" s="66"/>
      <c r="Z417" s="72"/>
      <c r="AA417" s="71"/>
    </row>
    <row r="418" spans="1:27" ht="18" customHeight="1">
      <c r="A418" s="72"/>
      <c r="B418" s="73"/>
      <c r="C418" s="72"/>
      <c r="D418" s="72"/>
      <c r="E418" s="66" t="s">
        <v>21</v>
      </c>
      <c r="F418" s="66">
        <v>890751</v>
      </c>
      <c r="G418" s="72" t="s">
        <v>1490</v>
      </c>
      <c r="H418" s="74" t="s">
        <v>1491</v>
      </c>
      <c r="I418" s="72" t="s">
        <v>1492</v>
      </c>
      <c r="J418" s="72" t="s">
        <v>1219</v>
      </c>
      <c r="K418" s="72" t="s">
        <v>396</v>
      </c>
      <c r="L418" s="66" t="s">
        <v>374</v>
      </c>
      <c r="M418" s="66"/>
      <c r="N418" s="66"/>
      <c r="O418" s="66"/>
      <c r="P418" s="71"/>
      <c r="Q418" s="71"/>
      <c r="R418" s="72"/>
      <c r="S418" s="72"/>
      <c r="T418" s="71"/>
      <c r="U418" s="71"/>
      <c r="V418" s="71"/>
      <c r="W418" s="72"/>
      <c r="X418" s="72"/>
      <c r="Y418" s="66"/>
      <c r="Z418" s="72"/>
      <c r="AA418" s="71"/>
    </row>
    <row r="419" spans="1:27" ht="18" customHeight="1">
      <c r="A419" s="72"/>
      <c r="B419" s="73"/>
      <c r="C419" s="72"/>
      <c r="D419" s="72"/>
      <c r="E419" s="66" t="s">
        <v>21</v>
      </c>
      <c r="F419" s="66">
        <v>890752</v>
      </c>
      <c r="G419" s="72" t="s">
        <v>1493</v>
      </c>
      <c r="H419" s="74" t="s">
        <v>1494</v>
      </c>
      <c r="I419" s="72" t="s">
        <v>1495</v>
      </c>
      <c r="J419" s="72" t="s">
        <v>1219</v>
      </c>
      <c r="K419" s="72" t="s">
        <v>396</v>
      </c>
      <c r="L419" s="66" t="s">
        <v>374</v>
      </c>
      <c r="M419" s="66"/>
      <c r="N419" s="66"/>
      <c r="O419" s="66"/>
      <c r="P419" s="71"/>
      <c r="Q419" s="71"/>
      <c r="R419" s="72"/>
      <c r="S419" s="72"/>
      <c r="T419" s="71"/>
      <c r="U419" s="71"/>
      <c r="V419" s="71"/>
      <c r="W419" s="72"/>
      <c r="X419" s="72"/>
      <c r="Y419" s="66"/>
      <c r="Z419" s="72"/>
      <c r="AA419" s="71"/>
    </row>
    <row r="420" spans="1:27" ht="18" customHeight="1">
      <c r="A420" s="72"/>
      <c r="B420" s="73"/>
      <c r="C420" s="72"/>
      <c r="D420" s="72"/>
      <c r="E420" s="66" t="s">
        <v>21</v>
      </c>
      <c r="F420" s="66">
        <v>890753</v>
      </c>
      <c r="G420" s="72" t="s">
        <v>1496</v>
      </c>
      <c r="H420" s="74" t="s">
        <v>1497</v>
      </c>
      <c r="I420" s="72" t="s">
        <v>1498</v>
      </c>
      <c r="J420" s="72" t="s">
        <v>1219</v>
      </c>
      <c r="K420" s="72" t="s">
        <v>396</v>
      </c>
      <c r="L420" s="66" t="s">
        <v>374</v>
      </c>
      <c r="M420" s="66"/>
      <c r="N420" s="66"/>
      <c r="O420" s="66"/>
      <c r="P420" s="71"/>
      <c r="Q420" s="71"/>
      <c r="R420" s="72"/>
      <c r="S420" s="72"/>
      <c r="T420" s="71"/>
      <c r="U420" s="71"/>
      <c r="V420" s="71"/>
      <c r="W420" s="72"/>
      <c r="X420" s="72"/>
      <c r="Y420" s="66"/>
      <c r="Z420" s="72"/>
      <c r="AA420" s="71"/>
    </row>
    <row r="421" spans="1:27" ht="18" customHeight="1">
      <c r="A421" s="72"/>
      <c r="B421" s="73"/>
      <c r="C421" s="72"/>
      <c r="D421" s="72"/>
      <c r="E421" s="66" t="s">
        <v>21</v>
      </c>
      <c r="F421" s="66">
        <v>890754</v>
      </c>
      <c r="G421" s="72" t="s">
        <v>1499</v>
      </c>
      <c r="H421" s="74" t="s">
        <v>1500</v>
      </c>
      <c r="I421" s="72" t="s">
        <v>1501</v>
      </c>
      <c r="J421" s="72" t="s">
        <v>1219</v>
      </c>
      <c r="K421" s="72" t="s">
        <v>396</v>
      </c>
      <c r="L421" s="66" t="s">
        <v>374</v>
      </c>
      <c r="M421" s="66"/>
      <c r="N421" s="66"/>
      <c r="O421" s="66"/>
      <c r="P421" s="71"/>
      <c r="Q421" s="71"/>
      <c r="R421" s="72"/>
      <c r="S421" s="72"/>
      <c r="T421" s="71"/>
      <c r="U421" s="71"/>
      <c r="V421" s="71"/>
      <c r="W421" s="72"/>
      <c r="X421" s="72"/>
      <c r="Y421" s="66"/>
      <c r="Z421" s="72"/>
      <c r="AA421" s="71"/>
    </row>
    <row r="422" spans="1:27" ht="18" customHeight="1">
      <c r="A422" s="72"/>
      <c r="B422" s="73"/>
      <c r="C422" s="72"/>
      <c r="D422" s="72"/>
      <c r="E422" s="66" t="s">
        <v>21</v>
      </c>
      <c r="F422" s="66">
        <v>896601</v>
      </c>
      <c r="G422" s="72" t="s">
        <v>1502</v>
      </c>
      <c r="H422" s="74" t="s">
        <v>1503</v>
      </c>
      <c r="I422" s="72" t="s">
        <v>1504</v>
      </c>
      <c r="J422" s="72" t="s">
        <v>1219</v>
      </c>
      <c r="K422" s="72" t="s">
        <v>1505</v>
      </c>
      <c r="L422" s="66" t="s">
        <v>153</v>
      </c>
      <c r="M422" s="66"/>
      <c r="N422" s="66"/>
      <c r="O422" s="66"/>
      <c r="P422" s="71"/>
      <c r="Q422" s="71"/>
      <c r="R422" s="72"/>
      <c r="S422" s="72"/>
      <c r="T422" s="71"/>
      <c r="U422" s="71"/>
      <c r="V422" s="71"/>
      <c r="W422" s="72"/>
      <c r="X422" s="72"/>
      <c r="Y422" s="66"/>
      <c r="Z422" s="72"/>
      <c r="AA422" s="71"/>
    </row>
    <row r="423" spans="1:27" ht="18" customHeight="1">
      <c r="A423" s="72"/>
      <c r="B423" s="73"/>
      <c r="C423" s="72"/>
      <c r="D423" s="72"/>
      <c r="E423" s="66" t="s">
        <v>21</v>
      </c>
      <c r="F423" s="66">
        <v>896602</v>
      </c>
      <c r="G423" s="72" t="s">
        <v>1506</v>
      </c>
      <c r="H423" s="74" t="s">
        <v>1507</v>
      </c>
      <c r="I423" s="72" t="s">
        <v>1508</v>
      </c>
      <c r="J423" s="72" t="s">
        <v>1219</v>
      </c>
      <c r="K423" s="72" t="s">
        <v>1505</v>
      </c>
      <c r="L423" s="66" t="s">
        <v>153</v>
      </c>
      <c r="M423" s="66"/>
      <c r="N423" s="66"/>
      <c r="O423" s="66"/>
      <c r="P423" s="71"/>
      <c r="Q423" s="71"/>
      <c r="R423" s="72"/>
      <c r="S423" s="72"/>
      <c r="T423" s="71"/>
      <c r="U423" s="71"/>
      <c r="V423" s="71"/>
      <c r="W423" s="72"/>
      <c r="X423" s="72"/>
      <c r="Y423" s="66"/>
      <c r="Z423" s="72"/>
      <c r="AA423" s="71"/>
    </row>
    <row r="424" spans="1:27" ht="18" customHeight="1">
      <c r="A424" s="72"/>
      <c r="B424" s="73"/>
      <c r="C424" s="72"/>
      <c r="D424" s="72"/>
      <c r="E424" s="66" t="s">
        <v>21</v>
      </c>
      <c r="F424" s="66">
        <v>896650</v>
      </c>
      <c r="G424" s="72" t="s">
        <v>1509</v>
      </c>
      <c r="H424" s="74" t="s">
        <v>1510</v>
      </c>
      <c r="I424" s="72" t="s">
        <v>1511</v>
      </c>
      <c r="J424" s="72" t="s">
        <v>1219</v>
      </c>
      <c r="K424" s="72" t="s">
        <v>1505</v>
      </c>
      <c r="L424" s="66" t="s">
        <v>374</v>
      </c>
      <c r="M424" s="66"/>
      <c r="N424" s="66"/>
      <c r="O424" s="66"/>
      <c r="P424" s="71"/>
      <c r="Q424" s="71"/>
      <c r="R424" s="72"/>
      <c r="S424" s="72"/>
      <c r="T424" s="71"/>
      <c r="U424" s="71"/>
      <c r="V424" s="71"/>
      <c r="W424" s="72"/>
      <c r="X424" s="72"/>
      <c r="Y424" s="66"/>
      <c r="Z424" s="72"/>
      <c r="AA424" s="71"/>
    </row>
    <row r="425" spans="1:27" ht="18" customHeight="1">
      <c r="A425" s="72"/>
      <c r="B425" s="73"/>
      <c r="C425" s="72"/>
      <c r="D425" s="72"/>
      <c r="E425" s="66" t="s">
        <v>21</v>
      </c>
      <c r="F425" s="66">
        <v>896705</v>
      </c>
      <c r="G425" s="72" t="s">
        <v>1512</v>
      </c>
      <c r="H425" s="74" t="s">
        <v>1513</v>
      </c>
      <c r="I425" s="72" t="s">
        <v>1514</v>
      </c>
      <c r="J425" s="72" t="s">
        <v>1219</v>
      </c>
      <c r="K425" s="72" t="s">
        <v>418</v>
      </c>
      <c r="L425" s="66" t="s">
        <v>153</v>
      </c>
      <c r="M425" s="66"/>
      <c r="N425" s="66"/>
      <c r="O425" s="66"/>
      <c r="P425" s="71"/>
      <c r="Q425" s="71"/>
      <c r="R425" s="72"/>
      <c r="S425" s="72"/>
      <c r="T425" s="71"/>
      <c r="U425" s="71"/>
      <c r="V425" s="71"/>
      <c r="W425" s="72"/>
      <c r="X425" s="72"/>
      <c r="Y425" s="66"/>
      <c r="Z425" s="72"/>
      <c r="AA425" s="71"/>
    </row>
    <row r="426" spans="1:27" ht="18" customHeight="1">
      <c r="A426" s="72"/>
      <c r="B426" s="73"/>
      <c r="C426" s="72"/>
      <c r="D426" s="72"/>
      <c r="E426" s="66" t="s">
        <v>21</v>
      </c>
      <c r="F426" s="66">
        <v>896706</v>
      </c>
      <c r="G426" s="72" t="s">
        <v>1515</v>
      </c>
      <c r="H426" s="74" t="s">
        <v>1516</v>
      </c>
      <c r="I426" s="72" t="s">
        <v>1517</v>
      </c>
      <c r="J426" s="72" t="s">
        <v>1219</v>
      </c>
      <c r="K426" s="72" t="s">
        <v>418</v>
      </c>
      <c r="L426" s="66" t="s">
        <v>153</v>
      </c>
      <c r="M426" s="66"/>
      <c r="N426" s="66"/>
      <c r="O426" s="66"/>
      <c r="P426" s="71"/>
      <c r="Q426" s="71"/>
      <c r="R426" s="72"/>
      <c r="S426" s="72"/>
      <c r="T426" s="71"/>
      <c r="U426" s="71"/>
      <c r="V426" s="71"/>
      <c r="W426" s="72"/>
      <c r="X426" s="72"/>
      <c r="Y426" s="66"/>
      <c r="Z426" s="72"/>
      <c r="AA426" s="71"/>
    </row>
    <row r="427" spans="1:27" ht="18" customHeight="1">
      <c r="A427" s="72"/>
      <c r="B427" s="73"/>
      <c r="C427" s="72"/>
      <c r="D427" s="72"/>
      <c r="E427" s="66" t="s">
        <v>21</v>
      </c>
      <c r="F427" s="66">
        <v>896753</v>
      </c>
      <c r="G427" s="72" t="s">
        <v>1518</v>
      </c>
      <c r="H427" s="74" t="s">
        <v>1519</v>
      </c>
      <c r="I427" s="72" t="s">
        <v>1520</v>
      </c>
      <c r="J427" s="72" t="s">
        <v>1219</v>
      </c>
      <c r="K427" s="72" t="s">
        <v>418</v>
      </c>
      <c r="L427" s="66" t="s">
        <v>374</v>
      </c>
      <c r="M427" s="66"/>
      <c r="N427" s="66"/>
      <c r="O427" s="66"/>
      <c r="P427" s="71"/>
      <c r="Q427" s="71"/>
      <c r="R427" s="72"/>
      <c r="S427" s="72"/>
      <c r="T427" s="71"/>
      <c r="U427" s="71"/>
      <c r="V427" s="71"/>
      <c r="W427" s="72"/>
      <c r="X427" s="72"/>
      <c r="Y427" s="66"/>
      <c r="Z427" s="72"/>
      <c r="AA427" s="71"/>
    </row>
    <row r="428" spans="1:27" ht="18" customHeight="1">
      <c r="A428" s="72"/>
      <c r="B428" s="73"/>
      <c r="C428" s="72"/>
      <c r="D428" s="72"/>
      <c r="E428" s="66" t="s">
        <v>21</v>
      </c>
      <c r="F428" s="66">
        <v>896807</v>
      </c>
      <c r="G428" s="72" t="s">
        <v>1521</v>
      </c>
      <c r="H428" s="74" t="s">
        <v>1522</v>
      </c>
      <c r="I428" s="72" t="s">
        <v>1523</v>
      </c>
      <c r="J428" s="72" t="s">
        <v>1219</v>
      </c>
      <c r="K428" s="72" t="s">
        <v>423</v>
      </c>
      <c r="L428" s="66" t="s">
        <v>153</v>
      </c>
      <c r="M428" s="66"/>
      <c r="N428" s="66"/>
      <c r="O428" s="66"/>
      <c r="P428" s="71"/>
      <c r="Q428" s="71"/>
      <c r="R428" s="72"/>
      <c r="S428" s="72"/>
      <c r="T428" s="71"/>
      <c r="U428" s="71"/>
      <c r="V428" s="71"/>
      <c r="W428" s="72"/>
      <c r="X428" s="72"/>
      <c r="Y428" s="66"/>
      <c r="Z428" s="72"/>
      <c r="AA428" s="71"/>
    </row>
    <row r="429" spans="1:27" ht="18" customHeight="1">
      <c r="A429" s="72"/>
      <c r="B429" s="73"/>
      <c r="C429" s="72"/>
      <c r="D429" s="72"/>
      <c r="E429" s="66" t="s">
        <v>21</v>
      </c>
      <c r="F429" s="66">
        <v>896808</v>
      </c>
      <c r="G429" s="72" t="s">
        <v>1524</v>
      </c>
      <c r="H429" s="74" t="s">
        <v>1525</v>
      </c>
      <c r="I429" s="72" t="s">
        <v>1526</v>
      </c>
      <c r="J429" s="72" t="s">
        <v>1219</v>
      </c>
      <c r="K429" s="72" t="s">
        <v>423</v>
      </c>
      <c r="L429" s="66" t="s">
        <v>153</v>
      </c>
      <c r="M429" s="66"/>
      <c r="N429" s="66"/>
      <c r="O429" s="66"/>
      <c r="P429" s="71"/>
      <c r="Q429" s="71"/>
      <c r="R429" s="72"/>
      <c r="S429" s="72"/>
      <c r="T429" s="71"/>
      <c r="U429" s="71"/>
      <c r="V429" s="71"/>
      <c r="W429" s="72"/>
      <c r="X429" s="72"/>
      <c r="Y429" s="66"/>
      <c r="Z429" s="72"/>
      <c r="AA429" s="71"/>
    </row>
    <row r="430" spans="1:27" ht="18" customHeight="1">
      <c r="A430" s="72"/>
      <c r="B430" s="73"/>
      <c r="C430" s="72"/>
      <c r="D430" s="72"/>
      <c r="E430" s="66" t="s">
        <v>21</v>
      </c>
      <c r="F430" s="66">
        <v>896854</v>
      </c>
      <c r="G430" s="72" t="s">
        <v>1527</v>
      </c>
      <c r="H430" s="74" t="s">
        <v>1528</v>
      </c>
      <c r="I430" s="72" t="s">
        <v>1529</v>
      </c>
      <c r="J430" s="72" t="s">
        <v>1219</v>
      </c>
      <c r="K430" s="72" t="s">
        <v>423</v>
      </c>
      <c r="L430" s="66" t="s">
        <v>374</v>
      </c>
      <c r="M430" s="66"/>
      <c r="N430" s="66"/>
      <c r="O430" s="66"/>
      <c r="P430" s="71"/>
      <c r="Q430" s="71"/>
      <c r="R430" s="72"/>
      <c r="S430" s="72"/>
      <c r="T430" s="71"/>
      <c r="U430" s="71"/>
      <c r="V430" s="71"/>
      <c r="W430" s="72"/>
      <c r="X430" s="72"/>
      <c r="Y430" s="66"/>
      <c r="Z430" s="72"/>
      <c r="AA430" s="71"/>
    </row>
    <row r="431" spans="1:27" ht="18" customHeight="1">
      <c r="A431" s="72"/>
      <c r="B431" s="73"/>
      <c r="C431" s="72"/>
      <c r="D431" s="72"/>
      <c r="E431" s="66" t="s">
        <v>21</v>
      </c>
      <c r="F431" s="66">
        <v>896909</v>
      </c>
      <c r="G431" s="72" t="s">
        <v>1530</v>
      </c>
      <c r="H431" s="74" t="s">
        <v>1531</v>
      </c>
      <c r="I431" s="72" t="s">
        <v>1532</v>
      </c>
      <c r="J431" s="72" t="s">
        <v>1219</v>
      </c>
      <c r="K431" s="72" t="s">
        <v>1533</v>
      </c>
      <c r="L431" s="66" t="s">
        <v>153</v>
      </c>
      <c r="M431" s="66"/>
      <c r="N431" s="66"/>
      <c r="O431" s="66"/>
      <c r="P431" s="71"/>
      <c r="Q431" s="71"/>
      <c r="R431" s="72"/>
      <c r="S431" s="72"/>
      <c r="T431" s="71"/>
      <c r="U431" s="71"/>
      <c r="V431" s="71"/>
      <c r="W431" s="72"/>
      <c r="X431" s="72"/>
      <c r="Y431" s="66"/>
      <c r="Z431" s="72"/>
      <c r="AA431" s="71"/>
    </row>
    <row r="432" spans="1:27" ht="18" customHeight="1">
      <c r="A432" s="72"/>
      <c r="B432" s="73"/>
      <c r="C432" s="72"/>
      <c r="D432" s="72"/>
      <c r="E432" s="66" t="s">
        <v>21</v>
      </c>
      <c r="F432" s="66">
        <v>896910</v>
      </c>
      <c r="G432" s="72" t="s">
        <v>1534</v>
      </c>
      <c r="H432" s="74" t="s">
        <v>1535</v>
      </c>
      <c r="I432" s="72" t="s">
        <v>1536</v>
      </c>
      <c r="J432" s="72" t="s">
        <v>1219</v>
      </c>
      <c r="K432" s="72" t="s">
        <v>1533</v>
      </c>
      <c r="L432" s="66" t="s">
        <v>153</v>
      </c>
      <c r="M432" s="66"/>
      <c r="N432" s="66"/>
      <c r="O432" s="66"/>
      <c r="P432" s="71"/>
      <c r="Q432" s="71"/>
      <c r="R432" s="72"/>
      <c r="S432" s="72"/>
      <c r="T432" s="71"/>
      <c r="U432" s="71"/>
      <c r="V432" s="71"/>
      <c r="W432" s="72"/>
      <c r="X432" s="72"/>
      <c r="Y432" s="66"/>
      <c r="Z432" s="72"/>
      <c r="AA432" s="71"/>
    </row>
    <row r="433" spans="1:27" ht="18" customHeight="1">
      <c r="A433" s="72"/>
      <c r="B433" s="73"/>
      <c r="C433" s="72"/>
      <c r="D433" s="72"/>
      <c r="E433" s="66" t="s">
        <v>21</v>
      </c>
      <c r="F433" s="66">
        <v>896914</v>
      </c>
      <c r="G433" s="72" t="s">
        <v>1537</v>
      </c>
      <c r="H433" s="74" t="s">
        <v>1538</v>
      </c>
      <c r="I433" s="72" t="s">
        <v>1539</v>
      </c>
      <c r="J433" s="72" t="s">
        <v>1219</v>
      </c>
      <c r="K433" s="72" t="s">
        <v>1533</v>
      </c>
      <c r="L433" s="66" t="s">
        <v>153</v>
      </c>
      <c r="M433" s="66"/>
      <c r="N433" s="66"/>
      <c r="O433" s="66"/>
      <c r="P433" s="71"/>
      <c r="Q433" s="71"/>
      <c r="R433" s="72"/>
      <c r="S433" s="72"/>
      <c r="T433" s="71"/>
      <c r="U433" s="71"/>
      <c r="V433" s="71"/>
      <c r="W433" s="72"/>
      <c r="X433" s="72"/>
      <c r="Y433" s="66"/>
      <c r="Z433" s="72"/>
      <c r="AA433" s="71"/>
    </row>
    <row r="434" spans="1:27" ht="18" customHeight="1">
      <c r="A434" s="72"/>
      <c r="B434" s="73"/>
      <c r="C434" s="72"/>
      <c r="D434" s="72"/>
      <c r="E434" s="66" t="s">
        <v>21</v>
      </c>
      <c r="F434" s="66">
        <v>896915</v>
      </c>
      <c r="G434" s="72" t="s">
        <v>1540</v>
      </c>
      <c r="H434" s="74" t="s">
        <v>1541</v>
      </c>
      <c r="I434" s="72" t="s">
        <v>1542</v>
      </c>
      <c r="J434" s="72" t="s">
        <v>1219</v>
      </c>
      <c r="K434" s="72" t="s">
        <v>1533</v>
      </c>
      <c r="L434" s="66" t="s">
        <v>153</v>
      </c>
      <c r="M434" s="66"/>
      <c r="N434" s="66"/>
      <c r="O434" s="66"/>
      <c r="P434" s="71"/>
      <c r="Q434" s="71"/>
      <c r="R434" s="72"/>
      <c r="S434" s="72"/>
      <c r="T434" s="71"/>
      <c r="U434" s="71"/>
      <c r="V434" s="71"/>
      <c r="W434" s="72"/>
      <c r="X434" s="72"/>
      <c r="Y434" s="66"/>
      <c r="Z434" s="72"/>
      <c r="AA434" s="71"/>
    </row>
    <row r="435" spans="1:27" ht="18" customHeight="1">
      <c r="A435" s="72"/>
      <c r="B435" s="73"/>
      <c r="C435" s="72"/>
      <c r="D435" s="72"/>
      <c r="E435" s="66" t="s">
        <v>21</v>
      </c>
      <c r="F435" s="66">
        <v>896955</v>
      </c>
      <c r="G435" s="72" t="s">
        <v>1543</v>
      </c>
      <c r="H435" s="74" t="s">
        <v>1544</v>
      </c>
      <c r="I435" s="72" t="s">
        <v>1545</v>
      </c>
      <c r="J435" s="72" t="s">
        <v>1219</v>
      </c>
      <c r="K435" s="72" t="s">
        <v>1533</v>
      </c>
      <c r="L435" s="66" t="s">
        <v>374</v>
      </c>
      <c r="M435" s="66"/>
      <c r="N435" s="66"/>
      <c r="O435" s="66"/>
      <c r="P435" s="71"/>
      <c r="Q435" s="71"/>
      <c r="R435" s="72"/>
      <c r="S435" s="72"/>
      <c r="T435" s="71"/>
      <c r="U435" s="71"/>
      <c r="V435" s="71"/>
      <c r="W435" s="72"/>
      <c r="X435" s="72"/>
      <c r="Y435" s="66"/>
      <c r="Z435" s="72"/>
      <c r="AA435" s="71"/>
    </row>
    <row r="436" spans="1:27" ht="18" customHeight="1">
      <c r="A436" s="72"/>
      <c r="B436" s="73"/>
      <c r="C436" s="72"/>
      <c r="D436" s="72"/>
      <c r="E436" s="66" t="s">
        <v>21</v>
      </c>
      <c r="F436" s="66">
        <v>896956</v>
      </c>
      <c r="G436" s="72" t="s">
        <v>1546</v>
      </c>
      <c r="H436" s="74" t="s">
        <v>1547</v>
      </c>
      <c r="I436" s="72" t="s">
        <v>1548</v>
      </c>
      <c r="J436" s="72" t="s">
        <v>1219</v>
      </c>
      <c r="K436" s="72" t="s">
        <v>1533</v>
      </c>
      <c r="L436" s="66" t="s">
        <v>374</v>
      </c>
      <c r="M436" s="66"/>
      <c r="N436" s="66"/>
      <c r="O436" s="66"/>
      <c r="P436" s="71"/>
      <c r="Q436" s="71"/>
      <c r="R436" s="72"/>
      <c r="S436" s="72"/>
      <c r="T436" s="71"/>
      <c r="U436" s="71"/>
      <c r="V436" s="71"/>
      <c r="W436" s="72"/>
      <c r="X436" s="72"/>
      <c r="Y436" s="66"/>
      <c r="Z436" s="72"/>
      <c r="AA436" s="71"/>
    </row>
    <row r="437" spans="1:27" ht="18" customHeight="1">
      <c r="A437" s="72"/>
      <c r="B437" s="73"/>
      <c r="C437" s="72"/>
      <c r="D437" s="72"/>
      <c r="E437" s="66" t="s">
        <v>21</v>
      </c>
      <c r="F437" s="66">
        <v>896959</v>
      </c>
      <c r="G437" s="72" t="s">
        <v>1549</v>
      </c>
      <c r="H437" s="74" t="s">
        <v>1550</v>
      </c>
      <c r="I437" s="72" t="s">
        <v>1551</v>
      </c>
      <c r="J437" s="72" t="s">
        <v>1219</v>
      </c>
      <c r="K437" s="72" t="s">
        <v>1533</v>
      </c>
      <c r="L437" s="66" t="s">
        <v>374</v>
      </c>
      <c r="M437" s="66"/>
      <c r="N437" s="66"/>
      <c r="O437" s="66"/>
      <c r="P437" s="71"/>
      <c r="Q437" s="71"/>
      <c r="R437" s="72"/>
      <c r="S437" s="72"/>
      <c r="T437" s="71"/>
      <c r="U437" s="71"/>
      <c r="V437" s="71"/>
      <c r="W437" s="72"/>
      <c r="X437" s="72"/>
      <c r="Y437" s="66"/>
      <c r="Z437" s="72"/>
      <c r="AA437" s="71"/>
    </row>
    <row r="438" spans="1:27" ht="18" customHeight="1">
      <c r="A438" s="72"/>
      <c r="B438" s="73"/>
      <c r="C438" s="72"/>
      <c r="D438" s="72"/>
      <c r="E438" s="66" t="s">
        <v>21</v>
      </c>
      <c r="F438" s="66">
        <v>897011</v>
      </c>
      <c r="G438" s="72" t="s">
        <v>1552</v>
      </c>
      <c r="H438" s="74" t="s">
        <v>1553</v>
      </c>
      <c r="I438" s="72" t="s">
        <v>1554</v>
      </c>
      <c r="J438" s="72" t="s">
        <v>1219</v>
      </c>
      <c r="K438" s="72" t="s">
        <v>432</v>
      </c>
      <c r="L438" s="66" t="s">
        <v>153</v>
      </c>
      <c r="M438" s="66"/>
      <c r="N438" s="66"/>
      <c r="O438" s="66"/>
      <c r="P438" s="71"/>
      <c r="Q438" s="71"/>
      <c r="R438" s="72"/>
      <c r="S438" s="72"/>
      <c r="T438" s="71"/>
      <c r="U438" s="71"/>
      <c r="V438" s="71"/>
      <c r="W438" s="72"/>
      <c r="X438" s="72"/>
      <c r="Y438" s="66"/>
      <c r="Z438" s="72"/>
      <c r="AA438" s="71"/>
    </row>
    <row r="439" spans="1:27" ht="18" customHeight="1">
      <c r="A439" s="72"/>
      <c r="B439" s="73"/>
      <c r="C439" s="72"/>
      <c r="D439" s="72"/>
      <c r="E439" s="66" t="s">
        <v>21</v>
      </c>
      <c r="F439" s="66">
        <v>897012</v>
      </c>
      <c r="G439" s="72" t="s">
        <v>1555</v>
      </c>
      <c r="H439" s="74" t="s">
        <v>1556</v>
      </c>
      <c r="I439" s="72" t="s">
        <v>1557</v>
      </c>
      <c r="J439" s="72" t="s">
        <v>1219</v>
      </c>
      <c r="K439" s="72" t="s">
        <v>432</v>
      </c>
      <c r="L439" s="66" t="s">
        <v>153</v>
      </c>
      <c r="M439" s="66"/>
      <c r="N439" s="66"/>
      <c r="O439" s="66"/>
      <c r="P439" s="71"/>
      <c r="Q439" s="71"/>
      <c r="R439" s="72"/>
      <c r="S439" s="72"/>
      <c r="T439" s="71"/>
      <c r="U439" s="71"/>
      <c r="V439" s="71"/>
      <c r="W439" s="72"/>
      <c r="X439" s="72"/>
      <c r="Y439" s="66"/>
      <c r="Z439" s="72"/>
      <c r="AA439" s="71"/>
    </row>
    <row r="440" spans="1:27" ht="18" customHeight="1">
      <c r="A440" s="72"/>
      <c r="B440" s="73"/>
      <c r="C440" s="72"/>
      <c r="D440" s="72"/>
      <c r="E440" s="66" t="s">
        <v>21</v>
      </c>
      <c r="F440" s="66">
        <v>897013</v>
      </c>
      <c r="G440" s="72" t="s">
        <v>1558</v>
      </c>
      <c r="H440" s="74" t="s">
        <v>1559</v>
      </c>
      <c r="I440" s="72" t="s">
        <v>1560</v>
      </c>
      <c r="J440" s="72" t="s">
        <v>1219</v>
      </c>
      <c r="K440" s="72" t="s">
        <v>432</v>
      </c>
      <c r="L440" s="66" t="s">
        <v>153</v>
      </c>
      <c r="M440" s="66"/>
      <c r="N440" s="66"/>
      <c r="O440" s="66"/>
      <c r="P440" s="71"/>
      <c r="Q440" s="71"/>
      <c r="R440" s="72"/>
      <c r="S440" s="72"/>
      <c r="T440" s="71"/>
      <c r="U440" s="71"/>
      <c r="V440" s="71"/>
      <c r="W440" s="72"/>
      <c r="X440" s="72"/>
      <c r="Y440" s="66"/>
      <c r="Z440" s="72"/>
      <c r="AA440" s="71"/>
    </row>
    <row r="441" spans="1:27" ht="18" customHeight="1">
      <c r="A441" s="72"/>
      <c r="B441" s="73"/>
      <c r="C441" s="72"/>
      <c r="D441" s="72"/>
      <c r="E441" s="66" t="s">
        <v>21</v>
      </c>
      <c r="F441" s="66">
        <v>897016</v>
      </c>
      <c r="G441" s="72" t="s">
        <v>1561</v>
      </c>
      <c r="H441" s="74" t="s">
        <v>1562</v>
      </c>
      <c r="I441" s="72" t="s">
        <v>1563</v>
      </c>
      <c r="J441" s="72" t="s">
        <v>1219</v>
      </c>
      <c r="K441" s="72" t="s">
        <v>432</v>
      </c>
      <c r="L441" s="66" t="s">
        <v>153</v>
      </c>
      <c r="M441" s="66"/>
      <c r="N441" s="66"/>
      <c r="O441" s="66"/>
      <c r="P441" s="71"/>
      <c r="Q441" s="71"/>
      <c r="R441" s="72"/>
      <c r="S441" s="72"/>
      <c r="T441" s="71"/>
      <c r="U441" s="71"/>
      <c r="V441" s="71"/>
      <c r="W441" s="72"/>
      <c r="X441" s="72"/>
      <c r="Y441" s="66"/>
      <c r="Z441" s="72"/>
      <c r="AA441" s="71"/>
    </row>
    <row r="442" spans="1:27" ht="18" customHeight="1">
      <c r="A442" s="72"/>
      <c r="B442" s="73"/>
      <c r="C442" s="72"/>
      <c r="D442" s="72"/>
      <c r="E442" s="66" t="s">
        <v>21</v>
      </c>
      <c r="F442" s="66">
        <v>897057</v>
      </c>
      <c r="G442" s="72" t="s">
        <v>1564</v>
      </c>
      <c r="H442" s="74" t="s">
        <v>1565</v>
      </c>
      <c r="I442" s="72" t="s">
        <v>1566</v>
      </c>
      <c r="J442" s="72" t="s">
        <v>1219</v>
      </c>
      <c r="K442" s="72" t="s">
        <v>432</v>
      </c>
      <c r="L442" s="66" t="s">
        <v>374</v>
      </c>
      <c r="M442" s="66"/>
      <c r="N442" s="66"/>
      <c r="O442" s="66"/>
      <c r="P442" s="71"/>
      <c r="Q442" s="71"/>
      <c r="R442" s="72"/>
      <c r="S442" s="72"/>
      <c r="T442" s="71"/>
      <c r="U442" s="71"/>
      <c r="V442" s="71"/>
      <c r="W442" s="72"/>
      <c r="X442" s="72"/>
      <c r="Y442" s="66"/>
      <c r="Z442" s="72"/>
      <c r="AA442" s="71"/>
    </row>
    <row r="443" spans="1:27" ht="18" customHeight="1">
      <c r="A443" s="72"/>
      <c r="B443" s="73"/>
      <c r="C443" s="72"/>
      <c r="D443" s="72"/>
      <c r="E443" s="66" t="s">
        <v>21</v>
      </c>
      <c r="F443" s="66">
        <v>897058</v>
      </c>
      <c r="G443" s="72" t="s">
        <v>1567</v>
      </c>
      <c r="H443" s="74" t="s">
        <v>1568</v>
      </c>
      <c r="I443" s="72" t="s">
        <v>1569</v>
      </c>
      <c r="J443" s="72" t="s">
        <v>1219</v>
      </c>
      <c r="K443" s="72" t="s">
        <v>432</v>
      </c>
      <c r="L443" s="66" t="s">
        <v>374</v>
      </c>
      <c r="M443" s="66"/>
      <c r="N443" s="66"/>
      <c r="O443" s="66"/>
      <c r="P443" s="71"/>
      <c r="Q443" s="71"/>
      <c r="R443" s="72"/>
      <c r="S443" s="72"/>
      <c r="T443" s="71"/>
      <c r="U443" s="71"/>
      <c r="V443" s="71"/>
      <c r="W443" s="72"/>
      <c r="X443" s="72"/>
      <c r="Y443" s="66"/>
      <c r="Z443" s="72"/>
      <c r="AA443" s="71"/>
    </row>
    <row r="444" spans="1:27" ht="18" customHeight="1">
      <c r="A444" s="72"/>
      <c r="B444" s="73"/>
      <c r="C444" s="72"/>
      <c r="D444" s="72"/>
      <c r="E444" s="66" t="s">
        <v>21</v>
      </c>
      <c r="F444" s="66">
        <v>720481</v>
      </c>
      <c r="G444" s="72" t="s">
        <v>1570</v>
      </c>
      <c r="H444" s="74" t="s">
        <v>2287</v>
      </c>
      <c r="I444" s="72" t="s">
        <v>2288</v>
      </c>
      <c r="J444" s="72" t="s">
        <v>2289</v>
      </c>
      <c r="K444" s="72" t="s">
        <v>1571</v>
      </c>
      <c r="L444" s="66" t="s">
        <v>374</v>
      </c>
      <c r="M444" s="66"/>
      <c r="N444" s="66"/>
      <c r="O444" s="66"/>
      <c r="P444" s="71"/>
      <c r="Q444" s="71"/>
      <c r="R444" s="72"/>
      <c r="S444" s="72"/>
      <c r="T444" s="71"/>
      <c r="U444" s="71"/>
      <c r="V444" s="71"/>
      <c r="W444" s="72"/>
      <c r="X444" s="72"/>
      <c r="Y444" s="66"/>
      <c r="Z444" s="72"/>
      <c r="AA444" s="71"/>
    </row>
    <row r="445" spans="1:27" ht="18" customHeight="1">
      <c r="A445" s="72"/>
      <c r="B445" s="73"/>
      <c r="C445" s="72"/>
      <c r="D445" s="72"/>
      <c r="E445" s="66" t="s">
        <v>21</v>
      </c>
      <c r="F445" s="66" t="s">
        <v>1572</v>
      </c>
      <c r="G445" s="72" t="s">
        <v>1573</v>
      </c>
      <c r="H445" s="74" t="s">
        <v>1574</v>
      </c>
      <c r="I445" s="72" t="s">
        <v>1575</v>
      </c>
      <c r="J445" s="72" t="s">
        <v>1576</v>
      </c>
      <c r="K445" s="72" t="s">
        <v>1576</v>
      </c>
      <c r="L445" s="66" t="s">
        <v>153</v>
      </c>
      <c r="M445" s="66"/>
      <c r="N445" s="66"/>
      <c r="O445" s="66"/>
      <c r="P445" s="71"/>
      <c r="Q445" s="71"/>
      <c r="R445" s="72"/>
      <c r="S445" s="72"/>
      <c r="T445" s="71"/>
      <c r="U445" s="71"/>
      <c r="V445" s="71"/>
      <c r="W445" s="72"/>
      <c r="X445" s="72"/>
      <c r="Y445" s="66"/>
      <c r="Z445" s="72"/>
      <c r="AA445" s="71"/>
    </row>
    <row r="446" spans="1:27" ht="18" customHeight="1">
      <c r="A446" s="72"/>
      <c r="B446" s="73"/>
      <c r="C446" s="72"/>
      <c r="D446" s="72"/>
      <c r="E446" s="66" t="s">
        <v>21</v>
      </c>
      <c r="F446" s="66" t="s">
        <v>1577</v>
      </c>
      <c r="G446" s="72" t="s">
        <v>1578</v>
      </c>
      <c r="H446" s="74" t="s">
        <v>1579</v>
      </c>
      <c r="I446" s="72" t="s">
        <v>1580</v>
      </c>
      <c r="J446" s="72" t="s">
        <v>1576</v>
      </c>
      <c r="K446" s="72" t="s">
        <v>1576</v>
      </c>
      <c r="L446" s="66" t="s">
        <v>153</v>
      </c>
      <c r="M446" s="66"/>
      <c r="N446" s="66"/>
      <c r="O446" s="66"/>
      <c r="P446" s="71"/>
      <c r="Q446" s="71"/>
      <c r="R446" s="72"/>
      <c r="S446" s="72"/>
      <c r="T446" s="71"/>
      <c r="U446" s="71"/>
      <c r="V446" s="71"/>
      <c r="W446" s="72"/>
      <c r="X446" s="72"/>
      <c r="Y446" s="66"/>
      <c r="Z446" s="72"/>
      <c r="AA446" s="71"/>
    </row>
    <row r="447" spans="1:27" ht="18" customHeight="1">
      <c r="A447" s="72"/>
      <c r="B447" s="73"/>
      <c r="C447" s="72"/>
      <c r="D447" s="72"/>
      <c r="E447" s="66" t="s">
        <v>21</v>
      </c>
      <c r="F447" s="66" t="s">
        <v>1581</v>
      </c>
      <c r="G447" s="72" t="s">
        <v>1582</v>
      </c>
      <c r="H447" s="74" t="s">
        <v>1583</v>
      </c>
      <c r="I447" s="72" t="s">
        <v>1584</v>
      </c>
      <c r="J447" s="72" t="s">
        <v>1576</v>
      </c>
      <c r="K447" s="72" t="s">
        <v>1576</v>
      </c>
      <c r="L447" s="66" t="s">
        <v>153</v>
      </c>
      <c r="M447" s="66"/>
      <c r="N447" s="66"/>
      <c r="O447" s="66"/>
      <c r="P447" s="71"/>
      <c r="Q447" s="71"/>
      <c r="R447" s="72"/>
      <c r="S447" s="72"/>
      <c r="T447" s="71"/>
      <c r="U447" s="71"/>
      <c r="V447" s="71"/>
      <c r="W447" s="72"/>
      <c r="X447" s="72"/>
      <c r="Y447" s="66"/>
      <c r="Z447" s="72"/>
      <c r="AA447" s="71"/>
    </row>
    <row r="448" spans="1:27" ht="18" customHeight="1">
      <c r="A448" s="72"/>
      <c r="B448" s="73"/>
      <c r="C448" s="72"/>
      <c r="D448" s="72"/>
      <c r="E448" s="66" t="s">
        <v>21</v>
      </c>
      <c r="F448" s="66" t="s">
        <v>1585</v>
      </c>
      <c r="G448" s="72" t="s">
        <v>1586</v>
      </c>
      <c r="H448" s="74" t="s">
        <v>1587</v>
      </c>
      <c r="I448" s="72" t="s">
        <v>1588</v>
      </c>
      <c r="J448" s="72" t="s">
        <v>1576</v>
      </c>
      <c r="K448" s="72" t="s">
        <v>1576</v>
      </c>
      <c r="L448" s="66" t="s">
        <v>374</v>
      </c>
      <c r="M448" s="66"/>
      <c r="N448" s="66"/>
      <c r="O448" s="66"/>
      <c r="P448" s="71"/>
      <c r="Q448" s="71"/>
      <c r="R448" s="72"/>
      <c r="S448" s="72"/>
      <c r="T448" s="71"/>
      <c r="U448" s="71"/>
      <c r="V448" s="71"/>
      <c r="W448" s="72"/>
      <c r="X448" s="72"/>
      <c r="Y448" s="66"/>
      <c r="Z448" s="72"/>
      <c r="AA448" s="71"/>
    </row>
    <row r="449" spans="1:27" ht="18" customHeight="1">
      <c r="A449" s="72"/>
      <c r="B449" s="73"/>
      <c r="C449" s="72"/>
      <c r="D449" s="72"/>
      <c r="E449" s="66" t="s">
        <v>21</v>
      </c>
      <c r="F449" s="66" t="s">
        <v>1589</v>
      </c>
      <c r="G449" s="72" t="s">
        <v>1590</v>
      </c>
      <c r="H449" s="74" t="s">
        <v>1591</v>
      </c>
      <c r="I449" s="72" t="s">
        <v>1592</v>
      </c>
      <c r="J449" s="72" t="s">
        <v>1576</v>
      </c>
      <c r="K449" s="72" t="s">
        <v>1576</v>
      </c>
      <c r="L449" s="66" t="s">
        <v>374</v>
      </c>
      <c r="M449" s="66"/>
      <c r="N449" s="66"/>
      <c r="O449" s="66"/>
      <c r="P449" s="71"/>
      <c r="Q449" s="71"/>
      <c r="R449" s="72"/>
      <c r="S449" s="72"/>
      <c r="T449" s="71"/>
      <c r="U449" s="71"/>
      <c r="V449" s="71"/>
      <c r="W449" s="72"/>
      <c r="X449" s="72"/>
      <c r="Y449" s="66"/>
      <c r="Z449" s="72"/>
      <c r="AA449" s="71"/>
    </row>
    <row r="450" spans="1:27" ht="18" customHeight="1">
      <c r="A450" s="72"/>
      <c r="B450" s="73"/>
      <c r="C450" s="72"/>
      <c r="D450" s="72"/>
      <c r="E450" s="66" t="s">
        <v>21</v>
      </c>
      <c r="F450" s="66" t="s">
        <v>1593</v>
      </c>
      <c r="G450" s="72" t="s">
        <v>1594</v>
      </c>
      <c r="H450" s="74" t="s">
        <v>1595</v>
      </c>
      <c r="I450" s="72" t="s">
        <v>1596</v>
      </c>
      <c r="J450" s="72" t="s">
        <v>1576</v>
      </c>
      <c r="K450" s="72" t="s">
        <v>1576</v>
      </c>
      <c r="L450" s="66" t="s">
        <v>374</v>
      </c>
      <c r="M450" s="66"/>
      <c r="N450" s="66"/>
      <c r="O450" s="66"/>
      <c r="P450" s="71"/>
      <c r="Q450" s="71"/>
      <c r="R450" s="72"/>
      <c r="S450" s="72"/>
      <c r="T450" s="71"/>
      <c r="U450" s="71"/>
      <c r="V450" s="71"/>
      <c r="W450" s="72"/>
      <c r="X450" s="72"/>
      <c r="Y450" s="66"/>
      <c r="Z450" s="72"/>
      <c r="AA450" s="71"/>
    </row>
    <row r="451" spans="1:27" ht="18" customHeight="1">
      <c r="A451" s="72"/>
      <c r="B451" s="73"/>
      <c r="C451" s="72"/>
      <c r="D451" s="72"/>
      <c r="E451" s="66" t="s">
        <v>21</v>
      </c>
      <c r="F451" s="66" t="s">
        <v>1597</v>
      </c>
      <c r="G451" s="72" t="s">
        <v>1598</v>
      </c>
      <c r="H451" s="74" t="s">
        <v>1599</v>
      </c>
      <c r="I451" s="72" t="s">
        <v>1600</v>
      </c>
      <c r="J451" s="72" t="s">
        <v>1576</v>
      </c>
      <c r="K451" s="72" t="s">
        <v>1576</v>
      </c>
      <c r="L451" s="66" t="s">
        <v>374</v>
      </c>
      <c r="M451" s="66"/>
      <c r="N451" s="66"/>
      <c r="O451" s="66"/>
      <c r="P451" s="71"/>
      <c r="Q451" s="71"/>
      <c r="R451" s="72"/>
      <c r="S451" s="72"/>
      <c r="T451" s="71"/>
      <c r="U451" s="71"/>
      <c r="V451" s="71"/>
      <c r="W451" s="72"/>
      <c r="X451" s="72"/>
      <c r="Y451" s="66"/>
      <c r="Z451" s="72"/>
      <c r="AA451" s="71"/>
    </row>
    <row r="452" spans="1:27" ht="18" customHeight="1">
      <c r="A452" s="72"/>
      <c r="B452" s="73"/>
      <c r="C452" s="72"/>
      <c r="D452" s="72"/>
      <c r="E452" s="66" t="s">
        <v>21</v>
      </c>
      <c r="F452" s="66" t="s">
        <v>1601</v>
      </c>
      <c r="G452" s="72" t="s">
        <v>1602</v>
      </c>
      <c r="H452" s="74" t="s">
        <v>1603</v>
      </c>
      <c r="I452" s="72" t="s">
        <v>1604</v>
      </c>
      <c r="J452" s="72" t="s">
        <v>1576</v>
      </c>
      <c r="K452" s="72" t="s">
        <v>1576</v>
      </c>
      <c r="L452" s="66" t="s">
        <v>374</v>
      </c>
      <c r="M452" s="66"/>
      <c r="N452" s="66"/>
      <c r="O452" s="66"/>
      <c r="P452" s="71"/>
      <c r="Q452" s="71"/>
      <c r="R452" s="72"/>
      <c r="S452" s="72"/>
      <c r="T452" s="71"/>
      <c r="U452" s="71"/>
      <c r="V452" s="71"/>
      <c r="W452" s="72"/>
      <c r="X452" s="72"/>
      <c r="Y452" s="66"/>
      <c r="Z452" s="72"/>
      <c r="AA452" s="71"/>
    </row>
    <row r="453" spans="1:27" ht="18" customHeight="1">
      <c r="A453" s="72"/>
      <c r="B453" s="73"/>
      <c r="C453" s="72"/>
      <c r="D453" s="72"/>
      <c r="E453" s="66" t="s">
        <v>21</v>
      </c>
      <c r="F453" s="66" t="s">
        <v>1605</v>
      </c>
      <c r="G453" s="72" t="s">
        <v>1606</v>
      </c>
      <c r="H453" s="74" t="s">
        <v>1607</v>
      </c>
      <c r="I453" s="72" t="s">
        <v>1608</v>
      </c>
      <c r="J453" s="72" t="s">
        <v>1576</v>
      </c>
      <c r="K453" s="72" t="s">
        <v>1576</v>
      </c>
      <c r="L453" s="66" t="s">
        <v>374</v>
      </c>
      <c r="M453" s="66"/>
      <c r="N453" s="66"/>
      <c r="O453" s="66"/>
      <c r="P453" s="71"/>
      <c r="Q453" s="71"/>
      <c r="R453" s="72"/>
      <c r="S453" s="72"/>
      <c r="T453" s="71"/>
      <c r="U453" s="71"/>
      <c r="V453" s="71"/>
      <c r="W453" s="72"/>
      <c r="X453" s="72"/>
      <c r="Y453" s="66"/>
      <c r="Z453" s="72"/>
      <c r="AA453" s="71"/>
    </row>
    <row r="454" spans="1:27" ht="18" customHeight="1">
      <c r="A454" s="72"/>
      <c r="B454" s="73"/>
      <c r="C454" s="72"/>
      <c r="D454" s="72"/>
      <c r="E454" s="66" t="s">
        <v>21</v>
      </c>
      <c r="F454" s="66" t="s">
        <v>1609</v>
      </c>
      <c r="G454" s="72" t="s">
        <v>1610</v>
      </c>
      <c r="H454" s="74"/>
      <c r="I454" s="72" t="s">
        <v>1611</v>
      </c>
      <c r="J454" s="72" t="s">
        <v>1612</v>
      </c>
      <c r="K454" s="72" t="s">
        <v>1612</v>
      </c>
      <c r="L454" s="66" t="s">
        <v>153</v>
      </c>
      <c r="M454" s="66"/>
      <c r="N454" s="66"/>
      <c r="O454" s="66"/>
      <c r="P454" s="71"/>
      <c r="Q454" s="71"/>
      <c r="R454" s="72"/>
      <c r="S454" s="72"/>
      <c r="T454" s="71"/>
      <c r="U454" s="71"/>
      <c r="V454" s="71"/>
      <c r="W454" s="72"/>
      <c r="X454" s="72"/>
      <c r="Y454" s="66"/>
      <c r="Z454" s="72"/>
      <c r="AA454" s="71"/>
    </row>
    <row r="455" spans="1:27" ht="18" customHeight="1">
      <c r="A455" s="72"/>
      <c r="B455" s="73"/>
      <c r="C455" s="72"/>
      <c r="D455" s="72"/>
      <c r="E455" s="66" t="s">
        <v>21</v>
      </c>
      <c r="F455" s="66" t="s">
        <v>1613</v>
      </c>
      <c r="G455" s="72" t="s">
        <v>1614</v>
      </c>
      <c r="H455" s="74"/>
      <c r="I455" s="72" t="s">
        <v>1615</v>
      </c>
      <c r="J455" s="72" t="s">
        <v>1612</v>
      </c>
      <c r="K455" s="72" t="s">
        <v>1612</v>
      </c>
      <c r="L455" s="66" t="s">
        <v>374</v>
      </c>
      <c r="M455" s="66"/>
      <c r="N455" s="66"/>
      <c r="O455" s="66"/>
      <c r="P455" s="71"/>
      <c r="Q455" s="71"/>
      <c r="R455" s="72"/>
      <c r="S455" s="72"/>
      <c r="T455" s="71"/>
      <c r="U455" s="71"/>
      <c r="V455" s="71"/>
      <c r="W455" s="72"/>
      <c r="X455" s="72"/>
      <c r="Y455" s="66"/>
      <c r="Z455" s="72"/>
      <c r="AA455" s="71"/>
    </row>
    <row r="456" spans="1:27" ht="18" customHeight="1">
      <c r="A456" s="72"/>
      <c r="B456" s="73"/>
      <c r="C456" s="72"/>
      <c r="D456" s="72"/>
      <c r="E456" s="66" t="s">
        <v>160</v>
      </c>
      <c r="F456" s="66">
        <v>1</v>
      </c>
      <c r="G456" s="72" t="s">
        <v>1616</v>
      </c>
      <c r="H456" s="74" t="s">
        <v>1617</v>
      </c>
      <c r="I456" s="72" t="s">
        <v>1618</v>
      </c>
      <c r="J456" s="72" t="s">
        <v>1571</v>
      </c>
      <c r="K456" s="72" t="s">
        <v>1571</v>
      </c>
      <c r="L456" s="66" t="s">
        <v>1619</v>
      </c>
      <c r="M456" s="66"/>
      <c r="N456" s="66"/>
      <c r="O456" s="66"/>
      <c r="P456" s="71"/>
      <c r="Q456" s="71"/>
      <c r="R456" s="72"/>
      <c r="S456" s="72"/>
      <c r="T456" s="71"/>
      <c r="U456" s="71"/>
      <c r="V456" s="71"/>
      <c r="W456" s="72"/>
      <c r="X456" s="72"/>
      <c r="Y456" s="66"/>
      <c r="Z456" s="72"/>
      <c r="AA456" s="71"/>
    </row>
    <row r="457" spans="1:27" ht="18" customHeight="1">
      <c r="A457" s="72"/>
      <c r="B457" s="73"/>
      <c r="C457" s="72"/>
      <c r="D457" s="72"/>
      <c r="E457" s="66" t="s">
        <v>160</v>
      </c>
      <c r="F457" s="66">
        <v>2</v>
      </c>
      <c r="G457" s="72" t="s">
        <v>1620</v>
      </c>
      <c r="H457" s="74" t="s">
        <v>1621</v>
      </c>
      <c r="I457" s="72" t="s">
        <v>1622</v>
      </c>
      <c r="J457" s="72" t="s">
        <v>1571</v>
      </c>
      <c r="K457" s="72" t="s">
        <v>1571</v>
      </c>
      <c r="L457" s="66" t="s">
        <v>1619</v>
      </c>
      <c r="M457" s="66"/>
      <c r="N457" s="66"/>
      <c r="O457" s="66"/>
      <c r="P457" s="71"/>
      <c r="Q457" s="71"/>
      <c r="R457" s="72"/>
      <c r="S457" s="72"/>
      <c r="T457" s="71"/>
      <c r="U457" s="71"/>
      <c r="V457" s="71"/>
      <c r="W457" s="72"/>
      <c r="X457" s="72"/>
      <c r="Y457" s="66"/>
      <c r="Z457" s="72"/>
      <c r="AA457" s="71"/>
    </row>
    <row r="458" spans="1:27" ht="18" customHeight="1">
      <c r="A458" s="72"/>
      <c r="B458" s="73"/>
      <c r="C458" s="72"/>
      <c r="D458" s="72"/>
      <c r="E458" s="66" t="s">
        <v>160</v>
      </c>
      <c r="F458" s="66">
        <v>3</v>
      </c>
      <c r="G458" s="72" t="s">
        <v>1623</v>
      </c>
      <c r="H458" s="74" t="s">
        <v>1624</v>
      </c>
      <c r="I458" s="72" t="s">
        <v>1625</v>
      </c>
      <c r="J458" s="72" t="s">
        <v>1571</v>
      </c>
      <c r="K458" s="72" t="s">
        <v>1571</v>
      </c>
      <c r="L458" s="66" t="s">
        <v>1619</v>
      </c>
      <c r="M458" s="66"/>
      <c r="N458" s="66"/>
      <c r="O458" s="66"/>
      <c r="P458" s="71"/>
      <c r="Q458" s="71"/>
      <c r="R458" s="72"/>
      <c r="S458" s="72"/>
      <c r="T458" s="71"/>
      <c r="U458" s="71"/>
      <c r="V458" s="71"/>
      <c r="W458" s="72"/>
      <c r="X458" s="72"/>
      <c r="Y458" s="66"/>
      <c r="Z458" s="72"/>
      <c r="AA458" s="71"/>
    </row>
    <row r="459" spans="1:27" ht="18" customHeight="1">
      <c r="A459" s="72"/>
      <c r="B459" s="73"/>
      <c r="C459" s="72"/>
      <c r="D459" s="72"/>
      <c r="E459" s="66" t="s">
        <v>160</v>
      </c>
      <c r="F459" s="66">
        <v>4</v>
      </c>
      <c r="G459" s="72" t="s">
        <v>1626</v>
      </c>
      <c r="H459" s="74" t="s">
        <v>1627</v>
      </c>
      <c r="I459" s="72" t="s">
        <v>1628</v>
      </c>
      <c r="J459" s="72" t="s">
        <v>1571</v>
      </c>
      <c r="K459" s="72" t="s">
        <v>1571</v>
      </c>
      <c r="L459" s="66" t="s">
        <v>1619</v>
      </c>
      <c r="M459" s="66"/>
      <c r="N459" s="66"/>
      <c r="O459" s="66"/>
      <c r="P459" s="71"/>
      <c r="Q459" s="71"/>
      <c r="R459" s="72"/>
      <c r="S459" s="72"/>
      <c r="T459" s="71"/>
      <c r="U459" s="71"/>
      <c r="V459" s="71"/>
      <c r="W459" s="72"/>
      <c r="X459" s="72"/>
      <c r="Y459" s="66"/>
      <c r="Z459" s="72"/>
      <c r="AA459" s="71"/>
    </row>
    <row r="460" spans="1:27" ht="18" customHeight="1">
      <c r="A460" s="72"/>
      <c r="B460" s="73"/>
      <c r="C460" s="72"/>
      <c r="D460" s="72"/>
      <c r="E460" s="66" t="s">
        <v>160</v>
      </c>
      <c r="F460" s="66">
        <v>5</v>
      </c>
      <c r="G460" s="72" t="s">
        <v>1629</v>
      </c>
      <c r="H460" s="74" t="s">
        <v>1630</v>
      </c>
      <c r="I460" s="72" t="s">
        <v>1631</v>
      </c>
      <c r="J460" s="72" t="s">
        <v>1571</v>
      </c>
      <c r="K460" s="72" t="s">
        <v>1571</v>
      </c>
      <c r="L460" s="66" t="s">
        <v>1619</v>
      </c>
      <c r="M460" s="66"/>
      <c r="N460" s="66"/>
      <c r="O460" s="66"/>
      <c r="P460" s="71"/>
      <c r="Q460" s="71"/>
      <c r="R460" s="72"/>
      <c r="S460" s="72"/>
      <c r="T460" s="71"/>
      <c r="U460" s="71"/>
      <c r="V460" s="71"/>
      <c r="W460" s="72"/>
      <c r="X460" s="72"/>
      <c r="Y460" s="66"/>
      <c r="Z460" s="72"/>
      <c r="AA460" s="71"/>
    </row>
    <row r="461" spans="1:27" ht="18" customHeight="1">
      <c r="A461" s="72"/>
      <c r="B461" s="73"/>
      <c r="C461" s="72"/>
      <c r="D461" s="72"/>
      <c r="E461" s="66" t="s">
        <v>160</v>
      </c>
      <c r="F461" s="66">
        <v>6</v>
      </c>
      <c r="G461" s="72" t="s">
        <v>1632</v>
      </c>
      <c r="H461" s="74" t="s">
        <v>1633</v>
      </c>
      <c r="I461" s="72" t="s">
        <v>1634</v>
      </c>
      <c r="J461" s="72" t="s">
        <v>1571</v>
      </c>
      <c r="K461" s="72" t="s">
        <v>1571</v>
      </c>
      <c r="L461" s="66" t="s">
        <v>1619</v>
      </c>
      <c r="M461" s="66"/>
      <c r="N461" s="66"/>
      <c r="O461" s="66"/>
      <c r="P461" s="71"/>
      <c r="Q461" s="71"/>
      <c r="R461" s="72"/>
      <c r="S461" s="72"/>
      <c r="T461" s="71"/>
      <c r="U461" s="71"/>
      <c r="V461" s="71"/>
      <c r="W461" s="72"/>
      <c r="X461" s="72"/>
      <c r="Y461" s="66"/>
      <c r="Z461" s="72"/>
      <c r="AA461" s="71"/>
    </row>
    <row r="462" spans="1:27" ht="18" customHeight="1">
      <c r="A462" s="72"/>
      <c r="B462" s="73"/>
      <c r="C462" s="72"/>
      <c r="D462" s="72"/>
      <c r="E462" s="66" t="s">
        <v>160</v>
      </c>
      <c r="F462" s="66">
        <v>7</v>
      </c>
      <c r="G462" s="72" t="s">
        <v>1635</v>
      </c>
      <c r="H462" s="74" t="s">
        <v>1636</v>
      </c>
      <c r="I462" s="72" t="s">
        <v>1637</v>
      </c>
      <c r="J462" s="72" t="s">
        <v>1571</v>
      </c>
      <c r="K462" s="72" t="s">
        <v>1571</v>
      </c>
      <c r="L462" s="66" t="s">
        <v>1619</v>
      </c>
      <c r="M462" s="66"/>
      <c r="N462" s="66"/>
      <c r="O462" s="66"/>
      <c r="P462" s="71"/>
      <c r="Q462" s="71"/>
      <c r="R462" s="72"/>
      <c r="S462" s="72"/>
      <c r="T462" s="71"/>
      <c r="U462" s="71"/>
      <c r="V462" s="71"/>
      <c r="W462" s="72"/>
      <c r="X462" s="72"/>
      <c r="Y462" s="66"/>
      <c r="Z462" s="72"/>
      <c r="AA462" s="71"/>
    </row>
    <row r="463" spans="1:27" ht="18" customHeight="1">
      <c r="A463" s="72"/>
      <c r="B463" s="73"/>
      <c r="C463" s="72"/>
      <c r="D463" s="72"/>
      <c r="E463" s="66" t="s">
        <v>160</v>
      </c>
      <c r="F463" s="66">
        <v>8</v>
      </c>
      <c r="G463" s="72" t="s">
        <v>1638</v>
      </c>
      <c r="H463" s="74" t="s">
        <v>1639</v>
      </c>
      <c r="I463" s="72" t="s">
        <v>1640</v>
      </c>
      <c r="J463" s="72" t="s">
        <v>1571</v>
      </c>
      <c r="K463" s="72" t="s">
        <v>1571</v>
      </c>
      <c r="L463" s="66" t="s">
        <v>1619</v>
      </c>
      <c r="M463" s="66"/>
      <c r="N463" s="66"/>
      <c r="O463" s="66"/>
      <c r="P463" s="71"/>
      <c r="Q463" s="71"/>
      <c r="R463" s="72"/>
      <c r="S463" s="72"/>
      <c r="T463" s="71"/>
      <c r="U463" s="71"/>
      <c r="V463" s="71"/>
      <c r="W463" s="72"/>
      <c r="X463" s="72"/>
      <c r="Y463" s="66"/>
      <c r="Z463" s="72"/>
      <c r="AA463" s="71"/>
    </row>
    <row r="464" spans="1:27" ht="18" customHeight="1">
      <c r="A464" s="72"/>
      <c r="B464" s="73"/>
      <c r="C464" s="72"/>
      <c r="D464" s="72"/>
      <c r="E464" s="66" t="s">
        <v>160</v>
      </c>
      <c r="F464" s="66">
        <v>9</v>
      </c>
      <c r="G464" s="72" t="s">
        <v>1641</v>
      </c>
      <c r="H464" s="74" t="s">
        <v>1642</v>
      </c>
      <c r="I464" s="72" t="s">
        <v>1643</v>
      </c>
      <c r="J464" s="72" t="s">
        <v>1571</v>
      </c>
      <c r="K464" s="72" t="s">
        <v>1571</v>
      </c>
      <c r="L464" s="66" t="s">
        <v>1619</v>
      </c>
      <c r="M464" s="66"/>
      <c r="N464" s="66"/>
      <c r="O464" s="66"/>
      <c r="P464" s="71"/>
      <c r="Q464" s="71"/>
      <c r="R464" s="72"/>
      <c r="S464" s="72"/>
      <c r="T464" s="71"/>
      <c r="U464" s="71"/>
      <c r="V464" s="71"/>
      <c r="W464" s="72"/>
      <c r="X464" s="72"/>
      <c r="Y464" s="66"/>
      <c r="Z464" s="72"/>
      <c r="AA464" s="71"/>
    </row>
    <row r="465" spans="1:27" ht="18" customHeight="1">
      <c r="A465" s="72"/>
      <c r="B465" s="73"/>
      <c r="C465" s="72"/>
      <c r="D465" s="72"/>
      <c r="E465" s="66" t="s">
        <v>160</v>
      </c>
      <c r="F465" s="66">
        <v>10</v>
      </c>
      <c r="G465" s="72" t="s">
        <v>1644</v>
      </c>
      <c r="H465" s="74" t="s">
        <v>1645</v>
      </c>
      <c r="I465" s="72" t="s">
        <v>1646</v>
      </c>
      <c r="J465" s="72" t="s">
        <v>1571</v>
      </c>
      <c r="K465" s="72" t="s">
        <v>1571</v>
      </c>
      <c r="L465" s="66" t="s">
        <v>1619</v>
      </c>
      <c r="M465" s="66"/>
      <c r="N465" s="66"/>
      <c r="O465" s="66"/>
      <c r="P465" s="71"/>
      <c r="Q465" s="71"/>
      <c r="R465" s="72"/>
      <c r="S465" s="72"/>
      <c r="T465" s="71"/>
      <c r="U465" s="71"/>
      <c r="V465" s="71"/>
      <c r="W465" s="72"/>
      <c r="X465" s="72"/>
      <c r="Y465" s="66"/>
      <c r="Z465" s="72"/>
      <c r="AA465" s="71"/>
    </row>
    <row r="466" spans="1:27" ht="18" customHeight="1">
      <c r="A466" s="72"/>
      <c r="B466" s="73"/>
      <c r="C466" s="72"/>
      <c r="D466" s="72"/>
      <c r="E466" s="66" t="s">
        <v>160</v>
      </c>
      <c r="F466" s="66">
        <v>11</v>
      </c>
      <c r="G466" s="72" t="s">
        <v>1647</v>
      </c>
      <c r="H466" s="74" t="s">
        <v>1648</v>
      </c>
      <c r="I466" s="72" t="s">
        <v>1649</v>
      </c>
      <c r="J466" s="72" t="s">
        <v>1571</v>
      </c>
      <c r="K466" s="72" t="s">
        <v>1571</v>
      </c>
      <c r="L466" s="66" t="s">
        <v>1619</v>
      </c>
      <c r="M466" s="66"/>
      <c r="N466" s="66"/>
      <c r="O466" s="66"/>
      <c r="P466" s="71"/>
      <c r="Q466" s="71"/>
      <c r="R466" s="72"/>
      <c r="S466" s="72"/>
      <c r="T466" s="71"/>
      <c r="U466" s="71"/>
      <c r="V466" s="71"/>
      <c r="W466" s="72"/>
      <c r="X466" s="72"/>
      <c r="Y466" s="66"/>
      <c r="Z466" s="72"/>
      <c r="AA466" s="71"/>
    </row>
    <row r="467" spans="1:27" ht="18" customHeight="1">
      <c r="A467" s="72"/>
      <c r="B467" s="73"/>
      <c r="C467" s="72"/>
      <c r="D467" s="72"/>
      <c r="E467" s="66" t="s">
        <v>160</v>
      </c>
      <c r="F467" s="66">
        <v>12</v>
      </c>
      <c r="G467" s="72" t="s">
        <v>1650</v>
      </c>
      <c r="H467" s="74" t="s">
        <v>1651</v>
      </c>
      <c r="I467" s="72" t="s">
        <v>1652</v>
      </c>
      <c r="J467" s="72" t="s">
        <v>1571</v>
      </c>
      <c r="K467" s="72" t="s">
        <v>1571</v>
      </c>
      <c r="L467" s="66" t="s">
        <v>1619</v>
      </c>
      <c r="M467" s="66"/>
      <c r="N467" s="66"/>
      <c r="O467" s="66"/>
      <c r="P467" s="71"/>
      <c r="Q467" s="71"/>
      <c r="R467" s="72"/>
      <c r="S467" s="72"/>
      <c r="T467" s="71"/>
      <c r="U467" s="71"/>
      <c r="V467" s="71"/>
      <c r="W467" s="72"/>
      <c r="X467" s="72"/>
      <c r="Y467" s="66"/>
      <c r="Z467" s="72"/>
      <c r="AA467" s="71"/>
    </row>
    <row r="468" spans="1:27" ht="18" customHeight="1">
      <c r="A468" s="72"/>
      <c r="B468" s="73"/>
      <c r="C468" s="72"/>
      <c r="D468" s="72"/>
      <c r="E468" s="66" t="s">
        <v>160</v>
      </c>
      <c r="F468" s="66">
        <v>13</v>
      </c>
      <c r="G468" s="72" t="s">
        <v>1653</v>
      </c>
      <c r="H468" s="74" t="s">
        <v>1654</v>
      </c>
      <c r="I468" s="72" t="s">
        <v>1655</v>
      </c>
      <c r="J468" s="72" t="s">
        <v>1571</v>
      </c>
      <c r="K468" s="72" t="s">
        <v>1571</v>
      </c>
      <c r="L468" s="66" t="s">
        <v>1619</v>
      </c>
      <c r="M468" s="66"/>
      <c r="N468" s="66"/>
      <c r="O468" s="66"/>
      <c r="P468" s="71"/>
      <c r="Q468" s="71"/>
      <c r="R468" s="72"/>
      <c r="S468" s="72"/>
      <c r="T468" s="71"/>
      <c r="U468" s="71"/>
      <c r="V468" s="71"/>
      <c r="W468" s="72"/>
      <c r="X468" s="72"/>
      <c r="Y468" s="66"/>
      <c r="Z468" s="72"/>
      <c r="AA468" s="71"/>
    </row>
    <row r="469" spans="1:27" ht="18" customHeight="1">
      <c r="A469" s="72"/>
      <c r="B469" s="73"/>
      <c r="C469" s="72"/>
      <c r="D469" s="72"/>
      <c r="E469" s="66" t="s">
        <v>160</v>
      </c>
      <c r="F469" s="66">
        <v>14</v>
      </c>
      <c r="G469" s="72" t="s">
        <v>1656</v>
      </c>
      <c r="H469" s="74" t="s">
        <v>1657</v>
      </c>
      <c r="I469" s="72" t="s">
        <v>1658</v>
      </c>
      <c r="J469" s="72" t="s">
        <v>1571</v>
      </c>
      <c r="K469" s="72" t="s">
        <v>1571</v>
      </c>
      <c r="L469" s="66" t="s">
        <v>1619</v>
      </c>
      <c r="M469" s="66"/>
      <c r="N469" s="66"/>
      <c r="O469" s="66"/>
      <c r="P469" s="71"/>
      <c r="Q469" s="71"/>
      <c r="R469" s="72"/>
      <c r="S469" s="72"/>
      <c r="T469" s="71"/>
      <c r="U469" s="71"/>
      <c r="V469" s="71"/>
      <c r="W469" s="72"/>
      <c r="X469" s="72"/>
      <c r="Y469" s="66"/>
      <c r="Z469" s="72"/>
      <c r="AA469" s="71"/>
    </row>
    <row r="470" spans="1:27" ht="18" customHeight="1">
      <c r="A470" s="72"/>
      <c r="B470" s="73"/>
      <c r="C470" s="72"/>
      <c r="D470" s="72"/>
      <c r="E470" s="66" t="s">
        <v>160</v>
      </c>
      <c r="F470" s="66">
        <v>15</v>
      </c>
      <c r="G470" s="72" t="s">
        <v>1659</v>
      </c>
      <c r="H470" s="74" t="s">
        <v>1660</v>
      </c>
      <c r="I470" s="72" t="s">
        <v>1661</v>
      </c>
      <c r="J470" s="72" t="s">
        <v>1571</v>
      </c>
      <c r="K470" s="72" t="s">
        <v>1571</v>
      </c>
      <c r="L470" s="66" t="s">
        <v>1619</v>
      </c>
      <c r="M470" s="66"/>
      <c r="N470" s="66"/>
      <c r="O470" s="66"/>
      <c r="P470" s="71"/>
      <c r="Q470" s="71"/>
      <c r="R470" s="72"/>
      <c r="S470" s="72"/>
      <c r="T470" s="71"/>
      <c r="U470" s="71"/>
      <c r="V470" s="71"/>
      <c r="W470" s="72"/>
      <c r="X470" s="72"/>
      <c r="Y470" s="66"/>
      <c r="Z470" s="72"/>
      <c r="AA470" s="71"/>
    </row>
    <row r="471" spans="1:27" ht="18" customHeight="1">
      <c r="A471" s="72"/>
      <c r="B471" s="73"/>
      <c r="C471" s="72"/>
      <c r="D471" s="72"/>
      <c r="E471" s="66" t="s">
        <v>160</v>
      </c>
      <c r="F471" s="66">
        <v>16</v>
      </c>
      <c r="G471" s="72" t="s">
        <v>1662</v>
      </c>
      <c r="H471" s="74" t="s">
        <v>1663</v>
      </c>
      <c r="I471" s="72" t="s">
        <v>1664</v>
      </c>
      <c r="J471" s="72" t="s">
        <v>1571</v>
      </c>
      <c r="K471" s="72" t="s">
        <v>1571</v>
      </c>
      <c r="L471" s="66" t="s">
        <v>1619</v>
      </c>
      <c r="M471" s="66"/>
      <c r="N471" s="66"/>
      <c r="O471" s="66"/>
      <c r="P471" s="71"/>
      <c r="Q471" s="71"/>
      <c r="R471" s="72"/>
      <c r="S471" s="72"/>
      <c r="T471" s="71"/>
      <c r="U471" s="71"/>
      <c r="V471" s="71"/>
      <c r="W471" s="72"/>
      <c r="X471" s="72"/>
      <c r="Y471" s="66"/>
      <c r="Z471" s="72"/>
      <c r="AA471" s="71"/>
    </row>
    <row r="472" spans="1:27" ht="18" customHeight="1">
      <c r="A472" s="72"/>
      <c r="B472" s="73"/>
      <c r="C472" s="72"/>
      <c r="D472" s="72"/>
      <c r="E472" s="66" t="s">
        <v>160</v>
      </c>
      <c r="F472" s="66">
        <v>17</v>
      </c>
      <c r="G472" s="72" t="s">
        <v>1665</v>
      </c>
      <c r="H472" s="74" t="s">
        <v>1666</v>
      </c>
      <c r="I472" s="72" t="s">
        <v>1667</v>
      </c>
      <c r="J472" s="72" t="s">
        <v>1571</v>
      </c>
      <c r="K472" s="72" t="s">
        <v>1571</v>
      </c>
      <c r="L472" s="66" t="s">
        <v>1619</v>
      </c>
      <c r="M472" s="66"/>
      <c r="N472" s="66"/>
      <c r="O472" s="66"/>
      <c r="P472" s="71"/>
      <c r="Q472" s="71"/>
      <c r="R472" s="72"/>
      <c r="S472" s="72"/>
      <c r="T472" s="71"/>
      <c r="U472" s="71"/>
      <c r="V472" s="71"/>
      <c r="W472" s="72"/>
      <c r="X472" s="72"/>
      <c r="Y472" s="66"/>
      <c r="Z472" s="72"/>
      <c r="AA472" s="71"/>
    </row>
    <row r="473" spans="1:27" ht="18" customHeight="1">
      <c r="A473" s="72"/>
      <c r="B473" s="73"/>
      <c r="C473" s="72"/>
      <c r="D473" s="72"/>
      <c r="E473" s="66" t="s">
        <v>160</v>
      </c>
      <c r="F473" s="66">
        <v>18</v>
      </c>
      <c r="G473" s="72" t="s">
        <v>1668</v>
      </c>
      <c r="H473" s="74" t="s">
        <v>1669</v>
      </c>
      <c r="I473" s="72" t="s">
        <v>1670</v>
      </c>
      <c r="J473" s="72" t="s">
        <v>1571</v>
      </c>
      <c r="K473" s="72" t="s">
        <v>1571</v>
      </c>
      <c r="L473" s="66" t="s">
        <v>1619</v>
      </c>
      <c r="M473" s="66"/>
      <c r="N473" s="66"/>
      <c r="O473" s="66"/>
      <c r="P473" s="71"/>
      <c r="Q473" s="71"/>
      <c r="R473" s="72"/>
      <c r="S473" s="72"/>
      <c r="T473" s="71"/>
      <c r="U473" s="71"/>
      <c r="V473" s="71"/>
      <c r="W473" s="72"/>
      <c r="X473" s="72"/>
      <c r="Y473" s="66"/>
      <c r="Z473" s="72"/>
      <c r="AA473" s="71"/>
    </row>
    <row r="474" spans="1:27" ht="18" customHeight="1">
      <c r="A474" s="72"/>
      <c r="B474" s="73"/>
      <c r="C474" s="72"/>
      <c r="D474" s="72"/>
      <c r="E474" s="66" t="s">
        <v>160</v>
      </c>
      <c r="F474" s="66">
        <v>19</v>
      </c>
      <c r="G474" s="72" t="s">
        <v>1671</v>
      </c>
      <c r="H474" s="74" t="s">
        <v>1672</v>
      </c>
      <c r="I474" s="72" t="s">
        <v>1673</v>
      </c>
      <c r="J474" s="72" t="s">
        <v>1571</v>
      </c>
      <c r="K474" s="72" t="s">
        <v>1571</v>
      </c>
      <c r="L474" s="66" t="s">
        <v>1619</v>
      </c>
      <c r="M474" s="66"/>
      <c r="N474" s="66"/>
      <c r="O474" s="66"/>
      <c r="P474" s="71"/>
      <c r="Q474" s="71"/>
      <c r="R474" s="72"/>
      <c r="S474" s="72"/>
      <c r="T474" s="71"/>
      <c r="U474" s="71"/>
      <c r="V474" s="71"/>
      <c r="W474" s="72"/>
      <c r="X474" s="72"/>
      <c r="Y474" s="66"/>
      <c r="Z474" s="72"/>
      <c r="AA474" s="71"/>
    </row>
    <row r="475" spans="1:27" ht="18" customHeight="1">
      <c r="A475" s="72"/>
      <c r="B475" s="73"/>
      <c r="C475" s="72"/>
      <c r="D475" s="72"/>
      <c r="E475" s="66" t="s">
        <v>160</v>
      </c>
      <c r="F475" s="66">
        <v>20</v>
      </c>
      <c r="G475" s="72" t="s">
        <v>1674</v>
      </c>
      <c r="H475" s="74" t="s">
        <v>1675</v>
      </c>
      <c r="I475" s="72" t="s">
        <v>1676</v>
      </c>
      <c r="J475" s="72" t="s">
        <v>1571</v>
      </c>
      <c r="K475" s="72" t="s">
        <v>1571</v>
      </c>
      <c r="L475" s="66" t="s">
        <v>1619</v>
      </c>
      <c r="M475" s="66"/>
      <c r="N475" s="66"/>
      <c r="O475" s="66"/>
      <c r="P475" s="71"/>
      <c r="Q475" s="71"/>
      <c r="R475" s="72"/>
      <c r="S475" s="72"/>
      <c r="T475" s="71"/>
      <c r="U475" s="71"/>
      <c r="V475" s="71"/>
      <c r="W475" s="72"/>
      <c r="X475" s="72"/>
      <c r="Y475" s="66"/>
      <c r="Z475" s="72"/>
      <c r="AA475" s="71"/>
    </row>
    <row r="476" spans="1:27" ht="18" customHeight="1">
      <c r="A476" s="72"/>
      <c r="B476" s="73"/>
      <c r="C476" s="72"/>
      <c r="D476" s="72"/>
      <c r="E476" s="66" t="s">
        <v>160</v>
      </c>
      <c r="F476" s="66">
        <v>21</v>
      </c>
      <c r="G476" s="72" t="s">
        <v>1677</v>
      </c>
      <c r="H476" s="74" t="s">
        <v>1678</v>
      </c>
      <c r="I476" s="72" t="s">
        <v>1679</v>
      </c>
      <c r="J476" s="72" t="s">
        <v>1571</v>
      </c>
      <c r="K476" s="72" t="s">
        <v>1571</v>
      </c>
      <c r="L476" s="66" t="s">
        <v>1619</v>
      </c>
      <c r="M476" s="66"/>
      <c r="N476" s="66"/>
      <c r="O476" s="66"/>
      <c r="P476" s="71"/>
      <c r="Q476" s="71"/>
      <c r="R476" s="72"/>
      <c r="S476" s="72"/>
      <c r="T476" s="71"/>
      <c r="U476" s="71"/>
      <c r="V476" s="71"/>
      <c r="W476" s="72"/>
      <c r="X476" s="72"/>
      <c r="Y476" s="66"/>
      <c r="Z476" s="72"/>
      <c r="AA476" s="71"/>
    </row>
    <row r="477" spans="1:27" ht="18" customHeight="1">
      <c r="A477" s="72"/>
      <c r="B477" s="73"/>
      <c r="C477" s="72"/>
      <c r="D477" s="72"/>
      <c r="E477" s="66" t="s">
        <v>160</v>
      </c>
      <c r="F477" s="66">
        <v>22</v>
      </c>
      <c r="G477" s="72" t="s">
        <v>1680</v>
      </c>
      <c r="H477" s="74" t="s">
        <v>1681</v>
      </c>
      <c r="I477" s="72" t="s">
        <v>1682</v>
      </c>
      <c r="J477" s="72" t="s">
        <v>1571</v>
      </c>
      <c r="K477" s="72" t="s">
        <v>1571</v>
      </c>
      <c r="L477" s="66" t="s">
        <v>1619</v>
      </c>
      <c r="M477" s="66"/>
      <c r="N477" s="66"/>
      <c r="O477" s="66"/>
      <c r="P477" s="71"/>
      <c r="Q477" s="71"/>
      <c r="R477" s="72"/>
      <c r="S477" s="72"/>
      <c r="T477" s="71"/>
      <c r="U477" s="71"/>
      <c r="V477" s="71"/>
      <c r="W477" s="72"/>
      <c r="X477" s="72"/>
      <c r="Y477" s="66"/>
      <c r="Z477" s="72"/>
      <c r="AA477" s="71"/>
    </row>
    <row r="478" spans="1:27" ht="18" customHeight="1">
      <c r="A478" s="72"/>
      <c r="B478" s="73"/>
      <c r="C478" s="72"/>
      <c r="D478" s="72"/>
      <c r="E478" s="66" t="s">
        <v>160</v>
      </c>
      <c r="F478" s="66">
        <v>23</v>
      </c>
      <c r="G478" s="72" t="s">
        <v>1683</v>
      </c>
      <c r="H478" s="74" t="s">
        <v>1684</v>
      </c>
      <c r="I478" s="72" t="s">
        <v>1685</v>
      </c>
      <c r="J478" s="72" t="s">
        <v>1571</v>
      </c>
      <c r="K478" s="72" t="s">
        <v>1571</v>
      </c>
      <c r="L478" s="66" t="s">
        <v>1619</v>
      </c>
      <c r="M478" s="66"/>
      <c r="N478" s="66"/>
      <c r="O478" s="66"/>
      <c r="P478" s="71"/>
      <c r="Q478" s="71"/>
      <c r="R478" s="72"/>
      <c r="S478" s="72"/>
      <c r="T478" s="71"/>
      <c r="U478" s="71"/>
      <c r="V478" s="71"/>
      <c r="W478" s="72"/>
      <c r="X478" s="72"/>
      <c r="Y478" s="66"/>
      <c r="Z478" s="72"/>
      <c r="AA478" s="71"/>
    </row>
    <row r="479" spans="1:27" ht="18" customHeight="1">
      <c r="A479" s="72"/>
      <c r="B479" s="73"/>
      <c r="C479" s="72"/>
      <c r="D479" s="72"/>
      <c r="E479" s="66" t="s">
        <v>160</v>
      </c>
      <c r="F479" s="66">
        <v>24</v>
      </c>
      <c r="G479" s="72" t="s">
        <v>1686</v>
      </c>
      <c r="H479" s="74" t="s">
        <v>1687</v>
      </c>
      <c r="I479" s="72" t="s">
        <v>1688</v>
      </c>
      <c r="J479" s="72" t="s">
        <v>1571</v>
      </c>
      <c r="K479" s="72" t="s">
        <v>1571</v>
      </c>
      <c r="L479" s="66" t="s">
        <v>1619</v>
      </c>
      <c r="M479" s="66"/>
      <c r="N479" s="66"/>
      <c r="O479" s="66"/>
      <c r="P479" s="71"/>
      <c r="Q479" s="71"/>
      <c r="R479" s="72"/>
      <c r="S479" s="72"/>
      <c r="T479" s="71"/>
      <c r="U479" s="71"/>
      <c r="V479" s="71"/>
      <c r="W479" s="72"/>
      <c r="X479" s="72"/>
      <c r="Y479" s="66"/>
      <c r="Z479" s="72"/>
      <c r="AA479" s="71"/>
    </row>
    <row r="480" spans="1:27" ht="18" customHeight="1">
      <c r="A480" s="72"/>
      <c r="B480" s="73"/>
      <c r="C480" s="72"/>
      <c r="D480" s="72"/>
      <c r="E480" s="66" t="s">
        <v>160</v>
      </c>
      <c r="F480" s="66">
        <v>25</v>
      </c>
      <c r="G480" s="72" t="s">
        <v>1689</v>
      </c>
      <c r="H480" s="74" t="s">
        <v>1690</v>
      </c>
      <c r="I480" s="72" t="s">
        <v>1691</v>
      </c>
      <c r="J480" s="72" t="s">
        <v>1571</v>
      </c>
      <c r="K480" s="72" t="s">
        <v>1571</v>
      </c>
      <c r="L480" s="66" t="s">
        <v>1619</v>
      </c>
      <c r="M480" s="66"/>
      <c r="N480" s="66"/>
      <c r="O480" s="66"/>
      <c r="P480" s="71"/>
      <c r="Q480" s="71"/>
      <c r="R480" s="72"/>
      <c r="S480" s="72"/>
      <c r="T480" s="71"/>
      <c r="U480" s="71"/>
      <c r="V480" s="71"/>
      <c r="W480" s="72"/>
      <c r="X480" s="72"/>
      <c r="Y480" s="66"/>
      <c r="Z480" s="72"/>
      <c r="AA480" s="71"/>
    </row>
    <row r="481" spans="1:27" ht="18" customHeight="1">
      <c r="A481" s="72"/>
      <c r="B481" s="73"/>
      <c r="C481" s="72"/>
      <c r="D481" s="72"/>
      <c r="E481" s="66" t="s">
        <v>160</v>
      </c>
      <c r="F481" s="66">
        <v>26</v>
      </c>
      <c r="G481" s="72" t="s">
        <v>1692</v>
      </c>
      <c r="H481" s="74" t="s">
        <v>1693</v>
      </c>
      <c r="I481" s="72" t="s">
        <v>1694</v>
      </c>
      <c r="J481" s="72" t="s">
        <v>1571</v>
      </c>
      <c r="K481" s="72" t="s">
        <v>1571</v>
      </c>
      <c r="L481" s="66" t="s">
        <v>1619</v>
      </c>
      <c r="M481" s="66"/>
      <c r="N481" s="66"/>
      <c r="O481" s="66"/>
      <c r="P481" s="71"/>
      <c r="Q481" s="71"/>
      <c r="R481" s="72"/>
      <c r="S481" s="72"/>
      <c r="T481" s="71"/>
      <c r="U481" s="71"/>
      <c r="V481" s="71"/>
      <c r="W481" s="72"/>
      <c r="X481" s="72"/>
      <c r="Y481" s="66"/>
      <c r="Z481" s="72"/>
      <c r="AA481" s="71"/>
    </row>
    <row r="482" spans="1:27" ht="18" customHeight="1">
      <c r="A482" s="72"/>
      <c r="B482" s="73"/>
      <c r="C482" s="72"/>
      <c r="D482" s="72"/>
      <c r="E482" s="66" t="s">
        <v>160</v>
      </c>
      <c r="F482" s="66">
        <v>27</v>
      </c>
      <c r="G482" s="72" t="s">
        <v>1695</v>
      </c>
      <c r="H482" s="74" t="s">
        <v>1696</v>
      </c>
      <c r="I482" s="72" t="s">
        <v>1697</v>
      </c>
      <c r="J482" s="72" t="s">
        <v>1571</v>
      </c>
      <c r="K482" s="72" t="s">
        <v>1571</v>
      </c>
      <c r="L482" s="66" t="s">
        <v>1619</v>
      </c>
      <c r="M482" s="66"/>
      <c r="N482" s="66"/>
      <c r="O482" s="66"/>
      <c r="P482" s="71"/>
      <c r="Q482" s="71"/>
      <c r="R482" s="72"/>
      <c r="S482" s="72"/>
      <c r="T482" s="71"/>
      <c r="U482" s="71"/>
      <c r="V482" s="71"/>
      <c r="W482" s="72"/>
      <c r="X482" s="72"/>
      <c r="Y482" s="66"/>
      <c r="Z482" s="72"/>
      <c r="AA482" s="71"/>
    </row>
    <row r="483" spans="1:27" ht="18" customHeight="1">
      <c r="A483" s="72"/>
      <c r="B483" s="73"/>
      <c r="C483" s="72"/>
      <c r="D483" s="72"/>
      <c r="E483" s="66" t="s">
        <v>160</v>
      </c>
      <c r="F483" s="66">
        <v>28</v>
      </c>
      <c r="G483" s="72" t="s">
        <v>1698</v>
      </c>
      <c r="H483" s="74" t="s">
        <v>1699</v>
      </c>
      <c r="I483" s="72" t="s">
        <v>1700</v>
      </c>
      <c r="J483" s="72" t="s">
        <v>1571</v>
      </c>
      <c r="K483" s="72" t="s">
        <v>1571</v>
      </c>
      <c r="L483" s="66" t="s">
        <v>1619</v>
      </c>
      <c r="M483" s="66"/>
      <c r="N483" s="66"/>
      <c r="O483" s="66"/>
      <c r="P483" s="71"/>
      <c r="Q483" s="71"/>
      <c r="R483" s="72"/>
      <c r="S483" s="72"/>
      <c r="T483" s="71"/>
      <c r="U483" s="71"/>
      <c r="V483" s="71"/>
      <c r="W483" s="72"/>
      <c r="X483" s="72"/>
      <c r="Y483" s="66"/>
      <c r="Z483" s="72"/>
      <c r="AA483" s="71"/>
    </row>
    <row r="484" spans="1:27" ht="18" customHeight="1">
      <c r="A484" s="72"/>
      <c r="B484" s="73"/>
      <c r="C484" s="72"/>
      <c r="D484" s="72"/>
      <c r="E484" s="66" t="s">
        <v>160</v>
      </c>
      <c r="F484" s="66">
        <v>29</v>
      </c>
      <c r="G484" s="72" t="s">
        <v>1701</v>
      </c>
      <c r="H484" s="74" t="s">
        <v>1702</v>
      </c>
      <c r="I484" s="72" t="s">
        <v>1703</v>
      </c>
      <c r="J484" s="72" t="s">
        <v>1571</v>
      </c>
      <c r="K484" s="72" t="s">
        <v>1571</v>
      </c>
      <c r="L484" s="66" t="s">
        <v>1619</v>
      </c>
      <c r="M484" s="66"/>
      <c r="N484" s="66"/>
      <c r="O484" s="66"/>
      <c r="P484" s="71"/>
      <c r="Q484" s="71"/>
      <c r="R484" s="72"/>
      <c r="S484" s="72"/>
      <c r="T484" s="71"/>
      <c r="U484" s="71"/>
      <c r="V484" s="71"/>
      <c r="W484" s="72"/>
      <c r="X484" s="72"/>
      <c r="Y484" s="66"/>
      <c r="Z484" s="72"/>
      <c r="AA484" s="71"/>
    </row>
    <row r="485" spans="1:27" ht="18" customHeight="1">
      <c r="A485" s="72"/>
      <c r="B485" s="73"/>
      <c r="C485" s="72"/>
      <c r="D485" s="72"/>
      <c r="E485" s="66" t="s">
        <v>160</v>
      </c>
      <c r="F485" s="66">
        <v>30</v>
      </c>
      <c r="G485" s="72" t="s">
        <v>1704</v>
      </c>
      <c r="H485" s="74" t="s">
        <v>1705</v>
      </c>
      <c r="I485" s="72" t="s">
        <v>1706</v>
      </c>
      <c r="J485" s="72" t="s">
        <v>1571</v>
      </c>
      <c r="K485" s="72" t="s">
        <v>1571</v>
      </c>
      <c r="L485" s="66" t="s">
        <v>1619</v>
      </c>
      <c r="M485" s="66"/>
      <c r="N485" s="66"/>
      <c r="O485" s="66"/>
      <c r="P485" s="71"/>
      <c r="Q485" s="71"/>
      <c r="R485" s="72"/>
      <c r="S485" s="72"/>
      <c r="T485" s="71"/>
      <c r="U485" s="71"/>
      <c r="V485" s="71"/>
      <c r="W485" s="72"/>
      <c r="X485" s="72"/>
      <c r="Y485" s="66"/>
      <c r="Z485" s="72"/>
      <c r="AA485" s="71"/>
    </row>
    <row r="486" spans="1:27" ht="18" customHeight="1">
      <c r="A486" s="72"/>
      <c r="B486" s="73"/>
      <c r="C486" s="72"/>
      <c r="D486" s="72"/>
      <c r="E486" s="66" t="s">
        <v>160</v>
      </c>
      <c r="F486" s="66">
        <v>31</v>
      </c>
      <c r="G486" s="72" t="s">
        <v>1707</v>
      </c>
      <c r="H486" s="74" t="s">
        <v>1708</v>
      </c>
      <c r="I486" s="72" t="s">
        <v>1709</v>
      </c>
      <c r="J486" s="72" t="s">
        <v>1571</v>
      </c>
      <c r="K486" s="72" t="s">
        <v>1571</v>
      </c>
      <c r="L486" s="66" t="s">
        <v>1619</v>
      </c>
      <c r="M486" s="66"/>
      <c r="N486" s="66"/>
      <c r="O486" s="66"/>
      <c r="P486" s="71"/>
      <c r="Q486" s="71"/>
      <c r="R486" s="72"/>
      <c r="S486" s="72"/>
      <c r="T486" s="71"/>
      <c r="U486" s="71"/>
      <c r="V486" s="71"/>
      <c r="W486" s="72"/>
      <c r="X486" s="72"/>
      <c r="Y486" s="66"/>
      <c r="Z486" s="72"/>
      <c r="AA486" s="71"/>
    </row>
    <row r="487" spans="1:27" ht="18" customHeight="1">
      <c r="A487" s="72"/>
      <c r="B487" s="73"/>
      <c r="C487" s="72"/>
      <c r="D487" s="72"/>
      <c r="E487" s="66" t="s">
        <v>160</v>
      </c>
      <c r="F487" s="66">
        <v>32</v>
      </c>
      <c r="G487" s="72" t="s">
        <v>1710</v>
      </c>
      <c r="H487" s="74" t="s">
        <v>1711</v>
      </c>
      <c r="I487" s="72" t="s">
        <v>1712</v>
      </c>
      <c r="J487" s="72" t="s">
        <v>1571</v>
      </c>
      <c r="K487" s="72" t="s">
        <v>1571</v>
      </c>
      <c r="L487" s="66" t="s">
        <v>1619</v>
      </c>
      <c r="M487" s="66"/>
      <c r="N487" s="66"/>
      <c r="O487" s="66"/>
      <c r="P487" s="71"/>
      <c r="Q487" s="71"/>
      <c r="R487" s="72"/>
      <c r="S487" s="72"/>
      <c r="T487" s="71"/>
      <c r="U487" s="71"/>
      <c r="V487" s="71"/>
      <c r="W487" s="72"/>
      <c r="X487" s="72"/>
      <c r="Y487" s="66"/>
      <c r="Z487" s="72"/>
      <c r="AA487" s="71"/>
    </row>
    <row r="488" spans="1:27" ht="18" customHeight="1">
      <c r="A488" s="72"/>
      <c r="B488" s="73"/>
      <c r="C488" s="72"/>
      <c r="D488" s="72"/>
      <c r="E488" s="66" t="s">
        <v>160</v>
      </c>
      <c r="F488" s="66">
        <v>33</v>
      </c>
      <c r="G488" s="72" t="s">
        <v>1713</v>
      </c>
      <c r="H488" s="74" t="s">
        <v>1714</v>
      </c>
      <c r="I488" s="72" t="s">
        <v>1715</v>
      </c>
      <c r="J488" s="72" t="s">
        <v>1571</v>
      </c>
      <c r="K488" s="72" t="s">
        <v>1571</v>
      </c>
      <c r="L488" s="66" t="s">
        <v>1619</v>
      </c>
      <c r="M488" s="66"/>
      <c r="N488" s="66"/>
      <c r="O488" s="66"/>
      <c r="P488" s="71"/>
      <c r="Q488" s="71"/>
      <c r="R488" s="72"/>
      <c r="S488" s="72"/>
      <c r="T488" s="71"/>
      <c r="U488" s="71"/>
      <c r="V488" s="71"/>
      <c r="W488" s="72"/>
      <c r="X488" s="72"/>
      <c r="Y488" s="66"/>
      <c r="Z488" s="72"/>
      <c r="AA488" s="71"/>
    </row>
    <row r="489" spans="1:27" ht="18" customHeight="1">
      <c r="A489" s="72"/>
      <c r="B489" s="73"/>
      <c r="C489" s="72"/>
      <c r="D489" s="72"/>
      <c r="E489" s="66" t="s">
        <v>160</v>
      </c>
      <c r="F489" s="66">
        <v>34</v>
      </c>
      <c r="G489" s="72" t="s">
        <v>1716</v>
      </c>
      <c r="H489" s="74" t="s">
        <v>1717</v>
      </c>
      <c r="I489" s="72" t="s">
        <v>1718</v>
      </c>
      <c r="J489" s="72" t="s">
        <v>1571</v>
      </c>
      <c r="K489" s="72" t="s">
        <v>1571</v>
      </c>
      <c r="L489" s="66" t="s">
        <v>1619</v>
      </c>
      <c r="M489" s="66"/>
      <c r="N489" s="66"/>
      <c r="O489" s="66"/>
      <c r="P489" s="71"/>
      <c r="Q489" s="71"/>
      <c r="R489" s="72"/>
      <c r="S489" s="72"/>
      <c r="T489" s="71"/>
      <c r="U489" s="71"/>
      <c r="V489" s="71"/>
      <c r="W489" s="72"/>
      <c r="X489" s="72"/>
      <c r="Y489" s="66"/>
      <c r="Z489" s="72"/>
      <c r="AA489" s="71"/>
    </row>
    <row r="490" spans="1:27" ht="18" customHeight="1">
      <c r="A490" s="72"/>
      <c r="B490" s="73"/>
      <c r="C490" s="72"/>
      <c r="D490" s="72"/>
      <c r="E490" s="66" t="s">
        <v>160</v>
      </c>
      <c r="F490" s="66">
        <v>35</v>
      </c>
      <c r="G490" s="72" t="s">
        <v>1719</v>
      </c>
      <c r="H490" s="74" t="s">
        <v>1720</v>
      </c>
      <c r="I490" s="72" t="s">
        <v>1721</v>
      </c>
      <c r="J490" s="72" t="s">
        <v>1571</v>
      </c>
      <c r="K490" s="72" t="s">
        <v>1571</v>
      </c>
      <c r="L490" s="66" t="s">
        <v>1619</v>
      </c>
      <c r="M490" s="66"/>
      <c r="N490" s="66"/>
      <c r="O490" s="66"/>
      <c r="P490" s="71"/>
      <c r="Q490" s="71"/>
      <c r="R490" s="72"/>
      <c r="S490" s="72"/>
      <c r="T490" s="71"/>
      <c r="U490" s="71"/>
      <c r="V490" s="71"/>
      <c r="W490" s="72"/>
      <c r="X490" s="72"/>
      <c r="Y490" s="66"/>
      <c r="Z490" s="72"/>
      <c r="AA490" s="71"/>
    </row>
    <row r="491" spans="1:27" ht="18" customHeight="1">
      <c r="A491" s="72"/>
      <c r="B491" s="73"/>
      <c r="C491" s="72"/>
      <c r="D491" s="72"/>
      <c r="E491" s="66" t="s">
        <v>160</v>
      </c>
      <c r="F491" s="66">
        <v>36</v>
      </c>
      <c r="G491" s="72" t="s">
        <v>1722</v>
      </c>
      <c r="H491" s="74" t="s">
        <v>1723</v>
      </c>
      <c r="I491" s="72" t="s">
        <v>1724</v>
      </c>
      <c r="J491" s="72" t="s">
        <v>1571</v>
      </c>
      <c r="K491" s="72" t="s">
        <v>1571</v>
      </c>
      <c r="L491" s="66" t="s">
        <v>1619</v>
      </c>
      <c r="M491" s="66"/>
      <c r="N491" s="66"/>
      <c r="O491" s="66"/>
      <c r="P491" s="71"/>
      <c r="Q491" s="71"/>
      <c r="R491" s="72"/>
      <c r="S491" s="72"/>
      <c r="T491" s="71"/>
      <c r="U491" s="71"/>
      <c r="V491" s="71"/>
      <c r="W491" s="72"/>
      <c r="X491" s="72"/>
      <c r="Y491" s="66"/>
      <c r="Z491" s="72"/>
      <c r="AA491" s="71"/>
    </row>
    <row r="492" spans="1:27" ht="18" customHeight="1">
      <c r="A492" s="72"/>
      <c r="B492" s="73"/>
      <c r="C492" s="72"/>
      <c r="D492" s="72"/>
      <c r="E492" s="66" t="s">
        <v>160</v>
      </c>
      <c r="F492" s="66">
        <v>37</v>
      </c>
      <c r="G492" s="72" t="s">
        <v>1725</v>
      </c>
      <c r="H492" s="74" t="s">
        <v>1726</v>
      </c>
      <c r="I492" s="72" t="s">
        <v>1727</v>
      </c>
      <c r="J492" s="72" t="s">
        <v>1571</v>
      </c>
      <c r="K492" s="72" t="s">
        <v>1571</v>
      </c>
      <c r="L492" s="66" t="s">
        <v>1619</v>
      </c>
      <c r="M492" s="66"/>
      <c r="N492" s="66"/>
      <c r="O492" s="66"/>
      <c r="P492" s="71"/>
      <c r="Q492" s="71"/>
      <c r="R492" s="72"/>
      <c r="S492" s="72"/>
      <c r="T492" s="71"/>
      <c r="U492" s="71"/>
      <c r="V492" s="71"/>
      <c r="W492" s="72"/>
      <c r="X492" s="72"/>
      <c r="Y492" s="66"/>
      <c r="Z492" s="72"/>
      <c r="AA492" s="71"/>
    </row>
    <row r="493" spans="1:27" ht="18" customHeight="1">
      <c r="A493" s="72"/>
      <c r="B493" s="73"/>
      <c r="C493" s="72"/>
      <c r="D493" s="72"/>
      <c r="E493" s="66" t="s">
        <v>160</v>
      </c>
      <c r="F493" s="66">
        <v>38</v>
      </c>
      <c r="G493" s="72" t="s">
        <v>1728</v>
      </c>
      <c r="H493" s="74" t="s">
        <v>1729</v>
      </c>
      <c r="I493" s="72" t="s">
        <v>1730</v>
      </c>
      <c r="J493" s="72" t="s">
        <v>1571</v>
      </c>
      <c r="K493" s="72" t="s">
        <v>1571</v>
      </c>
      <c r="L493" s="66" t="s">
        <v>1619</v>
      </c>
      <c r="M493" s="66"/>
      <c r="N493" s="66"/>
      <c r="O493" s="66"/>
      <c r="P493" s="71"/>
      <c r="Q493" s="71"/>
      <c r="R493" s="72"/>
      <c r="S493" s="72"/>
      <c r="T493" s="71"/>
      <c r="U493" s="71"/>
      <c r="V493" s="71"/>
      <c r="W493" s="72"/>
      <c r="X493" s="72"/>
      <c r="Y493" s="66"/>
      <c r="Z493" s="72"/>
      <c r="AA493" s="71"/>
    </row>
    <row r="494" spans="1:27" ht="18" customHeight="1">
      <c r="A494" s="72"/>
      <c r="B494" s="73"/>
      <c r="C494" s="72"/>
      <c r="D494" s="72"/>
      <c r="E494" s="66" t="s">
        <v>160</v>
      </c>
      <c r="F494" s="66">
        <v>39</v>
      </c>
      <c r="G494" s="72" t="s">
        <v>1731</v>
      </c>
      <c r="H494" s="74" t="s">
        <v>1732</v>
      </c>
      <c r="I494" s="72" t="s">
        <v>1733</v>
      </c>
      <c r="J494" s="72" t="s">
        <v>1571</v>
      </c>
      <c r="K494" s="72" t="s">
        <v>1571</v>
      </c>
      <c r="L494" s="66" t="s">
        <v>1619</v>
      </c>
      <c r="M494" s="66"/>
      <c r="N494" s="66"/>
      <c r="O494" s="66"/>
      <c r="P494" s="71"/>
      <c r="Q494" s="71"/>
      <c r="R494" s="72"/>
      <c r="S494" s="72"/>
      <c r="T494" s="71"/>
      <c r="U494" s="71"/>
      <c r="V494" s="71"/>
      <c r="W494" s="72"/>
      <c r="X494" s="72"/>
      <c r="Y494" s="66"/>
      <c r="Z494" s="72"/>
      <c r="AA494" s="71"/>
    </row>
    <row r="495" spans="1:27" ht="18" customHeight="1">
      <c r="A495" s="72"/>
      <c r="B495" s="73"/>
      <c r="C495" s="72"/>
      <c r="D495" s="72"/>
      <c r="E495" s="66" t="s">
        <v>160</v>
      </c>
      <c r="F495" s="66">
        <v>40</v>
      </c>
      <c r="G495" s="72" t="s">
        <v>1734</v>
      </c>
      <c r="H495" s="74" t="s">
        <v>1735</v>
      </c>
      <c r="I495" s="72" t="s">
        <v>1736</v>
      </c>
      <c r="J495" s="72" t="s">
        <v>1571</v>
      </c>
      <c r="K495" s="72" t="s">
        <v>1571</v>
      </c>
      <c r="L495" s="66" t="s">
        <v>1619</v>
      </c>
      <c r="M495" s="66"/>
      <c r="N495" s="66"/>
      <c r="O495" s="66"/>
      <c r="P495" s="71"/>
      <c r="Q495" s="71"/>
      <c r="R495" s="72"/>
      <c r="S495" s="72"/>
      <c r="T495" s="71"/>
      <c r="U495" s="71"/>
      <c r="V495" s="71"/>
      <c r="W495" s="72"/>
      <c r="X495" s="72"/>
      <c r="Y495" s="66"/>
      <c r="Z495" s="72"/>
      <c r="AA495" s="71"/>
    </row>
    <row r="496" spans="1:27" ht="18" customHeight="1">
      <c r="A496" s="72"/>
      <c r="B496" s="73"/>
      <c r="C496" s="72"/>
      <c r="D496" s="72"/>
      <c r="E496" s="66" t="s">
        <v>160</v>
      </c>
      <c r="F496" s="66">
        <v>41</v>
      </c>
      <c r="G496" s="72" t="s">
        <v>1737</v>
      </c>
      <c r="H496" s="74" t="s">
        <v>1738</v>
      </c>
      <c r="I496" s="72" t="s">
        <v>1739</v>
      </c>
      <c r="J496" s="72" t="s">
        <v>1571</v>
      </c>
      <c r="K496" s="72" t="s">
        <v>1571</v>
      </c>
      <c r="L496" s="66" t="s">
        <v>1619</v>
      </c>
      <c r="M496" s="66"/>
      <c r="N496" s="66"/>
      <c r="O496" s="66"/>
      <c r="P496" s="71"/>
      <c r="Q496" s="71"/>
      <c r="R496" s="72"/>
      <c r="S496" s="72"/>
      <c r="T496" s="71"/>
      <c r="U496" s="71"/>
      <c r="V496" s="71"/>
      <c r="W496" s="72"/>
      <c r="X496" s="72"/>
      <c r="Y496" s="66"/>
      <c r="Z496" s="72"/>
      <c r="AA496" s="71"/>
    </row>
    <row r="497" spans="1:27" ht="18" customHeight="1">
      <c r="A497" s="72"/>
      <c r="B497" s="73"/>
      <c r="C497" s="72"/>
      <c r="D497" s="72"/>
      <c r="E497" s="66" t="s">
        <v>160</v>
      </c>
      <c r="F497" s="66">
        <v>42</v>
      </c>
      <c r="G497" s="72" t="s">
        <v>1740</v>
      </c>
      <c r="H497" s="74" t="s">
        <v>1741</v>
      </c>
      <c r="I497" s="72" t="s">
        <v>1742</v>
      </c>
      <c r="J497" s="72" t="s">
        <v>1571</v>
      </c>
      <c r="K497" s="72" t="s">
        <v>1571</v>
      </c>
      <c r="L497" s="66" t="s">
        <v>1619</v>
      </c>
      <c r="M497" s="66"/>
      <c r="N497" s="66"/>
      <c r="O497" s="66"/>
      <c r="P497" s="71"/>
      <c r="Q497" s="71"/>
      <c r="R497" s="72"/>
      <c r="S497" s="72"/>
      <c r="T497" s="71"/>
      <c r="U497" s="71"/>
      <c r="V497" s="71"/>
      <c r="W497" s="72"/>
      <c r="X497" s="72"/>
      <c r="Y497" s="66"/>
      <c r="Z497" s="72"/>
      <c r="AA497" s="71"/>
    </row>
    <row r="498" spans="1:27" ht="18" customHeight="1">
      <c r="A498" s="72"/>
      <c r="B498" s="73"/>
      <c r="C498" s="72"/>
      <c r="D498" s="72"/>
      <c r="E498" s="66" t="s">
        <v>160</v>
      </c>
      <c r="F498" s="66">
        <v>43</v>
      </c>
      <c r="G498" s="72" t="s">
        <v>1743</v>
      </c>
      <c r="H498" s="74" t="s">
        <v>1744</v>
      </c>
      <c r="I498" s="72" t="s">
        <v>1745</v>
      </c>
      <c r="J498" s="72" t="s">
        <v>1571</v>
      </c>
      <c r="K498" s="72" t="s">
        <v>1571</v>
      </c>
      <c r="L498" s="66" t="s">
        <v>1619</v>
      </c>
      <c r="M498" s="66"/>
      <c r="N498" s="66"/>
      <c r="O498" s="66"/>
      <c r="P498" s="71"/>
      <c r="Q498" s="71"/>
      <c r="R498" s="72"/>
      <c r="S498" s="72"/>
      <c r="T498" s="71"/>
      <c r="U498" s="71"/>
      <c r="V498" s="71"/>
      <c r="W498" s="72"/>
      <c r="X498" s="72"/>
      <c r="Y498" s="66"/>
      <c r="Z498" s="72"/>
      <c r="AA498" s="71"/>
    </row>
    <row r="499" spans="1:27" ht="18" customHeight="1">
      <c r="A499" s="72"/>
      <c r="B499" s="73"/>
      <c r="C499" s="72"/>
      <c r="D499" s="72"/>
      <c r="E499" s="66" t="s">
        <v>160</v>
      </c>
      <c r="F499" s="66">
        <v>44</v>
      </c>
      <c r="G499" s="72" t="s">
        <v>1746</v>
      </c>
      <c r="H499" s="74" t="s">
        <v>1747</v>
      </c>
      <c r="I499" s="72" t="s">
        <v>1748</v>
      </c>
      <c r="J499" s="72" t="s">
        <v>1571</v>
      </c>
      <c r="K499" s="72" t="s">
        <v>1571</v>
      </c>
      <c r="L499" s="66" t="s">
        <v>1619</v>
      </c>
      <c r="M499" s="66"/>
      <c r="N499" s="66"/>
      <c r="O499" s="66"/>
      <c r="P499" s="71"/>
      <c r="Q499" s="71"/>
      <c r="R499" s="72"/>
      <c r="S499" s="72"/>
      <c r="T499" s="71"/>
      <c r="U499" s="71"/>
      <c r="V499" s="71"/>
      <c r="W499" s="72"/>
      <c r="X499" s="72"/>
      <c r="Y499" s="66"/>
      <c r="Z499" s="72"/>
      <c r="AA499" s="71"/>
    </row>
    <row r="500" spans="1:27" ht="18" customHeight="1">
      <c r="A500" s="72"/>
      <c r="B500" s="73"/>
      <c r="C500" s="72"/>
      <c r="D500" s="72"/>
      <c r="E500" s="66" t="s">
        <v>160</v>
      </c>
      <c r="F500" s="66">
        <v>45</v>
      </c>
      <c r="G500" s="72" t="s">
        <v>1749</v>
      </c>
      <c r="H500" s="74" t="s">
        <v>1750</v>
      </c>
      <c r="I500" s="72" t="s">
        <v>1751</v>
      </c>
      <c r="J500" s="72" t="s">
        <v>1571</v>
      </c>
      <c r="K500" s="72" t="s">
        <v>1571</v>
      </c>
      <c r="L500" s="66" t="s">
        <v>1619</v>
      </c>
      <c r="M500" s="66"/>
      <c r="N500" s="66"/>
      <c r="O500" s="66"/>
      <c r="P500" s="71"/>
      <c r="Q500" s="71"/>
      <c r="R500" s="72"/>
      <c r="S500" s="72"/>
      <c r="T500" s="71"/>
      <c r="U500" s="71"/>
      <c r="V500" s="71"/>
      <c r="W500" s="72"/>
      <c r="X500" s="72"/>
      <c r="Y500" s="66"/>
      <c r="Z500" s="72"/>
      <c r="AA500" s="71"/>
    </row>
    <row r="501" spans="1:27" ht="18" customHeight="1">
      <c r="A501" s="72"/>
      <c r="B501" s="73"/>
      <c r="C501" s="72"/>
      <c r="D501" s="72"/>
      <c r="E501" s="66" t="s">
        <v>160</v>
      </c>
      <c r="F501" s="66">
        <v>46</v>
      </c>
      <c r="G501" s="72" t="s">
        <v>1752</v>
      </c>
      <c r="H501" s="74" t="s">
        <v>1753</v>
      </c>
      <c r="I501" s="72" t="s">
        <v>1754</v>
      </c>
      <c r="J501" s="72" t="s">
        <v>1571</v>
      </c>
      <c r="K501" s="72" t="s">
        <v>1571</v>
      </c>
      <c r="L501" s="66" t="s">
        <v>1619</v>
      </c>
      <c r="M501" s="66"/>
      <c r="N501" s="66"/>
      <c r="O501" s="66"/>
      <c r="P501" s="71"/>
      <c r="Q501" s="71"/>
      <c r="R501" s="72"/>
      <c r="S501" s="72"/>
      <c r="T501" s="71"/>
      <c r="U501" s="71"/>
      <c r="V501" s="71"/>
      <c r="W501" s="72"/>
      <c r="X501" s="72"/>
      <c r="Y501" s="66"/>
      <c r="Z501" s="72"/>
      <c r="AA501" s="71"/>
    </row>
    <row r="502" spans="1:27" ht="18" customHeight="1">
      <c r="A502" s="72"/>
      <c r="B502" s="73"/>
      <c r="C502" s="72"/>
      <c r="D502" s="72"/>
      <c r="E502" s="66" t="s">
        <v>160</v>
      </c>
      <c r="F502" s="66">
        <v>47</v>
      </c>
      <c r="G502" s="72" t="s">
        <v>1755</v>
      </c>
      <c r="H502" s="74" t="s">
        <v>1756</v>
      </c>
      <c r="I502" s="72" t="s">
        <v>1757</v>
      </c>
      <c r="J502" s="72" t="s">
        <v>1571</v>
      </c>
      <c r="K502" s="72" t="s">
        <v>1571</v>
      </c>
      <c r="L502" s="66" t="s">
        <v>1619</v>
      </c>
      <c r="M502" s="66"/>
      <c r="N502" s="66"/>
      <c r="O502" s="66"/>
      <c r="P502" s="71"/>
      <c r="Q502" s="71"/>
      <c r="R502" s="72"/>
      <c r="S502" s="72"/>
      <c r="T502" s="71"/>
      <c r="U502" s="71"/>
      <c r="V502" s="71"/>
      <c r="W502" s="72"/>
      <c r="X502" s="72"/>
      <c r="Y502" s="66"/>
      <c r="Z502" s="72"/>
      <c r="AA502" s="71"/>
    </row>
    <row r="503" spans="1:27" ht="18" customHeight="1">
      <c r="A503" s="72"/>
      <c r="B503" s="73"/>
      <c r="C503" s="72"/>
      <c r="D503" s="72"/>
      <c r="E503" s="66" t="s">
        <v>160</v>
      </c>
      <c r="F503" s="66">
        <v>48</v>
      </c>
      <c r="G503" s="72" t="s">
        <v>1758</v>
      </c>
      <c r="H503" s="74" t="s">
        <v>1759</v>
      </c>
      <c r="I503" s="72" t="s">
        <v>1760</v>
      </c>
      <c r="J503" s="72" t="s">
        <v>1571</v>
      </c>
      <c r="K503" s="72" t="s">
        <v>1571</v>
      </c>
      <c r="L503" s="66" t="s">
        <v>1619</v>
      </c>
      <c r="M503" s="66"/>
      <c r="N503" s="66"/>
      <c r="O503" s="66"/>
      <c r="P503" s="71"/>
      <c r="Q503" s="71"/>
      <c r="R503" s="72"/>
      <c r="S503" s="72"/>
      <c r="T503" s="71"/>
      <c r="U503" s="71"/>
      <c r="V503" s="71"/>
      <c r="W503" s="72"/>
      <c r="X503" s="72"/>
      <c r="Y503" s="66"/>
      <c r="Z503" s="72"/>
      <c r="AA503" s="71"/>
    </row>
    <row r="504" spans="1:27" ht="18" customHeight="1">
      <c r="A504" s="72"/>
      <c r="B504" s="73"/>
      <c r="C504" s="72"/>
      <c r="D504" s="72"/>
      <c r="E504" s="66" t="s">
        <v>160</v>
      </c>
      <c r="F504" s="66">
        <v>49</v>
      </c>
      <c r="G504" s="72" t="s">
        <v>1761</v>
      </c>
      <c r="H504" s="74" t="s">
        <v>1762</v>
      </c>
      <c r="I504" s="72" t="s">
        <v>1763</v>
      </c>
      <c r="J504" s="72" t="s">
        <v>1571</v>
      </c>
      <c r="K504" s="72" t="s">
        <v>1571</v>
      </c>
      <c r="L504" s="66" t="s">
        <v>1619</v>
      </c>
      <c r="M504" s="66"/>
      <c r="N504" s="66"/>
      <c r="O504" s="66"/>
      <c r="P504" s="71"/>
      <c r="Q504" s="71"/>
      <c r="R504" s="72"/>
      <c r="S504" s="72"/>
      <c r="T504" s="71"/>
      <c r="U504" s="71"/>
      <c r="V504" s="71"/>
      <c r="W504" s="72"/>
      <c r="X504" s="72"/>
      <c r="Y504" s="66"/>
      <c r="Z504" s="72"/>
      <c r="AA504" s="71"/>
    </row>
    <row r="505" spans="1:27" ht="18" customHeight="1">
      <c r="A505" s="72"/>
      <c r="B505" s="73"/>
      <c r="C505" s="72"/>
      <c r="D505" s="72"/>
      <c r="E505" s="66" t="s">
        <v>160</v>
      </c>
      <c r="F505" s="66">
        <v>50</v>
      </c>
      <c r="G505" s="72" t="s">
        <v>1764</v>
      </c>
      <c r="H505" s="74" t="s">
        <v>1765</v>
      </c>
      <c r="I505" s="72" t="s">
        <v>1766</v>
      </c>
      <c r="J505" s="72" t="s">
        <v>1571</v>
      </c>
      <c r="K505" s="72" t="s">
        <v>1571</v>
      </c>
      <c r="L505" s="66" t="s">
        <v>1619</v>
      </c>
      <c r="M505" s="66"/>
      <c r="N505" s="66"/>
      <c r="O505" s="66"/>
      <c r="P505" s="71"/>
      <c r="Q505" s="71"/>
      <c r="R505" s="72"/>
      <c r="S505" s="72"/>
      <c r="T505" s="71"/>
      <c r="U505" s="71"/>
      <c r="V505" s="71"/>
      <c r="W505" s="72"/>
      <c r="X505" s="72"/>
      <c r="Y505" s="66"/>
      <c r="Z505" s="72"/>
      <c r="AA505" s="71"/>
    </row>
    <row r="506" spans="1:27" ht="18" customHeight="1">
      <c r="A506" s="72"/>
      <c r="B506" s="73"/>
      <c r="C506" s="72"/>
      <c r="D506" s="72"/>
      <c r="E506" s="66" t="s">
        <v>160</v>
      </c>
      <c r="F506" s="66">
        <v>51</v>
      </c>
      <c r="G506" s="72" t="s">
        <v>1767</v>
      </c>
      <c r="H506" s="74" t="s">
        <v>1768</v>
      </c>
      <c r="I506" s="72" t="s">
        <v>1769</v>
      </c>
      <c r="J506" s="72" t="s">
        <v>1571</v>
      </c>
      <c r="K506" s="72" t="s">
        <v>1571</v>
      </c>
      <c r="L506" s="66" t="s">
        <v>1619</v>
      </c>
      <c r="M506" s="66"/>
      <c r="N506" s="66"/>
      <c r="O506" s="66"/>
      <c r="P506" s="71"/>
      <c r="Q506" s="71"/>
      <c r="R506" s="72"/>
      <c r="S506" s="72"/>
      <c r="T506" s="71"/>
      <c r="U506" s="71"/>
      <c r="V506" s="71"/>
      <c r="W506" s="72"/>
      <c r="X506" s="72"/>
      <c r="Y506" s="66"/>
      <c r="Z506" s="72"/>
      <c r="AA506" s="71"/>
    </row>
    <row r="507" spans="1:27" ht="18" customHeight="1">
      <c r="A507" s="72"/>
      <c r="B507" s="73"/>
      <c r="C507" s="72"/>
      <c r="D507" s="72"/>
      <c r="E507" s="66" t="s">
        <v>160</v>
      </c>
      <c r="F507" s="66">
        <v>52</v>
      </c>
      <c r="G507" s="72" t="s">
        <v>1770</v>
      </c>
      <c r="H507" s="74" t="s">
        <v>1771</v>
      </c>
      <c r="I507" s="72" t="s">
        <v>1772</v>
      </c>
      <c r="J507" s="72" t="s">
        <v>1571</v>
      </c>
      <c r="K507" s="72" t="s">
        <v>1571</v>
      </c>
      <c r="L507" s="66" t="s">
        <v>1619</v>
      </c>
      <c r="M507" s="66"/>
      <c r="N507" s="66"/>
      <c r="O507" s="66"/>
      <c r="P507" s="71"/>
      <c r="Q507" s="71"/>
      <c r="R507" s="72"/>
      <c r="S507" s="72"/>
      <c r="T507" s="71"/>
      <c r="U507" s="71"/>
      <c r="V507" s="71"/>
      <c r="W507" s="72"/>
      <c r="X507" s="72"/>
      <c r="Y507" s="66"/>
      <c r="Z507" s="72"/>
      <c r="AA507" s="71"/>
    </row>
    <row r="508" spans="1:27" ht="18" customHeight="1">
      <c r="A508" s="72"/>
      <c r="B508" s="73"/>
      <c r="C508" s="72"/>
      <c r="D508" s="72"/>
      <c r="E508" s="66" t="s">
        <v>160</v>
      </c>
      <c r="F508" s="66">
        <v>53</v>
      </c>
      <c r="G508" s="72" t="s">
        <v>1773</v>
      </c>
      <c r="H508" s="74" t="s">
        <v>1774</v>
      </c>
      <c r="I508" s="72" t="s">
        <v>1775</v>
      </c>
      <c r="J508" s="72" t="s">
        <v>1571</v>
      </c>
      <c r="K508" s="72" t="s">
        <v>1571</v>
      </c>
      <c r="L508" s="66" t="s">
        <v>1619</v>
      </c>
      <c r="M508" s="66"/>
      <c r="N508" s="66"/>
      <c r="O508" s="66"/>
      <c r="P508" s="71"/>
      <c r="Q508" s="71"/>
      <c r="R508" s="72"/>
      <c r="S508" s="72"/>
      <c r="T508" s="71"/>
      <c r="U508" s="71"/>
      <c r="V508" s="71"/>
      <c r="W508" s="72"/>
      <c r="X508" s="72"/>
      <c r="Y508" s="66"/>
      <c r="Z508" s="72"/>
      <c r="AA508" s="71"/>
    </row>
    <row r="509" spans="1:27" ht="18" customHeight="1">
      <c r="A509" s="72"/>
      <c r="B509" s="73"/>
      <c r="C509" s="72"/>
      <c r="D509" s="72"/>
      <c r="E509" s="66" t="s">
        <v>160</v>
      </c>
      <c r="F509" s="66">
        <v>54</v>
      </c>
      <c r="G509" s="72" t="s">
        <v>1776</v>
      </c>
      <c r="H509" s="74" t="s">
        <v>1777</v>
      </c>
      <c r="I509" s="72" t="s">
        <v>1778</v>
      </c>
      <c r="J509" s="72" t="s">
        <v>1571</v>
      </c>
      <c r="K509" s="72" t="s">
        <v>1571</v>
      </c>
      <c r="L509" s="66" t="s">
        <v>1619</v>
      </c>
      <c r="M509" s="66"/>
      <c r="N509" s="66"/>
      <c r="O509" s="66"/>
      <c r="P509" s="71"/>
      <c r="Q509" s="71"/>
      <c r="R509" s="72"/>
      <c r="S509" s="72"/>
      <c r="T509" s="71"/>
      <c r="U509" s="71"/>
      <c r="V509" s="71"/>
      <c r="W509" s="72"/>
      <c r="X509" s="72"/>
      <c r="Y509" s="66"/>
      <c r="Z509" s="72"/>
      <c r="AA509" s="71"/>
    </row>
    <row r="510" spans="1:27" ht="18" customHeight="1">
      <c r="A510" s="72"/>
      <c r="B510" s="73"/>
      <c r="C510" s="72"/>
      <c r="D510" s="72"/>
      <c r="E510" s="66" t="s">
        <v>160</v>
      </c>
      <c r="F510" s="66">
        <v>55</v>
      </c>
      <c r="G510" s="72" t="s">
        <v>1779</v>
      </c>
      <c r="H510" s="74" t="s">
        <v>1780</v>
      </c>
      <c r="I510" s="72" t="s">
        <v>1781</v>
      </c>
      <c r="J510" s="72" t="s">
        <v>1571</v>
      </c>
      <c r="K510" s="72" t="s">
        <v>1571</v>
      </c>
      <c r="L510" s="66" t="s">
        <v>1619</v>
      </c>
      <c r="M510" s="66"/>
      <c r="N510" s="66"/>
      <c r="O510" s="66"/>
      <c r="P510" s="71"/>
      <c r="Q510" s="71"/>
      <c r="R510" s="72"/>
      <c r="S510" s="72"/>
      <c r="T510" s="71"/>
      <c r="U510" s="71"/>
      <c r="V510" s="71"/>
      <c r="W510" s="72"/>
      <c r="X510" s="72"/>
      <c r="Y510" s="66"/>
      <c r="Z510" s="72"/>
      <c r="AA510" s="71"/>
    </row>
    <row r="511" spans="1:27" ht="18" customHeight="1">
      <c r="A511" s="72"/>
      <c r="B511" s="73"/>
      <c r="C511" s="72"/>
      <c r="D511" s="72"/>
      <c r="E511" s="66" t="s">
        <v>160</v>
      </c>
      <c r="F511" s="66">
        <v>56</v>
      </c>
      <c r="G511" s="72" t="s">
        <v>1782</v>
      </c>
      <c r="H511" s="74" t="s">
        <v>1783</v>
      </c>
      <c r="I511" s="72" t="s">
        <v>1784</v>
      </c>
      <c r="J511" s="72" t="s">
        <v>1571</v>
      </c>
      <c r="K511" s="72" t="s">
        <v>1571</v>
      </c>
      <c r="L511" s="66" t="s">
        <v>1619</v>
      </c>
      <c r="M511" s="66"/>
      <c r="N511" s="66"/>
      <c r="O511" s="66"/>
      <c r="P511" s="71"/>
      <c r="Q511" s="71"/>
      <c r="R511" s="72"/>
      <c r="S511" s="72"/>
      <c r="T511" s="71"/>
      <c r="U511" s="71"/>
      <c r="V511" s="71"/>
      <c r="W511" s="72"/>
      <c r="X511" s="72"/>
      <c r="Y511" s="66"/>
      <c r="Z511" s="72"/>
      <c r="AA511" s="71"/>
    </row>
    <row r="512" spans="1:27" ht="18" customHeight="1">
      <c r="A512" s="72"/>
      <c r="B512" s="73"/>
      <c r="C512" s="72"/>
      <c r="D512" s="72"/>
      <c r="E512" s="66" t="s">
        <v>160</v>
      </c>
      <c r="F512" s="66">
        <v>57</v>
      </c>
      <c r="G512" s="72" t="s">
        <v>1785</v>
      </c>
      <c r="H512" s="74" t="s">
        <v>1786</v>
      </c>
      <c r="I512" s="72" t="s">
        <v>1787</v>
      </c>
      <c r="J512" s="72" t="s">
        <v>1571</v>
      </c>
      <c r="K512" s="72" t="s">
        <v>1571</v>
      </c>
      <c r="L512" s="66" t="s">
        <v>1619</v>
      </c>
      <c r="M512" s="66"/>
      <c r="N512" s="66"/>
      <c r="O512" s="66"/>
      <c r="P512" s="71"/>
      <c r="Q512" s="71"/>
      <c r="R512" s="72"/>
      <c r="S512" s="72"/>
      <c r="T512" s="71"/>
      <c r="U512" s="71"/>
      <c r="V512" s="71"/>
      <c r="W512" s="72"/>
      <c r="X512" s="72"/>
      <c r="Y512" s="66"/>
      <c r="Z512" s="72"/>
      <c r="AA512" s="71"/>
    </row>
    <row r="513" spans="1:27" ht="18" customHeight="1">
      <c r="A513" s="72"/>
      <c r="B513" s="73"/>
      <c r="C513" s="72"/>
      <c r="D513" s="72"/>
      <c r="E513" s="66" t="s">
        <v>160</v>
      </c>
      <c r="F513" s="66">
        <v>58</v>
      </c>
      <c r="G513" s="72" t="s">
        <v>1788</v>
      </c>
      <c r="H513" s="74" t="s">
        <v>1789</v>
      </c>
      <c r="I513" s="72" t="s">
        <v>1790</v>
      </c>
      <c r="J513" s="72" t="s">
        <v>1571</v>
      </c>
      <c r="K513" s="72" t="s">
        <v>1571</v>
      </c>
      <c r="L513" s="66" t="s">
        <v>1619</v>
      </c>
      <c r="M513" s="66"/>
      <c r="N513" s="66"/>
      <c r="O513" s="66"/>
      <c r="P513" s="71"/>
      <c r="Q513" s="71"/>
      <c r="R513" s="72"/>
      <c r="S513" s="72"/>
      <c r="T513" s="71"/>
      <c r="U513" s="71"/>
      <c r="V513" s="71"/>
      <c r="W513" s="72"/>
      <c r="X513" s="72"/>
      <c r="Y513" s="66"/>
      <c r="Z513" s="72"/>
      <c r="AA513" s="71"/>
    </row>
    <row r="514" spans="1:27" ht="18" customHeight="1">
      <c r="A514" s="72"/>
      <c r="B514" s="73"/>
      <c r="C514" s="72"/>
      <c r="D514" s="72"/>
      <c r="E514" s="66" t="s">
        <v>160</v>
      </c>
      <c r="F514" s="66">
        <v>59</v>
      </c>
      <c r="G514" s="72" t="s">
        <v>1791</v>
      </c>
      <c r="H514" s="74" t="s">
        <v>1792</v>
      </c>
      <c r="I514" s="72" t="s">
        <v>1793</v>
      </c>
      <c r="J514" s="72" t="s">
        <v>1571</v>
      </c>
      <c r="K514" s="72" t="s">
        <v>1571</v>
      </c>
      <c r="L514" s="66" t="s">
        <v>1794</v>
      </c>
      <c r="M514" s="66"/>
      <c r="N514" s="66"/>
      <c r="O514" s="66"/>
      <c r="P514" s="71"/>
      <c r="Q514" s="71"/>
      <c r="R514" s="72"/>
      <c r="S514" s="72"/>
      <c r="T514" s="71"/>
      <c r="U514" s="71"/>
      <c r="V514" s="71"/>
      <c r="W514" s="72"/>
      <c r="X514" s="72"/>
      <c r="Y514" s="66"/>
      <c r="Z514" s="72"/>
      <c r="AA514" s="71"/>
    </row>
    <row r="515" spans="1:27" ht="18" customHeight="1">
      <c r="A515" s="72"/>
      <c r="B515" s="73"/>
      <c r="C515" s="72"/>
      <c r="D515" s="72"/>
      <c r="E515" s="66" t="s">
        <v>160</v>
      </c>
      <c r="F515" s="66" t="s">
        <v>1795</v>
      </c>
      <c r="G515" s="72" t="s">
        <v>1796</v>
      </c>
      <c r="H515" s="74" t="s">
        <v>1797</v>
      </c>
      <c r="I515" s="72" t="s">
        <v>1798</v>
      </c>
      <c r="J515" s="72" t="s">
        <v>152</v>
      </c>
      <c r="K515" s="72" t="s">
        <v>147</v>
      </c>
      <c r="L515" s="66" t="s">
        <v>1619</v>
      </c>
      <c r="M515" s="66"/>
      <c r="N515" s="66"/>
      <c r="O515" s="66"/>
      <c r="P515" s="71"/>
      <c r="Q515" s="71"/>
      <c r="R515" s="72"/>
      <c r="S515" s="72"/>
      <c r="T515" s="71"/>
      <c r="U515" s="71"/>
      <c r="V515" s="71"/>
      <c r="W515" s="72"/>
      <c r="X515" s="72"/>
      <c r="Y515" s="66"/>
      <c r="Z515" s="72"/>
      <c r="AA515" s="71"/>
    </row>
    <row r="516" spans="1:27" ht="18" customHeight="1">
      <c r="A516" s="72"/>
      <c r="B516" s="73"/>
      <c r="C516" s="72"/>
      <c r="D516" s="72"/>
      <c r="E516" s="66" t="s">
        <v>160</v>
      </c>
      <c r="F516" s="66" t="s">
        <v>1799</v>
      </c>
      <c r="G516" s="72" t="s">
        <v>1800</v>
      </c>
      <c r="H516" s="74" t="s">
        <v>1801</v>
      </c>
      <c r="I516" s="72" t="s">
        <v>1802</v>
      </c>
      <c r="J516" s="72" t="s">
        <v>152</v>
      </c>
      <c r="K516" s="72" t="s">
        <v>255</v>
      </c>
      <c r="L516" s="66" t="s">
        <v>1619</v>
      </c>
      <c r="M516" s="66"/>
      <c r="N516" s="66"/>
      <c r="O516" s="66"/>
      <c r="P516" s="71"/>
      <c r="Q516" s="71"/>
      <c r="R516" s="72"/>
      <c r="S516" s="72"/>
      <c r="T516" s="71"/>
      <c r="U516" s="71"/>
      <c r="V516" s="71"/>
      <c r="W516" s="72"/>
      <c r="X516" s="72"/>
      <c r="Y516" s="66"/>
      <c r="Z516" s="72"/>
      <c r="AA516" s="71"/>
    </row>
    <row r="517" spans="1:27" ht="18" customHeight="1">
      <c r="A517" s="72"/>
      <c r="B517" s="73"/>
      <c r="C517" s="72"/>
      <c r="D517" s="72"/>
      <c r="E517" s="66" t="s">
        <v>160</v>
      </c>
      <c r="F517" s="66" t="s">
        <v>1803</v>
      </c>
      <c r="G517" s="72" t="s">
        <v>1804</v>
      </c>
      <c r="H517" s="74" t="s">
        <v>1805</v>
      </c>
      <c r="I517" s="72" t="s">
        <v>1806</v>
      </c>
      <c r="J517" s="72" t="s">
        <v>1219</v>
      </c>
      <c r="K517" s="72" t="s">
        <v>361</v>
      </c>
      <c r="L517" s="66" t="s">
        <v>1619</v>
      </c>
      <c r="M517" s="66"/>
      <c r="N517" s="66"/>
      <c r="O517" s="66"/>
      <c r="P517" s="71"/>
      <c r="Q517" s="71"/>
      <c r="R517" s="72"/>
      <c r="S517" s="72"/>
      <c r="T517" s="71"/>
      <c r="U517" s="71"/>
      <c r="V517" s="71"/>
      <c r="W517" s="72"/>
      <c r="X517" s="72"/>
      <c r="Y517" s="66"/>
      <c r="Z517" s="72"/>
      <c r="AA517" s="71"/>
    </row>
    <row r="518" spans="1:27" ht="18" customHeight="1">
      <c r="A518" s="72"/>
      <c r="B518" s="73"/>
      <c r="C518" s="72"/>
      <c r="D518" s="72"/>
      <c r="E518" s="66" t="s">
        <v>160</v>
      </c>
      <c r="F518" s="66" t="s">
        <v>1807</v>
      </c>
      <c r="G518" s="72" t="s">
        <v>1808</v>
      </c>
      <c r="H518" s="74" t="s">
        <v>1809</v>
      </c>
      <c r="I518" s="72" t="s">
        <v>1399</v>
      </c>
      <c r="J518" s="72" t="s">
        <v>1219</v>
      </c>
      <c r="K518" s="72" t="s">
        <v>391</v>
      </c>
      <c r="L518" s="66" t="s">
        <v>1619</v>
      </c>
      <c r="M518" s="66"/>
      <c r="N518" s="66"/>
      <c r="O518" s="66"/>
      <c r="P518" s="71"/>
      <c r="Q518" s="71"/>
      <c r="R518" s="72"/>
      <c r="S518" s="72"/>
      <c r="T518" s="71"/>
      <c r="U518" s="71"/>
      <c r="V518" s="71"/>
      <c r="W518" s="72"/>
      <c r="X518" s="72"/>
      <c r="Y518" s="66"/>
      <c r="Z518" s="72"/>
      <c r="AA518" s="71"/>
    </row>
    <row r="519" spans="1:27" ht="18" customHeight="1">
      <c r="A519" s="72"/>
      <c r="B519" s="73"/>
      <c r="C519" s="72"/>
      <c r="D519" s="72"/>
      <c r="E519" s="66" t="s">
        <v>160</v>
      </c>
      <c r="F519" s="66" t="s">
        <v>1810</v>
      </c>
      <c r="G519" s="72" t="s">
        <v>1811</v>
      </c>
      <c r="H519" s="74" t="s">
        <v>1812</v>
      </c>
      <c r="I519" s="72" t="s">
        <v>1813</v>
      </c>
      <c r="J519" s="72" t="s">
        <v>1814</v>
      </c>
      <c r="K519" s="72" t="s">
        <v>1814</v>
      </c>
      <c r="L519" s="66" t="s">
        <v>1619</v>
      </c>
      <c r="M519" s="66"/>
      <c r="N519" s="66"/>
      <c r="O519" s="66"/>
      <c r="P519" s="71"/>
      <c r="Q519" s="71"/>
      <c r="R519" s="72"/>
      <c r="S519" s="72"/>
      <c r="T519" s="71"/>
      <c r="U519" s="71"/>
      <c r="V519" s="71"/>
      <c r="W519" s="72"/>
      <c r="X519" s="72"/>
      <c r="Y519" s="66"/>
      <c r="Z519" s="72"/>
      <c r="AA519" s="71"/>
    </row>
    <row r="520" spans="1:27" ht="18" customHeight="1">
      <c r="A520" s="72"/>
      <c r="B520" s="73"/>
      <c r="C520" s="72"/>
      <c r="D520" s="72"/>
      <c r="E520" s="66" t="s">
        <v>160</v>
      </c>
      <c r="F520" s="66" t="s">
        <v>1815</v>
      </c>
      <c r="G520" s="72" t="s">
        <v>1816</v>
      </c>
      <c r="H520" s="74" t="s">
        <v>1817</v>
      </c>
      <c r="I520" s="72" t="s">
        <v>1818</v>
      </c>
      <c r="J520" s="72" t="s">
        <v>455</v>
      </c>
      <c r="K520" s="72" t="s">
        <v>169</v>
      </c>
      <c r="L520" s="66" t="s">
        <v>1794</v>
      </c>
      <c r="M520" s="66"/>
      <c r="N520" s="66"/>
      <c r="O520" s="66"/>
      <c r="P520" s="71"/>
      <c r="Q520" s="71"/>
      <c r="R520" s="72"/>
      <c r="S520" s="72"/>
      <c r="T520" s="71"/>
      <c r="U520" s="71"/>
      <c r="V520" s="71"/>
      <c r="W520" s="72"/>
      <c r="X520" s="72"/>
      <c r="Y520" s="66"/>
      <c r="Z520" s="72"/>
      <c r="AA520" s="71"/>
    </row>
    <row r="521" spans="1:27" ht="18" customHeight="1">
      <c r="A521" s="72"/>
      <c r="B521" s="73"/>
      <c r="C521" s="72"/>
      <c r="D521" s="72"/>
      <c r="E521" s="66" t="s">
        <v>160</v>
      </c>
      <c r="F521" s="66" t="s">
        <v>1819</v>
      </c>
      <c r="G521" s="72" t="s">
        <v>1820</v>
      </c>
      <c r="H521" s="74" t="s">
        <v>1636</v>
      </c>
      <c r="I521" s="72" t="s">
        <v>1637</v>
      </c>
      <c r="J521" s="72" t="s">
        <v>1571</v>
      </c>
      <c r="K521" s="72" t="s">
        <v>1571</v>
      </c>
      <c r="L521" s="66" t="s">
        <v>1619</v>
      </c>
      <c r="M521" s="66"/>
      <c r="N521" s="66"/>
      <c r="O521" s="66"/>
      <c r="P521" s="71"/>
      <c r="Q521" s="71"/>
      <c r="R521" s="72"/>
      <c r="S521" s="72"/>
      <c r="T521" s="71"/>
      <c r="U521" s="71"/>
      <c r="V521" s="71"/>
      <c r="W521" s="72"/>
      <c r="X521" s="72"/>
      <c r="Y521" s="66"/>
      <c r="Z521" s="72"/>
      <c r="AA521" s="71"/>
    </row>
    <row r="522" spans="1:27" ht="18" customHeight="1">
      <c r="A522" s="72"/>
      <c r="B522" s="73"/>
      <c r="C522" s="72"/>
      <c r="D522" s="72"/>
      <c r="E522" s="66" t="s">
        <v>160</v>
      </c>
      <c r="F522" s="66" t="s">
        <v>1821</v>
      </c>
      <c r="G522" s="72" t="s">
        <v>1822</v>
      </c>
      <c r="H522" s="74" t="s">
        <v>1642</v>
      </c>
      <c r="I522" s="72" t="s">
        <v>1643</v>
      </c>
      <c r="J522" s="72" t="s">
        <v>1571</v>
      </c>
      <c r="K522" s="72" t="s">
        <v>1571</v>
      </c>
      <c r="L522" s="66" t="s">
        <v>1619</v>
      </c>
      <c r="M522" s="66"/>
      <c r="N522" s="66"/>
      <c r="O522" s="66"/>
      <c r="P522" s="71"/>
      <c r="Q522" s="71"/>
      <c r="R522" s="72"/>
      <c r="S522" s="72"/>
      <c r="T522" s="71"/>
      <c r="U522" s="71"/>
      <c r="V522" s="71"/>
      <c r="W522" s="72"/>
      <c r="X522" s="72"/>
      <c r="Y522" s="66"/>
      <c r="Z522" s="72"/>
      <c r="AA522" s="71"/>
    </row>
    <row r="523" spans="1:27" ht="18" customHeight="1">
      <c r="A523" s="72"/>
      <c r="B523" s="73"/>
      <c r="C523" s="72"/>
      <c r="D523" s="72"/>
      <c r="E523" s="66" t="s">
        <v>160</v>
      </c>
      <c r="F523" s="66" t="s">
        <v>1823</v>
      </c>
      <c r="G523" s="72" t="s">
        <v>1824</v>
      </c>
      <c r="H523" s="74" t="s">
        <v>1663</v>
      </c>
      <c r="I523" s="72" t="s">
        <v>1664</v>
      </c>
      <c r="J523" s="72" t="s">
        <v>1571</v>
      </c>
      <c r="K523" s="72" t="s">
        <v>1571</v>
      </c>
      <c r="L523" s="66" t="s">
        <v>1619</v>
      </c>
      <c r="M523" s="66"/>
      <c r="N523" s="66"/>
      <c r="O523" s="66"/>
      <c r="P523" s="71"/>
      <c r="Q523" s="71"/>
      <c r="R523" s="72"/>
      <c r="S523" s="72"/>
      <c r="T523" s="71"/>
      <c r="U523" s="71"/>
      <c r="V523" s="71"/>
      <c r="W523" s="72"/>
      <c r="X523" s="72"/>
      <c r="Y523" s="66"/>
      <c r="Z523" s="72"/>
      <c r="AA523" s="71"/>
    </row>
    <row r="524" spans="1:27" ht="18" customHeight="1">
      <c r="A524" s="72"/>
      <c r="B524" s="73"/>
      <c r="C524" s="72"/>
      <c r="D524" s="72"/>
      <c r="E524" s="66" t="s">
        <v>160</v>
      </c>
      <c r="F524" s="66" t="s">
        <v>1825</v>
      </c>
      <c r="G524" s="72" t="s">
        <v>1826</v>
      </c>
      <c r="H524" s="74" t="s">
        <v>1666</v>
      </c>
      <c r="I524" s="72" t="s">
        <v>1667</v>
      </c>
      <c r="J524" s="72" t="s">
        <v>1571</v>
      </c>
      <c r="K524" s="72" t="s">
        <v>1571</v>
      </c>
      <c r="L524" s="66" t="s">
        <v>1619</v>
      </c>
      <c r="M524" s="66"/>
      <c r="N524" s="66"/>
      <c r="O524" s="66"/>
      <c r="P524" s="71"/>
      <c r="Q524" s="71"/>
      <c r="R524" s="72"/>
      <c r="S524" s="72"/>
      <c r="T524" s="71"/>
      <c r="U524" s="71"/>
      <c r="V524" s="71"/>
      <c r="W524" s="72"/>
      <c r="X524" s="72"/>
      <c r="Y524" s="66"/>
      <c r="Z524" s="72"/>
      <c r="AA524" s="71"/>
    </row>
    <row r="525" spans="1:27" ht="18" customHeight="1">
      <c r="A525" s="72"/>
      <c r="B525" s="73"/>
      <c r="C525" s="72"/>
      <c r="D525" s="72"/>
      <c r="E525" s="66" t="s">
        <v>160</v>
      </c>
      <c r="F525" s="66" t="s">
        <v>1827</v>
      </c>
      <c r="G525" s="72" t="s">
        <v>1828</v>
      </c>
      <c r="H525" s="74" t="s">
        <v>1675</v>
      </c>
      <c r="I525" s="72" t="s">
        <v>1676</v>
      </c>
      <c r="J525" s="72" t="s">
        <v>1571</v>
      </c>
      <c r="K525" s="72" t="s">
        <v>1571</v>
      </c>
      <c r="L525" s="66" t="s">
        <v>1619</v>
      </c>
      <c r="M525" s="66"/>
      <c r="N525" s="66"/>
      <c r="O525" s="66"/>
      <c r="P525" s="71"/>
      <c r="Q525" s="71"/>
      <c r="R525" s="72"/>
      <c r="S525" s="72"/>
      <c r="T525" s="71"/>
      <c r="U525" s="71"/>
      <c r="V525" s="71"/>
      <c r="W525" s="72"/>
      <c r="X525" s="72"/>
      <c r="Y525" s="66"/>
      <c r="Z525" s="72"/>
      <c r="AA525" s="71"/>
    </row>
    <row r="526" spans="1:27" ht="18" customHeight="1">
      <c r="A526" s="72"/>
      <c r="B526" s="73"/>
      <c r="C526" s="72"/>
      <c r="D526" s="72"/>
      <c r="E526" s="66" t="s">
        <v>160</v>
      </c>
      <c r="F526" s="66" t="s">
        <v>1829</v>
      </c>
      <c r="G526" s="72" t="s">
        <v>1830</v>
      </c>
      <c r="H526" s="74" t="s">
        <v>1687</v>
      </c>
      <c r="I526" s="72" t="s">
        <v>1688</v>
      </c>
      <c r="J526" s="72" t="s">
        <v>1571</v>
      </c>
      <c r="K526" s="72" t="s">
        <v>1571</v>
      </c>
      <c r="L526" s="66" t="s">
        <v>1619</v>
      </c>
      <c r="M526" s="66"/>
      <c r="N526" s="66"/>
      <c r="O526" s="66"/>
      <c r="P526" s="71"/>
      <c r="Q526" s="71"/>
      <c r="R526" s="72"/>
      <c r="S526" s="72"/>
      <c r="T526" s="71"/>
      <c r="U526" s="71"/>
      <c r="V526" s="71"/>
      <c r="W526" s="72"/>
      <c r="X526" s="72"/>
      <c r="Y526" s="66"/>
      <c r="Z526" s="72"/>
      <c r="AA526" s="71"/>
    </row>
    <row r="527" spans="1:27" ht="18" customHeight="1">
      <c r="A527" s="72"/>
      <c r="B527" s="73"/>
      <c r="C527" s="72"/>
      <c r="D527" s="72"/>
      <c r="E527" s="66" t="s">
        <v>160</v>
      </c>
      <c r="F527" s="66" t="s">
        <v>1831</v>
      </c>
      <c r="G527" s="72" t="s">
        <v>1832</v>
      </c>
      <c r="H527" s="74" t="s">
        <v>1708</v>
      </c>
      <c r="I527" s="72" t="s">
        <v>1709</v>
      </c>
      <c r="J527" s="72" t="s">
        <v>1571</v>
      </c>
      <c r="K527" s="72" t="s">
        <v>1571</v>
      </c>
      <c r="L527" s="66" t="s">
        <v>1619</v>
      </c>
      <c r="M527" s="66"/>
      <c r="N527" s="66"/>
      <c r="O527" s="66"/>
      <c r="P527" s="71"/>
      <c r="Q527" s="71"/>
      <c r="R527" s="72"/>
      <c r="S527" s="72"/>
      <c r="T527" s="71"/>
      <c r="U527" s="71"/>
      <c r="V527" s="71"/>
      <c r="W527" s="72"/>
      <c r="X527" s="72"/>
      <c r="Y527" s="66"/>
      <c r="Z527" s="72"/>
      <c r="AA527" s="71"/>
    </row>
    <row r="528" spans="1:27" ht="18" customHeight="1">
      <c r="A528" s="72"/>
      <c r="B528" s="73"/>
      <c r="C528" s="72"/>
      <c r="D528" s="72"/>
      <c r="E528" s="66" t="s">
        <v>160</v>
      </c>
      <c r="F528" s="66" t="s">
        <v>1833</v>
      </c>
      <c r="G528" s="72" t="s">
        <v>1834</v>
      </c>
      <c r="H528" s="74" t="s">
        <v>1711</v>
      </c>
      <c r="I528" s="72" t="s">
        <v>1712</v>
      </c>
      <c r="J528" s="72" t="s">
        <v>1571</v>
      </c>
      <c r="K528" s="72" t="s">
        <v>1571</v>
      </c>
      <c r="L528" s="66" t="s">
        <v>1619</v>
      </c>
      <c r="M528" s="66"/>
      <c r="N528" s="66"/>
      <c r="O528" s="66"/>
      <c r="P528" s="71"/>
      <c r="Q528" s="71"/>
      <c r="R528" s="72"/>
      <c r="S528" s="72"/>
      <c r="T528" s="71"/>
      <c r="U528" s="71"/>
      <c r="V528" s="71"/>
      <c r="W528" s="72"/>
      <c r="X528" s="72"/>
      <c r="Y528" s="66"/>
      <c r="Z528" s="72"/>
      <c r="AA528" s="71"/>
    </row>
    <row r="529" spans="1:27" ht="18" customHeight="1">
      <c r="A529" s="72"/>
      <c r="B529" s="73"/>
      <c r="C529" s="72"/>
      <c r="D529" s="72"/>
      <c r="E529" s="66" t="s">
        <v>160</v>
      </c>
      <c r="F529" s="66" t="s">
        <v>1835</v>
      </c>
      <c r="G529" s="72" t="s">
        <v>1836</v>
      </c>
      <c r="H529" s="74" t="s">
        <v>1720</v>
      </c>
      <c r="I529" s="72" t="s">
        <v>1721</v>
      </c>
      <c r="J529" s="72" t="s">
        <v>1571</v>
      </c>
      <c r="K529" s="72" t="s">
        <v>1571</v>
      </c>
      <c r="L529" s="66" t="s">
        <v>1619</v>
      </c>
      <c r="M529" s="66"/>
      <c r="N529" s="66"/>
      <c r="O529" s="66"/>
      <c r="P529" s="71"/>
      <c r="Q529" s="71"/>
      <c r="R529" s="72"/>
      <c r="S529" s="72"/>
      <c r="T529" s="71"/>
      <c r="U529" s="71"/>
      <c r="V529" s="71"/>
      <c r="W529" s="72"/>
      <c r="X529" s="72"/>
      <c r="Y529" s="66"/>
      <c r="Z529" s="72"/>
      <c r="AA529" s="71"/>
    </row>
    <row r="530" spans="1:27" ht="18" customHeight="1">
      <c r="A530" s="72"/>
      <c r="B530" s="73"/>
      <c r="C530" s="72"/>
      <c r="D530" s="72"/>
      <c r="E530" s="66" t="s">
        <v>160</v>
      </c>
      <c r="F530" s="66" t="s">
        <v>1837</v>
      </c>
      <c r="G530" s="72" t="s">
        <v>1838</v>
      </c>
      <c r="H530" s="74" t="s">
        <v>1735</v>
      </c>
      <c r="I530" s="72" t="s">
        <v>1736</v>
      </c>
      <c r="J530" s="72" t="s">
        <v>1571</v>
      </c>
      <c r="K530" s="72" t="s">
        <v>1571</v>
      </c>
      <c r="L530" s="66" t="s">
        <v>1619</v>
      </c>
      <c r="M530" s="66"/>
      <c r="N530" s="66"/>
      <c r="O530" s="66"/>
      <c r="P530" s="71"/>
      <c r="Q530" s="71"/>
      <c r="R530" s="72"/>
      <c r="S530" s="72"/>
      <c r="T530" s="71"/>
      <c r="U530" s="71"/>
      <c r="V530" s="71"/>
      <c r="W530" s="72"/>
      <c r="X530" s="72"/>
      <c r="Y530" s="66"/>
      <c r="Z530" s="72"/>
      <c r="AA530" s="71"/>
    </row>
    <row r="531" spans="1:27" ht="18" customHeight="1">
      <c r="A531" s="72"/>
      <c r="B531" s="73"/>
      <c r="C531" s="72"/>
      <c r="D531" s="72"/>
      <c r="E531" s="66" t="s">
        <v>160</v>
      </c>
      <c r="F531" s="66" t="s">
        <v>1839</v>
      </c>
      <c r="G531" s="72" t="s">
        <v>1840</v>
      </c>
      <c r="H531" s="74" t="s">
        <v>1738</v>
      </c>
      <c r="I531" s="72" t="s">
        <v>1739</v>
      </c>
      <c r="J531" s="72" t="s">
        <v>1571</v>
      </c>
      <c r="K531" s="72" t="s">
        <v>1571</v>
      </c>
      <c r="L531" s="66" t="s">
        <v>1619</v>
      </c>
      <c r="M531" s="66"/>
      <c r="N531" s="66"/>
      <c r="O531" s="66"/>
      <c r="P531" s="71"/>
      <c r="Q531" s="71"/>
      <c r="R531" s="72"/>
      <c r="S531" s="72"/>
      <c r="T531" s="71"/>
      <c r="U531" s="71"/>
      <c r="V531" s="71"/>
      <c r="W531" s="72"/>
      <c r="X531" s="72"/>
      <c r="Y531" s="66"/>
      <c r="Z531" s="72"/>
      <c r="AA531" s="71"/>
    </row>
    <row r="532" spans="1:27" ht="18" customHeight="1">
      <c r="A532" s="72"/>
      <c r="B532" s="73"/>
      <c r="C532" s="72"/>
      <c r="D532" s="72"/>
      <c r="E532" s="66" t="s">
        <v>160</v>
      </c>
      <c r="F532" s="66" t="s">
        <v>1841</v>
      </c>
      <c r="G532" s="72" t="s">
        <v>1842</v>
      </c>
      <c r="H532" s="74" t="s">
        <v>1747</v>
      </c>
      <c r="I532" s="72" t="s">
        <v>1748</v>
      </c>
      <c r="J532" s="72" t="s">
        <v>1571</v>
      </c>
      <c r="K532" s="72" t="s">
        <v>1571</v>
      </c>
      <c r="L532" s="66" t="s">
        <v>1619</v>
      </c>
      <c r="M532" s="66"/>
      <c r="N532" s="66"/>
      <c r="O532" s="66"/>
      <c r="P532" s="71"/>
      <c r="Q532" s="71"/>
      <c r="R532" s="72"/>
      <c r="S532" s="72"/>
      <c r="T532" s="71"/>
      <c r="U532" s="71"/>
      <c r="V532" s="71"/>
      <c r="W532" s="72"/>
      <c r="X532" s="72"/>
      <c r="Y532" s="66"/>
      <c r="Z532" s="72"/>
      <c r="AA532" s="71"/>
    </row>
    <row r="533" spans="1:27" ht="18" customHeight="1">
      <c r="A533" s="72"/>
      <c r="B533" s="73"/>
      <c r="C533" s="72"/>
      <c r="D533" s="72"/>
      <c r="E533" s="66" t="s">
        <v>160</v>
      </c>
      <c r="F533" s="66" t="s">
        <v>1843</v>
      </c>
      <c r="G533" s="72" t="s">
        <v>1844</v>
      </c>
      <c r="H533" s="74" t="s">
        <v>1756</v>
      </c>
      <c r="I533" s="72" t="s">
        <v>1757</v>
      </c>
      <c r="J533" s="72" t="s">
        <v>1571</v>
      </c>
      <c r="K533" s="72" t="s">
        <v>1571</v>
      </c>
      <c r="L533" s="66" t="s">
        <v>1619</v>
      </c>
      <c r="M533" s="66"/>
      <c r="N533" s="66"/>
      <c r="O533" s="66"/>
      <c r="P533" s="71"/>
      <c r="Q533" s="71"/>
      <c r="R533" s="72"/>
      <c r="S533" s="72"/>
      <c r="T533" s="71"/>
      <c r="U533" s="71"/>
      <c r="V533" s="71"/>
      <c r="W533" s="72"/>
      <c r="X533" s="72"/>
      <c r="Y533" s="66"/>
      <c r="Z533" s="72"/>
      <c r="AA533" s="71"/>
    </row>
    <row r="534" spans="1:27" ht="18" customHeight="1">
      <c r="A534" s="72"/>
      <c r="B534" s="73"/>
      <c r="C534" s="72"/>
      <c r="D534" s="72"/>
      <c r="E534" s="66" t="s">
        <v>160</v>
      </c>
      <c r="F534" s="66" t="s">
        <v>1845</v>
      </c>
      <c r="G534" s="72" t="s">
        <v>1846</v>
      </c>
      <c r="H534" s="74" t="s">
        <v>1805</v>
      </c>
      <c r="I534" s="72" t="s">
        <v>1806</v>
      </c>
      <c r="J534" s="72" t="s">
        <v>1219</v>
      </c>
      <c r="K534" s="72" t="s">
        <v>361</v>
      </c>
      <c r="L534" s="66" t="s">
        <v>1619</v>
      </c>
      <c r="M534" s="66"/>
      <c r="N534" s="66"/>
      <c r="O534" s="66"/>
      <c r="P534" s="71"/>
      <c r="Q534" s="71"/>
      <c r="R534" s="72"/>
      <c r="S534" s="72"/>
      <c r="T534" s="71"/>
      <c r="U534" s="71"/>
      <c r="V534" s="71"/>
      <c r="W534" s="72"/>
      <c r="X534" s="72"/>
      <c r="Y534" s="66"/>
      <c r="Z534" s="72"/>
      <c r="AA534" s="71"/>
    </row>
    <row r="535" spans="1:27" ht="18" customHeight="1">
      <c r="A535" s="72"/>
      <c r="B535" s="73"/>
      <c r="C535" s="72"/>
      <c r="D535" s="72"/>
      <c r="E535" s="66" t="s">
        <v>160</v>
      </c>
      <c r="F535" s="66" t="s">
        <v>1847</v>
      </c>
      <c r="G535" s="72" t="s">
        <v>1848</v>
      </c>
      <c r="H535" s="74" t="s">
        <v>1642</v>
      </c>
      <c r="I535" s="72" t="s">
        <v>1643</v>
      </c>
      <c r="J535" s="72" t="s">
        <v>1571</v>
      </c>
      <c r="K535" s="72" t="s">
        <v>1571</v>
      </c>
      <c r="L535" s="66" t="s">
        <v>1619</v>
      </c>
      <c r="M535" s="66"/>
      <c r="N535" s="66"/>
      <c r="O535" s="66"/>
      <c r="P535" s="71"/>
      <c r="Q535" s="71"/>
      <c r="R535" s="72"/>
      <c r="S535" s="72"/>
      <c r="T535" s="71"/>
      <c r="U535" s="71"/>
      <c r="V535" s="71"/>
      <c r="W535" s="72"/>
      <c r="X535" s="72"/>
      <c r="Y535" s="66"/>
      <c r="Z535" s="72"/>
      <c r="AA535" s="71"/>
    </row>
    <row r="536" spans="1:27" ht="18" customHeight="1">
      <c r="A536" s="72"/>
      <c r="B536" s="73"/>
      <c r="C536" s="72"/>
      <c r="D536" s="72"/>
      <c r="E536" s="66" t="s">
        <v>160</v>
      </c>
      <c r="F536" s="66" t="s">
        <v>1849</v>
      </c>
      <c r="G536" s="72" t="s">
        <v>1850</v>
      </c>
      <c r="H536" s="74" t="s">
        <v>1645</v>
      </c>
      <c r="I536" s="72" t="s">
        <v>1646</v>
      </c>
      <c r="J536" s="72" t="s">
        <v>1571</v>
      </c>
      <c r="K536" s="72" t="s">
        <v>1571</v>
      </c>
      <c r="L536" s="66" t="s">
        <v>1619</v>
      </c>
      <c r="M536" s="66"/>
      <c r="N536" s="66"/>
      <c r="O536" s="66"/>
      <c r="P536" s="71"/>
      <c r="Q536" s="71"/>
      <c r="R536" s="72"/>
      <c r="S536" s="72"/>
      <c r="T536" s="71"/>
      <c r="U536" s="71"/>
      <c r="V536" s="71"/>
      <c r="W536" s="72"/>
      <c r="X536" s="72"/>
      <c r="Y536" s="66"/>
      <c r="Z536" s="72"/>
      <c r="AA536" s="71"/>
    </row>
    <row r="537" spans="1:27" ht="18" customHeight="1">
      <c r="A537" s="72"/>
      <c r="B537" s="73"/>
      <c r="C537" s="72"/>
      <c r="D537" s="72"/>
      <c r="E537" s="66" t="s">
        <v>160</v>
      </c>
      <c r="F537" s="66" t="s">
        <v>1851</v>
      </c>
      <c r="G537" s="72" t="s">
        <v>1852</v>
      </c>
      <c r="H537" s="74" t="s">
        <v>1669</v>
      </c>
      <c r="I537" s="72" t="s">
        <v>1670</v>
      </c>
      <c r="J537" s="72" t="s">
        <v>1571</v>
      </c>
      <c r="K537" s="72" t="s">
        <v>1571</v>
      </c>
      <c r="L537" s="66" t="s">
        <v>1619</v>
      </c>
      <c r="M537" s="66"/>
      <c r="N537" s="66"/>
      <c r="O537" s="66"/>
      <c r="P537" s="71"/>
      <c r="Q537" s="71"/>
      <c r="R537" s="72"/>
      <c r="S537" s="72"/>
      <c r="T537" s="71"/>
      <c r="U537" s="71"/>
      <c r="V537" s="71"/>
      <c r="W537" s="72"/>
      <c r="X537" s="72"/>
      <c r="Y537" s="66"/>
      <c r="Z537" s="72"/>
      <c r="AA537" s="71"/>
    </row>
    <row r="538" spans="1:27" ht="18" customHeight="1">
      <c r="A538" s="72"/>
      <c r="B538" s="73"/>
      <c r="C538" s="72"/>
      <c r="D538" s="72"/>
      <c r="E538" s="66" t="s">
        <v>160</v>
      </c>
      <c r="F538" s="66" t="s">
        <v>1853</v>
      </c>
      <c r="G538" s="72" t="s">
        <v>1854</v>
      </c>
      <c r="H538" s="74" t="s">
        <v>1708</v>
      </c>
      <c r="I538" s="72" t="s">
        <v>1709</v>
      </c>
      <c r="J538" s="72" t="s">
        <v>1571</v>
      </c>
      <c r="K538" s="72" t="s">
        <v>1571</v>
      </c>
      <c r="L538" s="66" t="s">
        <v>1619</v>
      </c>
      <c r="M538" s="66"/>
      <c r="N538" s="66"/>
      <c r="O538" s="66"/>
      <c r="P538" s="71"/>
      <c r="Q538" s="71"/>
      <c r="R538" s="72"/>
      <c r="S538" s="72"/>
      <c r="T538" s="71"/>
      <c r="U538" s="71"/>
      <c r="V538" s="71"/>
      <c r="W538" s="72"/>
      <c r="X538" s="72"/>
      <c r="Y538" s="66"/>
      <c r="Z538" s="72"/>
      <c r="AA538" s="71"/>
    </row>
    <row r="539" spans="1:27" ht="18" customHeight="1">
      <c r="A539" s="72"/>
      <c r="B539" s="73"/>
      <c r="C539" s="72"/>
      <c r="D539" s="72"/>
      <c r="E539" s="66" t="s">
        <v>160</v>
      </c>
      <c r="F539" s="66" t="s">
        <v>1855</v>
      </c>
      <c r="G539" s="72" t="s">
        <v>1856</v>
      </c>
      <c r="H539" s="74" t="s">
        <v>1857</v>
      </c>
      <c r="I539" s="72" t="s">
        <v>1588</v>
      </c>
      <c r="J539" s="72" t="s">
        <v>1576</v>
      </c>
      <c r="K539" s="72" t="s">
        <v>1576</v>
      </c>
      <c r="L539" s="66" t="s">
        <v>1619</v>
      </c>
      <c r="M539" s="66"/>
      <c r="N539" s="66"/>
      <c r="O539" s="66"/>
      <c r="P539" s="71"/>
      <c r="Q539" s="71"/>
      <c r="R539" s="72"/>
      <c r="S539" s="72"/>
      <c r="T539" s="71"/>
      <c r="U539" s="71"/>
      <c r="V539" s="71"/>
      <c r="W539" s="72"/>
      <c r="X539" s="72"/>
      <c r="Y539" s="66"/>
      <c r="Z539" s="72"/>
      <c r="AA539" s="71"/>
    </row>
    <row r="540" spans="1:27" ht="18" customHeight="1">
      <c r="A540" s="72"/>
      <c r="B540" s="73"/>
      <c r="C540" s="72"/>
      <c r="D540" s="72"/>
      <c r="E540" s="66" t="s">
        <v>160</v>
      </c>
      <c r="F540" s="66" t="s">
        <v>1858</v>
      </c>
      <c r="G540" s="72" t="s">
        <v>1859</v>
      </c>
      <c r="H540" s="74" t="s">
        <v>1860</v>
      </c>
      <c r="I540" s="72" t="s">
        <v>1861</v>
      </c>
      <c r="J540" s="72" t="s">
        <v>1576</v>
      </c>
      <c r="K540" s="72" t="s">
        <v>1576</v>
      </c>
      <c r="L540" s="66" t="s">
        <v>1619</v>
      </c>
      <c r="M540" s="66"/>
      <c r="N540" s="66"/>
      <c r="O540" s="66"/>
      <c r="P540" s="71"/>
      <c r="Q540" s="71"/>
      <c r="R540" s="72"/>
      <c r="S540" s="72"/>
      <c r="T540" s="71"/>
      <c r="U540" s="71"/>
      <c r="V540" s="71"/>
      <c r="W540" s="72"/>
      <c r="X540" s="72"/>
      <c r="Y540" s="66"/>
      <c r="Z540" s="72"/>
      <c r="AA540" s="71"/>
    </row>
    <row r="541" spans="1:27" ht="18" customHeight="1">
      <c r="A541" s="72"/>
      <c r="B541" s="73"/>
      <c r="C541" s="72"/>
      <c r="D541" s="72"/>
      <c r="E541" s="66" t="s">
        <v>160</v>
      </c>
      <c r="F541" s="66" t="s">
        <v>1862</v>
      </c>
      <c r="G541" s="72" t="s">
        <v>1863</v>
      </c>
      <c r="H541" s="74" t="s">
        <v>1864</v>
      </c>
      <c r="I541" s="72" t="s">
        <v>1865</v>
      </c>
      <c r="J541" s="72" t="s">
        <v>1576</v>
      </c>
      <c r="K541" s="72" t="s">
        <v>1576</v>
      </c>
      <c r="L541" s="66" t="s">
        <v>1619</v>
      </c>
      <c r="M541" s="66"/>
      <c r="N541" s="66"/>
      <c r="O541" s="66"/>
      <c r="P541" s="71"/>
      <c r="Q541" s="71"/>
      <c r="R541" s="72"/>
      <c r="S541" s="72"/>
      <c r="T541" s="71"/>
      <c r="U541" s="71"/>
      <c r="V541" s="71"/>
      <c r="W541" s="72"/>
      <c r="X541" s="72"/>
      <c r="Y541" s="66"/>
      <c r="Z541" s="72"/>
      <c r="AA541" s="71"/>
    </row>
    <row r="542" spans="1:27" ht="18" customHeight="1">
      <c r="A542" s="72"/>
      <c r="B542" s="73"/>
      <c r="C542" s="72"/>
      <c r="D542" s="72"/>
      <c r="E542" s="66" t="s">
        <v>160</v>
      </c>
      <c r="F542" s="66" t="s">
        <v>1866</v>
      </c>
      <c r="G542" s="72" t="s">
        <v>1867</v>
      </c>
      <c r="H542" s="74" t="s">
        <v>1868</v>
      </c>
      <c r="I542" s="72" t="s">
        <v>1869</v>
      </c>
      <c r="J542" s="72" t="s">
        <v>1576</v>
      </c>
      <c r="K542" s="72" t="s">
        <v>1576</v>
      </c>
      <c r="L542" s="66" t="s">
        <v>1619</v>
      </c>
      <c r="M542" s="66"/>
      <c r="N542" s="66"/>
      <c r="O542" s="66"/>
      <c r="P542" s="71"/>
      <c r="Q542" s="71"/>
      <c r="R542" s="72"/>
      <c r="S542" s="72"/>
      <c r="T542" s="71"/>
      <c r="U542" s="71"/>
      <c r="V542" s="71"/>
      <c r="W542" s="72"/>
      <c r="X542" s="72"/>
      <c r="Y542" s="66"/>
      <c r="Z542" s="72"/>
      <c r="AA542" s="71"/>
    </row>
    <row r="543" spans="1:27" ht="18" customHeight="1">
      <c r="A543" s="72"/>
      <c r="B543" s="73"/>
      <c r="C543" s="72"/>
      <c r="D543" s="72"/>
      <c r="E543" s="66" t="s">
        <v>160</v>
      </c>
      <c r="F543" s="66" t="s">
        <v>1870</v>
      </c>
      <c r="G543" s="72" t="s">
        <v>1871</v>
      </c>
      <c r="H543" s="74" t="s">
        <v>1872</v>
      </c>
      <c r="I543" s="72" t="s">
        <v>1873</v>
      </c>
      <c r="J543" s="72" t="s">
        <v>1576</v>
      </c>
      <c r="K543" s="72" t="s">
        <v>1576</v>
      </c>
      <c r="L543" s="66" t="s">
        <v>1619</v>
      </c>
      <c r="M543" s="66"/>
      <c r="N543" s="66"/>
      <c r="O543" s="66"/>
      <c r="P543" s="71"/>
      <c r="Q543" s="71"/>
      <c r="R543" s="72"/>
      <c r="S543" s="72"/>
      <c r="T543" s="71"/>
      <c r="U543" s="71"/>
      <c r="V543" s="71"/>
      <c r="W543" s="72"/>
      <c r="X543" s="72"/>
      <c r="Y543" s="66"/>
      <c r="Z543" s="72"/>
      <c r="AA543" s="71"/>
    </row>
    <row r="544" spans="1:27" ht="18" customHeight="1">
      <c r="A544" s="72"/>
      <c r="B544" s="73"/>
      <c r="C544" s="72"/>
      <c r="D544" s="72"/>
      <c r="E544" s="66" t="s">
        <v>160</v>
      </c>
      <c r="F544" s="66" t="s">
        <v>1874</v>
      </c>
      <c r="G544" s="72" t="s">
        <v>1875</v>
      </c>
      <c r="H544" s="74" t="s">
        <v>1876</v>
      </c>
      <c r="I544" s="72" t="s">
        <v>1877</v>
      </c>
      <c r="J544" s="72" t="s">
        <v>1576</v>
      </c>
      <c r="K544" s="72" t="s">
        <v>1576</v>
      </c>
      <c r="L544" s="66" t="s">
        <v>1619</v>
      </c>
      <c r="M544" s="66"/>
      <c r="N544" s="66"/>
      <c r="O544" s="66"/>
      <c r="P544" s="71"/>
      <c r="Q544" s="71"/>
      <c r="R544" s="72"/>
      <c r="S544" s="72"/>
      <c r="T544" s="71"/>
      <c r="U544" s="71"/>
      <c r="V544" s="71"/>
      <c r="W544" s="72"/>
      <c r="X544" s="72"/>
      <c r="Y544" s="66"/>
      <c r="Z544" s="72"/>
      <c r="AA544" s="71"/>
    </row>
    <row r="545" spans="1:27" ht="18" customHeight="1">
      <c r="A545" s="72"/>
      <c r="B545" s="73"/>
      <c r="C545" s="72"/>
      <c r="D545" s="72"/>
      <c r="E545" s="66" t="s">
        <v>160</v>
      </c>
      <c r="F545" s="66" t="s">
        <v>1878</v>
      </c>
      <c r="G545" s="72" t="s">
        <v>1879</v>
      </c>
      <c r="H545" s="74" t="s">
        <v>1880</v>
      </c>
      <c r="I545" s="72" t="s">
        <v>1881</v>
      </c>
      <c r="J545" s="72" t="s">
        <v>1576</v>
      </c>
      <c r="K545" s="72" t="s">
        <v>1576</v>
      </c>
      <c r="L545" s="66" t="s">
        <v>1619</v>
      </c>
      <c r="M545" s="66"/>
      <c r="N545" s="66"/>
      <c r="O545" s="66"/>
      <c r="P545" s="71"/>
      <c r="Q545" s="71"/>
      <c r="R545" s="72"/>
      <c r="S545" s="72"/>
      <c r="T545" s="71"/>
      <c r="U545" s="71"/>
      <c r="V545" s="71"/>
      <c r="W545" s="72"/>
      <c r="X545" s="72"/>
      <c r="Y545" s="66"/>
      <c r="Z545" s="72"/>
      <c r="AA545" s="71"/>
    </row>
    <row r="546" spans="1:27" ht="18" customHeight="1">
      <c r="A546" s="72"/>
      <c r="B546" s="73"/>
      <c r="C546" s="72"/>
      <c r="D546" s="72"/>
      <c r="E546" s="66" t="s">
        <v>160</v>
      </c>
      <c r="F546" s="66" t="s">
        <v>1882</v>
      </c>
      <c r="G546" s="72" t="s">
        <v>1883</v>
      </c>
      <c r="H546" s="74" t="s">
        <v>1884</v>
      </c>
      <c r="I546" s="72" t="s">
        <v>1885</v>
      </c>
      <c r="J546" s="72" t="s">
        <v>1576</v>
      </c>
      <c r="K546" s="72" t="s">
        <v>1576</v>
      </c>
      <c r="L546" s="66" t="s">
        <v>1619</v>
      </c>
      <c r="M546" s="66"/>
      <c r="N546" s="66"/>
      <c r="O546" s="66"/>
      <c r="P546" s="71"/>
      <c r="Q546" s="71"/>
      <c r="R546" s="72"/>
      <c r="S546" s="72"/>
      <c r="T546" s="71"/>
      <c r="U546" s="71"/>
      <c r="V546" s="71"/>
      <c r="W546" s="72"/>
      <c r="X546" s="72"/>
      <c r="Y546" s="66"/>
      <c r="Z546" s="72"/>
      <c r="AA546" s="71"/>
    </row>
    <row r="547" spans="1:27" ht="18" customHeight="1">
      <c r="A547" s="72"/>
      <c r="B547" s="73"/>
      <c r="C547" s="72"/>
      <c r="D547" s="72"/>
      <c r="E547" s="66" t="s">
        <v>160</v>
      </c>
      <c r="F547" s="66" t="s">
        <v>1886</v>
      </c>
      <c r="G547" s="72" t="s">
        <v>1887</v>
      </c>
      <c r="H547" s="74" t="s">
        <v>1888</v>
      </c>
      <c r="I547" s="72" t="s">
        <v>1889</v>
      </c>
      <c r="J547" s="72" t="s">
        <v>1576</v>
      </c>
      <c r="K547" s="72" t="s">
        <v>1576</v>
      </c>
      <c r="L547" s="66" t="s">
        <v>1619</v>
      </c>
      <c r="M547" s="66"/>
      <c r="N547" s="66"/>
      <c r="O547" s="66"/>
      <c r="P547" s="71"/>
      <c r="Q547" s="71"/>
      <c r="R547" s="72"/>
      <c r="S547" s="72"/>
      <c r="T547" s="71"/>
      <c r="U547" s="71"/>
      <c r="V547" s="71"/>
      <c r="W547" s="72"/>
      <c r="X547" s="72"/>
      <c r="Y547" s="66"/>
      <c r="Z547" s="72"/>
      <c r="AA547" s="71"/>
    </row>
    <row r="548" spans="1:27" ht="18" customHeight="1">
      <c r="A548" s="72"/>
      <c r="B548" s="73"/>
      <c r="C548" s="72"/>
      <c r="D548" s="72"/>
      <c r="E548" s="66" t="s">
        <v>160</v>
      </c>
      <c r="F548" s="66" t="s">
        <v>1890</v>
      </c>
      <c r="G548" s="72" t="s">
        <v>1891</v>
      </c>
      <c r="H548" s="74" t="s">
        <v>1595</v>
      </c>
      <c r="I548" s="72" t="s">
        <v>1596</v>
      </c>
      <c r="J548" s="72" t="s">
        <v>1576</v>
      </c>
      <c r="K548" s="72" t="s">
        <v>1576</v>
      </c>
      <c r="L548" s="66" t="s">
        <v>1619</v>
      </c>
      <c r="M548" s="66"/>
      <c r="N548" s="66"/>
      <c r="O548" s="66"/>
      <c r="P548" s="71"/>
      <c r="Q548" s="71"/>
      <c r="R548" s="72"/>
      <c r="S548" s="72"/>
      <c r="T548" s="71"/>
      <c r="U548" s="71"/>
      <c r="V548" s="71"/>
      <c r="W548" s="72"/>
      <c r="X548" s="72"/>
      <c r="Y548" s="66"/>
      <c r="Z548" s="72"/>
      <c r="AA548" s="71"/>
    </row>
    <row r="549" spans="1:27" ht="18" customHeight="1">
      <c r="A549" s="72"/>
      <c r="B549" s="73"/>
      <c r="C549" s="72"/>
      <c r="D549" s="72"/>
      <c r="E549" s="66" t="s">
        <v>160</v>
      </c>
      <c r="F549" s="66" t="s">
        <v>1892</v>
      </c>
      <c r="G549" s="72" t="s">
        <v>1893</v>
      </c>
      <c r="H549" s="74" t="s">
        <v>1894</v>
      </c>
      <c r="I549" s="72" t="s">
        <v>1895</v>
      </c>
      <c r="J549" s="72" t="s">
        <v>1576</v>
      </c>
      <c r="K549" s="72" t="s">
        <v>1576</v>
      </c>
      <c r="L549" s="66" t="s">
        <v>1619</v>
      </c>
      <c r="M549" s="66"/>
      <c r="N549" s="66"/>
      <c r="O549" s="66"/>
      <c r="P549" s="71"/>
      <c r="Q549" s="71"/>
      <c r="R549" s="72"/>
      <c r="S549" s="72"/>
      <c r="T549" s="71"/>
      <c r="U549" s="71"/>
      <c r="V549" s="71"/>
      <c r="W549" s="72"/>
      <c r="X549" s="72"/>
      <c r="Y549" s="66"/>
      <c r="Z549" s="72"/>
      <c r="AA549" s="71"/>
    </row>
    <row r="550" spans="1:27" ht="18" customHeight="1">
      <c r="A550" s="72"/>
      <c r="B550" s="73"/>
      <c r="C550" s="72"/>
      <c r="D550" s="72"/>
      <c r="E550" s="66" t="s">
        <v>160</v>
      </c>
      <c r="F550" s="66" t="s">
        <v>1896</v>
      </c>
      <c r="G550" s="72" t="s">
        <v>1897</v>
      </c>
      <c r="H550" s="74" t="s">
        <v>1599</v>
      </c>
      <c r="I550" s="72" t="s">
        <v>1600</v>
      </c>
      <c r="J550" s="72" t="s">
        <v>1576</v>
      </c>
      <c r="K550" s="72" t="s">
        <v>1576</v>
      </c>
      <c r="L550" s="66" t="s">
        <v>1619</v>
      </c>
      <c r="M550" s="66"/>
      <c r="N550" s="66"/>
      <c r="O550" s="66"/>
      <c r="P550" s="71"/>
      <c r="Q550" s="71"/>
      <c r="R550" s="72"/>
      <c r="S550" s="72"/>
      <c r="T550" s="71"/>
      <c r="U550" s="71"/>
      <c r="V550" s="71"/>
      <c r="W550" s="72"/>
      <c r="X550" s="72"/>
      <c r="Y550" s="66"/>
      <c r="Z550" s="72"/>
      <c r="AA550" s="71"/>
    </row>
    <row r="551" spans="1:27" ht="18" customHeight="1">
      <c r="A551" s="72"/>
      <c r="B551" s="73"/>
      <c r="C551" s="72"/>
      <c r="D551" s="72"/>
      <c r="E551" s="66" t="s">
        <v>160</v>
      </c>
      <c r="F551" s="66" t="s">
        <v>1898</v>
      </c>
      <c r="G551" s="72" t="s">
        <v>1899</v>
      </c>
      <c r="H551" s="74" t="s">
        <v>1607</v>
      </c>
      <c r="I551" s="72" t="s">
        <v>1900</v>
      </c>
      <c r="J551" s="72" t="s">
        <v>1576</v>
      </c>
      <c r="K551" s="72" t="s">
        <v>1576</v>
      </c>
      <c r="L551" s="66" t="s">
        <v>1619</v>
      </c>
      <c r="M551" s="66"/>
      <c r="N551" s="66"/>
      <c r="O551" s="66"/>
      <c r="P551" s="71"/>
      <c r="Q551" s="71"/>
      <c r="R551" s="72"/>
      <c r="S551" s="72"/>
      <c r="T551" s="71"/>
      <c r="U551" s="71"/>
      <c r="V551" s="71"/>
      <c r="W551" s="72"/>
      <c r="X551" s="72"/>
      <c r="Y551" s="66"/>
      <c r="Z551" s="72"/>
      <c r="AA551" s="71"/>
    </row>
    <row r="552" spans="1:27" ht="18" customHeight="1">
      <c r="A552" s="72"/>
      <c r="B552" s="73"/>
      <c r="C552" s="72"/>
      <c r="D552" s="72"/>
      <c r="E552" s="66" t="s">
        <v>75</v>
      </c>
      <c r="F552" s="66" t="s">
        <v>1901</v>
      </c>
      <c r="G552" s="72" t="s">
        <v>1902</v>
      </c>
      <c r="H552" s="74" t="s">
        <v>1903</v>
      </c>
      <c r="I552" s="72" t="s">
        <v>1904</v>
      </c>
      <c r="J552" s="72" t="s">
        <v>1571</v>
      </c>
      <c r="K552" s="72" t="s">
        <v>1571</v>
      </c>
      <c r="L552" s="66" t="s">
        <v>1905</v>
      </c>
      <c r="M552" s="66"/>
      <c r="N552" s="66"/>
      <c r="O552" s="66"/>
      <c r="P552" s="71"/>
      <c r="Q552" s="71"/>
      <c r="R552" s="72"/>
      <c r="S552" s="72"/>
      <c r="T552" s="71"/>
      <c r="U552" s="71"/>
      <c r="V552" s="71"/>
      <c r="W552" s="72"/>
      <c r="X552" s="72"/>
      <c r="Y552" s="66"/>
      <c r="Z552" s="72"/>
      <c r="AA552" s="71"/>
    </row>
    <row r="553" spans="1:27" ht="18" customHeight="1">
      <c r="A553" s="72"/>
      <c r="B553" s="73"/>
      <c r="C553" s="72"/>
      <c r="D553" s="72"/>
      <c r="E553" s="66" t="s">
        <v>75</v>
      </c>
      <c r="F553" s="66" t="s">
        <v>1906</v>
      </c>
      <c r="G553" s="72" t="s">
        <v>1907</v>
      </c>
      <c r="H553" s="74" t="s">
        <v>1908</v>
      </c>
      <c r="I553" s="72" t="s">
        <v>1909</v>
      </c>
      <c r="J553" s="72" t="s">
        <v>1571</v>
      </c>
      <c r="K553" s="72" t="s">
        <v>1571</v>
      </c>
      <c r="L553" s="66" t="s">
        <v>1905</v>
      </c>
      <c r="M553" s="66"/>
      <c r="N553" s="66"/>
      <c r="O553" s="66"/>
      <c r="P553" s="71"/>
      <c r="Q553" s="71"/>
      <c r="R553" s="72"/>
      <c r="S553" s="72"/>
      <c r="T553" s="71"/>
      <c r="U553" s="71"/>
      <c r="V553" s="71"/>
      <c r="W553" s="72"/>
      <c r="X553" s="72"/>
      <c r="Y553" s="66"/>
      <c r="Z553" s="72"/>
      <c r="AA553" s="71"/>
    </row>
    <row r="554" spans="1:27" ht="18" customHeight="1">
      <c r="A554" s="72"/>
      <c r="B554" s="73"/>
      <c r="C554" s="72"/>
      <c r="D554" s="72"/>
      <c r="E554" s="66" t="s">
        <v>75</v>
      </c>
      <c r="F554" s="66" t="s">
        <v>1910</v>
      </c>
      <c r="G554" s="72" t="s">
        <v>1911</v>
      </c>
      <c r="H554" s="74" t="s">
        <v>1912</v>
      </c>
      <c r="I554" s="72" t="s">
        <v>1913</v>
      </c>
      <c r="J554" s="72" t="s">
        <v>1571</v>
      </c>
      <c r="K554" s="72" t="s">
        <v>1571</v>
      </c>
      <c r="L554" s="66" t="s">
        <v>1905</v>
      </c>
      <c r="M554" s="66"/>
      <c r="N554" s="66"/>
      <c r="O554" s="66"/>
      <c r="P554" s="71"/>
      <c r="Q554" s="71"/>
      <c r="R554" s="72"/>
      <c r="S554" s="72"/>
      <c r="T554" s="71"/>
      <c r="U554" s="71"/>
      <c r="V554" s="71"/>
      <c r="W554" s="72"/>
      <c r="X554" s="72"/>
      <c r="Y554" s="66"/>
      <c r="Z554" s="72"/>
      <c r="AA554" s="71"/>
    </row>
    <row r="555" spans="1:27" ht="18" customHeight="1">
      <c r="A555" s="72"/>
      <c r="B555" s="73"/>
      <c r="C555" s="72"/>
      <c r="D555" s="72"/>
      <c r="E555" s="66" t="s">
        <v>75</v>
      </c>
      <c r="F555" s="66" t="s">
        <v>1914</v>
      </c>
      <c r="G555" s="72" t="s">
        <v>1915</v>
      </c>
      <c r="H555" s="74" t="s">
        <v>1916</v>
      </c>
      <c r="I555" s="72" t="s">
        <v>1917</v>
      </c>
      <c r="J555" s="72" t="s">
        <v>1571</v>
      </c>
      <c r="K555" s="72" t="s">
        <v>1571</v>
      </c>
      <c r="L555" s="66" t="s">
        <v>1905</v>
      </c>
      <c r="M555" s="66"/>
      <c r="N555" s="66"/>
      <c r="O555" s="66"/>
      <c r="P555" s="71"/>
      <c r="Q555" s="71"/>
      <c r="R555" s="72"/>
      <c r="S555" s="72"/>
      <c r="T555" s="71"/>
      <c r="U555" s="71"/>
      <c r="V555" s="71"/>
      <c r="W555" s="72"/>
      <c r="X555" s="72"/>
      <c r="Y555" s="66"/>
      <c r="Z555" s="72"/>
      <c r="AA555" s="71"/>
    </row>
    <row r="556" spans="1:27" ht="18" customHeight="1">
      <c r="A556" s="72"/>
      <c r="B556" s="73"/>
      <c r="C556" s="72"/>
      <c r="D556" s="72"/>
      <c r="E556" s="66" t="s">
        <v>75</v>
      </c>
      <c r="F556" s="66" t="s">
        <v>1918</v>
      </c>
      <c r="G556" s="72" t="s">
        <v>1919</v>
      </c>
      <c r="H556" s="74" t="s">
        <v>1920</v>
      </c>
      <c r="I556" s="72" t="s">
        <v>1921</v>
      </c>
      <c r="J556" s="72" t="s">
        <v>1571</v>
      </c>
      <c r="K556" s="72" t="s">
        <v>1571</v>
      </c>
      <c r="L556" s="66" t="s">
        <v>1905</v>
      </c>
      <c r="M556" s="66"/>
      <c r="N556" s="66"/>
      <c r="O556" s="66"/>
      <c r="P556" s="71"/>
      <c r="Q556" s="71"/>
      <c r="R556" s="72"/>
      <c r="S556" s="72"/>
      <c r="T556" s="71"/>
      <c r="U556" s="71"/>
      <c r="V556" s="71"/>
      <c r="W556" s="72"/>
      <c r="X556" s="72"/>
      <c r="Y556" s="66"/>
      <c r="Z556" s="72"/>
      <c r="AA556" s="71"/>
    </row>
    <row r="557" spans="1:27" ht="18" customHeight="1">
      <c r="A557" s="72"/>
      <c r="B557" s="73"/>
      <c r="C557" s="72"/>
      <c r="D557" s="72"/>
      <c r="E557" s="66" t="s">
        <v>75</v>
      </c>
      <c r="F557" s="66" t="s">
        <v>1922</v>
      </c>
      <c r="G557" s="72" t="s">
        <v>1923</v>
      </c>
      <c r="H557" s="74" t="s">
        <v>1924</v>
      </c>
      <c r="I557" s="72" t="s">
        <v>1925</v>
      </c>
      <c r="J557" s="72" t="s">
        <v>1571</v>
      </c>
      <c r="K557" s="72" t="s">
        <v>1571</v>
      </c>
      <c r="L557" s="66" t="s">
        <v>1905</v>
      </c>
      <c r="M557" s="66"/>
      <c r="N557" s="66"/>
      <c r="O557" s="66"/>
      <c r="P557" s="71"/>
      <c r="Q557" s="71"/>
      <c r="R557" s="72"/>
      <c r="S557" s="72"/>
      <c r="T557" s="71"/>
      <c r="U557" s="71"/>
      <c r="V557" s="71"/>
      <c r="W557" s="72"/>
      <c r="X557" s="72"/>
      <c r="Y557" s="66"/>
      <c r="Z557" s="72"/>
      <c r="AA557" s="71"/>
    </row>
    <row r="558" spans="1:27" ht="18" customHeight="1">
      <c r="A558" s="72"/>
      <c r="B558" s="73"/>
      <c r="C558" s="72"/>
      <c r="D558" s="72"/>
      <c r="E558" s="66" t="s">
        <v>75</v>
      </c>
      <c r="F558" s="66" t="s">
        <v>1926</v>
      </c>
      <c r="G558" s="72" t="s">
        <v>1927</v>
      </c>
      <c r="H558" s="74" t="s">
        <v>1928</v>
      </c>
      <c r="I558" s="72" t="s">
        <v>1929</v>
      </c>
      <c r="J558" s="72" t="s">
        <v>1571</v>
      </c>
      <c r="K558" s="72" t="s">
        <v>1571</v>
      </c>
      <c r="L558" s="66" t="s">
        <v>1905</v>
      </c>
      <c r="M558" s="66"/>
      <c r="N558" s="66"/>
      <c r="O558" s="66"/>
      <c r="P558" s="71"/>
      <c r="Q558" s="71"/>
      <c r="R558" s="72"/>
      <c r="S558" s="72"/>
      <c r="T558" s="71"/>
      <c r="U558" s="71"/>
      <c r="V558" s="71"/>
      <c r="W558" s="72"/>
      <c r="X558" s="72"/>
      <c r="Y558" s="66"/>
      <c r="Z558" s="72"/>
      <c r="AA558" s="71"/>
    </row>
    <row r="559" spans="1:27" ht="18" customHeight="1">
      <c r="A559" s="72"/>
      <c r="B559" s="73"/>
      <c r="C559" s="72"/>
      <c r="D559" s="72"/>
      <c r="E559" s="66" t="s">
        <v>75</v>
      </c>
      <c r="F559" s="66" t="s">
        <v>1930</v>
      </c>
      <c r="G559" s="72" t="s">
        <v>1931</v>
      </c>
      <c r="H559" s="74" t="s">
        <v>1932</v>
      </c>
      <c r="I559" s="72" t="s">
        <v>1933</v>
      </c>
      <c r="J559" s="72" t="s">
        <v>1571</v>
      </c>
      <c r="K559" s="72" t="s">
        <v>1571</v>
      </c>
      <c r="L559" s="66" t="s">
        <v>1905</v>
      </c>
      <c r="M559" s="66"/>
      <c r="N559" s="66"/>
      <c r="O559" s="66"/>
      <c r="P559" s="71"/>
      <c r="Q559" s="71"/>
      <c r="R559" s="72"/>
      <c r="S559" s="72"/>
      <c r="T559" s="71"/>
      <c r="U559" s="71"/>
      <c r="V559" s="71"/>
      <c r="W559" s="72"/>
      <c r="X559" s="72"/>
      <c r="Y559" s="66"/>
      <c r="Z559" s="72"/>
      <c r="AA559" s="71"/>
    </row>
    <row r="560" spans="1:27" ht="18" customHeight="1">
      <c r="A560" s="72"/>
      <c r="B560" s="73"/>
      <c r="C560" s="72"/>
      <c r="D560" s="72"/>
      <c r="E560" s="66" t="s">
        <v>75</v>
      </c>
      <c r="F560" s="66" t="s">
        <v>1934</v>
      </c>
      <c r="G560" s="72" t="s">
        <v>1935</v>
      </c>
      <c r="H560" s="74" t="s">
        <v>1936</v>
      </c>
      <c r="I560" s="72" t="s">
        <v>1937</v>
      </c>
      <c r="J560" s="72" t="s">
        <v>1571</v>
      </c>
      <c r="K560" s="72" t="s">
        <v>1571</v>
      </c>
      <c r="L560" s="66" t="s">
        <v>1905</v>
      </c>
      <c r="M560" s="66"/>
      <c r="N560" s="66"/>
      <c r="O560" s="66"/>
      <c r="P560" s="71"/>
      <c r="Q560" s="71"/>
      <c r="R560" s="72"/>
      <c r="S560" s="72"/>
      <c r="T560" s="71"/>
      <c r="U560" s="71"/>
      <c r="V560" s="71"/>
      <c r="W560" s="72"/>
      <c r="X560" s="72"/>
      <c r="Y560" s="66"/>
      <c r="Z560" s="72"/>
      <c r="AA560" s="71"/>
    </row>
    <row r="561" spans="1:27" ht="18" customHeight="1">
      <c r="A561" s="72"/>
      <c r="B561" s="73"/>
      <c r="C561" s="72"/>
      <c r="D561" s="72"/>
      <c r="E561" s="66" t="s">
        <v>75</v>
      </c>
      <c r="F561" s="66" t="s">
        <v>1938</v>
      </c>
      <c r="G561" s="72" t="s">
        <v>1939</v>
      </c>
      <c r="H561" s="74" t="s">
        <v>1940</v>
      </c>
      <c r="I561" s="72" t="s">
        <v>1941</v>
      </c>
      <c r="J561" s="72" t="s">
        <v>1571</v>
      </c>
      <c r="K561" s="72" t="s">
        <v>1571</v>
      </c>
      <c r="L561" s="66" t="s">
        <v>1905</v>
      </c>
      <c r="M561" s="66"/>
      <c r="N561" s="66"/>
      <c r="O561" s="66"/>
      <c r="P561" s="71"/>
      <c r="Q561" s="71"/>
      <c r="R561" s="72"/>
      <c r="S561" s="72"/>
      <c r="T561" s="71"/>
      <c r="U561" s="71"/>
      <c r="V561" s="71"/>
      <c r="W561" s="72"/>
      <c r="X561" s="72"/>
      <c r="Y561" s="66"/>
      <c r="Z561" s="72"/>
      <c r="AA561" s="71"/>
    </row>
    <row r="562" spans="1:27" ht="18" customHeight="1">
      <c r="A562" s="72"/>
      <c r="B562" s="73"/>
      <c r="C562" s="72"/>
      <c r="D562" s="72"/>
      <c r="E562" s="66" t="s">
        <v>75</v>
      </c>
      <c r="F562" s="66" t="s">
        <v>1942</v>
      </c>
      <c r="G562" s="72" t="s">
        <v>1943</v>
      </c>
      <c r="H562" s="74" t="s">
        <v>1944</v>
      </c>
      <c r="I562" s="72" t="s">
        <v>1945</v>
      </c>
      <c r="J562" s="72" t="s">
        <v>1571</v>
      </c>
      <c r="K562" s="72" t="s">
        <v>1571</v>
      </c>
      <c r="L562" s="66" t="s">
        <v>1905</v>
      </c>
      <c r="M562" s="66"/>
      <c r="N562" s="66"/>
      <c r="O562" s="66"/>
      <c r="P562" s="71"/>
      <c r="Q562" s="71"/>
      <c r="R562" s="72"/>
      <c r="S562" s="72"/>
      <c r="T562" s="71"/>
      <c r="U562" s="71"/>
      <c r="V562" s="71"/>
      <c r="W562" s="72"/>
      <c r="X562" s="72"/>
      <c r="Y562" s="66"/>
      <c r="Z562" s="72"/>
      <c r="AA562" s="71"/>
    </row>
    <row r="563" spans="1:27" ht="18" customHeight="1">
      <c r="A563" s="72"/>
      <c r="B563" s="73"/>
      <c r="C563" s="72"/>
      <c r="D563" s="72"/>
      <c r="E563" s="66" t="s">
        <v>75</v>
      </c>
      <c r="F563" s="66" t="s">
        <v>1946</v>
      </c>
      <c r="G563" s="72" t="s">
        <v>1947</v>
      </c>
      <c r="H563" s="74" t="s">
        <v>1948</v>
      </c>
      <c r="I563" s="72" t="s">
        <v>1949</v>
      </c>
      <c r="J563" s="72" t="s">
        <v>1571</v>
      </c>
      <c r="K563" s="72" t="s">
        <v>1571</v>
      </c>
      <c r="L563" s="66" t="s">
        <v>1905</v>
      </c>
      <c r="M563" s="66"/>
      <c r="N563" s="66"/>
      <c r="O563" s="66"/>
      <c r="P563" s="71"/>
      <c r="Q563" s="71"/>
      <c r="R563" s="72"/>
      <c r="S563" s="72"/>
      <c r="T563" s="71"/>
      <c r="U563" s="71"/>
      <c r="V563" s="71"/>
      <c r="W563" s="72"/>
      <c r="X563" s="72"/>
      <c r="Y563" s="66"/>
      <c r="Z563" s="72"/>
      <c r="AA563" s="71"/>
    </row>
    <row r="564" spans="1:27" ht="18" customHeight="1">
      <c r="A564" s="72"/>
      <c r="B564" s="73"/>
      <c r="C564" s="72"/>
      <c r="D564" s="72"/>
      <c r="E564" s="66" t="s">
        <v>75</v>
      </c>
      <c r="F564" s="66" t="s">
        <v>1950</v>
      </c>
      <c r="G564" s="72" t="s">
        <v>1951</v>
      </c>
      <c r="H564" s="74" t="s">
        <v>1952</v>
      </c>
      <c r="I564" s="72" t="s">
        <v>1953</v>
      </c>
      <c r="J564" s="72" t="s">
        <v>1571</v>
      </c>
      <c r="K564" s="72" t="s">
        <v>1571</v>
      </c>
      <c r="L564" s="66" t="s">
        <v>1905</v>
      </c>
      <c r="M564" s="66"/>
      <c r="N564" s="66"/>
      <c r="O564" s="66"/>
      <c r="P564" s="71"/>
      <c r="Q564" s="71"/>
      <c r="R564" s="72"/>
      <c r="S564" s="72"/>
      <c r="T564" s="71"/>
      <c r="U564" s="71"/>
      <c r="V564" s="71"/>
      <c r="W564" s="72"/>
      <c r="X564" s="72"/>
      <c r="Y564" s="66"/>
      <c r="Z564" s="72"/>
      <c r="AA564" s="71"/>
    </row>
    <row r="565" spans="1:27" ht="18" customHeight="1">
      <c r="A565" s="72"/>
      <c r="B565" s="73"/>
      <c r="C565" s="72"/>
      <c r="D565" s="72"/>
      <c r="E565" s="66" t="s">
        <v>75</v>
      </c>
      <c r="F565" s="66" t="s">
        <v>1954</v>
      </c>
      <c r="G565" s="72" t="s">
        <v>1955</v>
      </c>
      <c r="H565" s="74" t="s">
        <v>1956</v>
      </c>
      <c r="I565" s="72" t="s">
        <v>1957</v>
      </c>
      <c r="J565" s="72" t="s">
        <v>1571</v>
      </c>
      <c r="K565" s="72" t="s">
        <v>1571</v>
      </c>
      <c r="L565" s="66" t="s">
        <v>1905</v>
      </c>
      <c r="M565" s="66"/>
      <c r="N565" s="66"/>
      <c r="O565" s="66"/>
      <c r="P565" s="71"/>
      <c r="Q565" s="71"/>
      <c r="R565" s="72"/>
      <c r="S565" s="72"/>
      <c r="T565" s="71"/>
      <c r="U565" s="71"/>
      <c r="V565" s="71"/>
      <c r="W565" s="72"/>
      <c r="X565" s="72"/>
      <c r="Y565" s="66"/>
      <c r="Z565" s="72"/>
      <c r="AA565" s="71"/>
    </row>
    <row r="566" spans="1:27" ht="18" customHeight="1">
      <c r="A566" s="72"/>
      <c r="B566" s="73"/>
      <c r="C566" s="72"/>
      <c r="D566" s="72"/>
      <c r="E566" s="66" t="s">
        <v>75</v>
      </c>
      <c r="F566" s="66" t="s">
        <v>1958</v>
      </c>
      <c r="G566" s="72" t="s">
        <v>1959</v>
      </c>
      <c r="H566" s="74" t="s">
        <v>1960</v>
      </c>
      <c r="I566" s="72" t="s">
        <v>1961</v>
      </c>
      <c r="J566" s="72" t="s">
        <v>1571</v>
      </c>
      <c r="K566" s="72" t="s">
        <v>1571</v>
      </c>
      <c r="L566" s="66" t="s">
        <v>1905</v>
      </c>
      <c r="M566" s="66"/>
      <c r="N566" s="66"/>
      <c r="O566" s="66"/>
      <c r="P566" s="71"/>
      <c r="Q566" s="71"/>
      <c r="R566" s="72"/>
      <c r="S566" s="72"/>
      <c r="T566" s="71"/>
      <c r="U566" s="71"/>
      <c r="V566" s="71"/>
      <c r="W566" s="72"/>
      <c r="X566" s="72"/>
      <c r="Y566" s="66"/>
      <c r="Z566" s="72"/>
      <c r="AA566" s="71"/>
    </row>
    <row r="567" spans="1:27" ht="18" customHeight="1">
      <c r="A567" s="72"/>
      <c r="B567" s="73"/>
      <c r="C567" s="72"/>
      <c r="D567" s="72"/>
      <c r="E567" s="66" t="s">
        <v>75</v>
      </c>
      <c r="F567" s="66" t="s">
        <v>1962</v>
      </c>
      <c r="G567" s="72" t="s">
        <v>1963</v>
      </c>
      <c r="H567" s="74" t="s">
        <v>1964</v>
      </c>
      <c r="I567" s="72" t="s">
        <v>1965</v>
      </c>
      <c r="J567" s="72" t="s">
        <v>1571</v>
      </c>
      <c r="K567" s="72" t="s">
        <v>1571</v>
      </c>
      <c r="L567" s="66" t="s">
        <v>1905</v>
      </c>
      <c r="M567" s="66"/>
      <c r="N567" s="66"/>
      <c r="O567" s="66"/>
      <c r="P567" s="71"/>
      <c r="Q567" s="71"/>
      <c r="R567" s="72"/>
      <c r="S567" s="72"/>
      <c r="T567" s="71"/>
      <c r="U567" s="71"/>
      <c r="V567" s="71"/>
      <c r="W567" s="72"/>
      <c r="X567" s="72"/>
      <c r="Y567" s="66"/>
      <c r="Z567" s="72"/>
      <c r="AA567" s="71"/>
    </row>
    <row r="568" spans="1:27" ht="18" customHeight="1">
      <c r="A568" s="72"/>
      <c r="B568" s="73"/>
      <c r="C568" s="72"/>
      <c r="D568" s="72"/>
      <c r="E568" s="66" t="s">
        <v>75</v>
      </c>
      <c r="F568" s="66" t="s">
        <v>1966</v>
      </c>
      <c r="G568" s="72" t="s">
        <v>1967</v>
      </c>
      <c r="H568" s="74" t="s">
        <v>1968</v>
      </c>
      <c r="I568" s="72" t="s">
        <v>1969</v>
      </c>
      <c r="J568" s="72" t="s">
        <v>1571</v>
      </c>
      <c r="K568" s="72" t="s">
        <v>1571</v>
      </c>
      <c r="L568" s="66" t="s">
        <v>1905</v>
      </c>
      <c r="M568" s="66"/>
      <c r="N568" s="66"/>
      <c r="O568" s="66"/>
      <c r="P568" s="71"/>
      <c r="Q568" s="71"/>
      <c r="R568" s="72"/>
      <c r="S568" s="72"/>
      <c r="T568" s="71"/>
      <c r="U568" s="71"/>
      <c r="V568" s="71"/>
      <c r="W568" s="72"/>
      <c r="X568" s="72"/>
      <c r="Y568" s="66"/>
      <c r="Z568" s="72"/>
      <c r="AA568" s="71"/>
    </row>
    <row r="569" spans="1:27" ht="18" customHeight="1">
      <c r="A569" s="72"/>
      <c r="B569" s="73"/>
      <c r="C569" s="72"/>
      <c r="D569" s="72"/>
      <c r="E569" s="66" t="s">
        <v>75</v>
      </c>
      <c r="F569" s="66" t="s">
        <v>1970</v>
      </c>
      <c r="G569" s="72" t="s">
        <v>1971</v>
      </c>
      <c r="H569" s="74" t="s">
        <v>1972</v>
      </c>
      <c r="I569" s="72" t="s">
        <v>1973</v>
      </c>
      <c r="J569" s="72" t="s">
        <v>1571</v>
      </c>
      <c r="K569" s="72" t="s">
        <v>1571</v>
      </c>
      <c r="L569" s="66" t="s">
        <v>1905</v>
      </c>
      <c r="M569" s="66"/>
      <c r="N569" s="66"/>
      <c r="O569" s="66"/>
      <c r="P569" s="71"/>
      <c r="Q569" s="71"/>
      <c r="R569" s="72"/>
      <c r="S569" s="72"/>
      <c r="T569" s="71"/>
      <c r="U569" s="71"/>
      <c r="V569" s="71"/>
      <c r="W569" s="72"/>
      <c r="X569" s="72"/>
      <c r="Y569" s="66"/>
      <c r="Z569" s="72"/>
      <c r="AA569" s="71"/>
    </row>
    <row r="570" spans="1:27" ht="18" customHeight="1">
      <c r="A570" s="72"/>
      <c r="B570" s="73"/>
      <c r="C570" s="72"/>
      <c r="D570" s="72"/>
      <c r="E570" s="66" t="s">
        <v>75</v>
      </c>
      <c r="F570" s="66" t="s">
        <v>1974</v>
      </c>
      <c r="G570" s="72" t="s">
        <v>1975</v>
      </c>
      <c r="H570" s="74" t="s">
        <v>1976</v>
      </c>
      <c r="I570" s="72" t="s">
        <v>1977</v>
      </c>
      <c r="J570" s="72" t="s">
        <v>1571</v>
      </c>
      <c r="K570" s="72" t="s">
        <v>1571</v>
      </c>
      <c r="L570" s="66" t="s">
        <v>1905</v>
      </c>
      <c r="M570" s="66"/>
      <c r="N570" s="66"/>
      <c r="O570" s="66"/>
      <c r="P570" s="71"/>
      <c r="Q570" s="71"/>
      <c r="R570" s="72"/>
      <c r="S570" s="72"/>
      <c r="T570" s="71"/>
      <c r="U570" s="71"/>
      <c r="V570" s="71"/>
      <c r="W570" s="72"/>
      <c r="X570" s="72"/>
      <c r="Y570" s="66"/>
      <c r="Z570" s="72"/>
      <c r="AA570" s="71"/>
    </row>
    <row r="571" spans="1:27" ht="18" customHeight="1">
      <c r="A571" s="72"/>
      <c r="B571" s="73"/>
      <c r="C571" s="72"/>
      <c r="D571" s="72"/>
      <c r="E571" s="66" t="s">
        <v>75</v>
      </c>
      <c r="F571" s="66" t="s">
        <v>1978</v>
      </c>
      <c r="G571" s="72" t="s">
        <v>1979</v>
      </c>
      <c r="H571" s="74" t="s">
        <v>1980</v>
      </c>
      <c r="I571" s="72" t="s">
        <v>1981</v>
      </c>
      <c r="J571" s="72" t="s">
        <v>1571</v>
      </c>
      <c r="K571" s="72" t="s">
        <v>1571</v>
      </c>
      <c r="L571" s="66" t="s">
        <v>1905</v>
      </c>
      <c r="M571" s="66"/>
      <c r="N571" s="66"/>
      <c r="O571" s="66"/>
      <c r="P571" s="71"/>
      <c r="Q571" s="71"/>
      <c r="R571" s="72"/>
      <c r="S571" s="72"/>
      <c r="T571" s="71"/>
      <c r="U571" s="71"/>
      <c r="V571" s="71"/>
      <c r="W571" s="72"/>
      <c r="X571" s="72"/>
      <c r="Y571" s="66"/>
      <c r="Z571" s="72"/>
      <c r="AA571" s="71"/>
    </row>
    <row r="572" spans="1:27" ht="18" customHeight="1">
      <c r="A572" s="72"/>
      <c r="B572" s="73"/>
      <c r="C572" s="72"/>
      <c r="D572" s="72"/>
      <c r="E572" s="66" t="s">
        <v>75</v>
      </c>
      <c r="F572" s="66" t="s">
        <v>1982</v>
      </c>
      <c r="G572" s="72" t="s">
        <v>1983</v>
      </c>
      <c r="H572" s="74" t="s">
        <v>1984</v>
      </c>
      <c r="I572" s="72" t="s">
        <v>1985</v>
      </c>
      <c r="J572" s="72" t="s">
        <v>1571</v>
      </c>
      <c r="K572" s="72" t="s">
        <v>1571</v>
      </c>
      <c r="L572" s="66" t="s">
        <v>1905</v>
      </c>
      <c r="M572" s="66"/>
      <c r="N572" s="66"/>
      <c r="O572" s="66"/>
      <c r="P572" s="71"/>
      <c r="Q572" s="71"/>
      <c r="R572" s="72"/>
      <c r="S572" s="72"/>
      <c r="T572" s="71"/>
      <c r="U572" s="71"/>
      <c r="V572" s="71"/>
      <c r="W572" s="72"/>
      <c r="X572" s="72"/>
      <c r="Y572" s="66"/>
      <c r="Z572" s="72"/>
      <c r="AA572" s="71"/>
    </row>
    <row r="573" spans="1:27" ht="18" customHeight="1">
      <c r="A573" s="72"/>
      <c r="B573" s="73"/>
      <c r="C573" s="72"/>
      <c r="D573" s="72"/>
      <c r="E573" s="66" t="s">
        <v>75</v>
      </c>
      <c r="F573" s="66" t="s">
        <v>1986</v>
      </c>
      <c r="G573" s="72" t="s">
        <v>1987</v>
      </c>
      <c r="H573" s="74" t="s">
        <v>1988</v>
      </c>
      <c r="I573" s="72" t="s">
        <v>1989</v>
      </c>
      <c r="J573" s="72" t="s">
        <v>1571</v>
      </c>
      <c r="K573" s="72" t="s">
        <v>1571</v>
      </c>
      <c r="L573" s="66" t="s">
        <v>1905</v>
      </c>
      <c r="M573" s="66"/>
      <c r="N573" s="66"/>
      <c r="O573" s="66"/>
      <c r="P573" s="71"/>
      <c r="Q573" s="71"/>
      <c r="R573" s="72"/>
      <c r="S573" s="72"/>
      <c r="T573" s="71"/>
      <c r="U573" s="71"/>
      <c r="V573" s="71"/>
      <c r="W573" s="72"/>
      <c r="X573" s="72"/>
      <c r="Y573" s="66"/>
      <c r="Z573" s="72"/>
      <c r="AA573" s="71"/>
    </row>
    <row r="574" spans="1:27" ht="18" customHeight="1">
      <c r="A574" s="72"/>
      <c r="B574" s="73"/>
      <c r="C574" s="72"/>
      <c r="D574" s="72"/>
      <c r="E574" s="66" t="s">
        <v>75</v>
      </c>
      <c r="F574" s="66" t="s">
        <v>1990</v>
      </c>
      <c r="G574" s="72" t="s">
        <v>1991</v>
      </c>
      <c r="H574" s="74" t="s">
        <v>1992</v>
      </c>
      <c r="I574" s="72" t="s">
        <v>1993</v>
      </c>
      <c r="J574" s="72" t="s">
        <v>1571</v>
      </c>
      <c r="K574" s="72" t="s">
        <v>1571</v>
      </c>
      <c r="L574" s="66" t="s">
        <v>1905</v>
      </c>
      <c r="M574" s="66"/>
      <c r="N574" s="66"/>
      <c r="O574" s="66"/>
      <c r="P574" s="71"/>
      <c r="Q574" s="71"/>
      <c r="R574" s="72"/>
      <c r="S574" s="72"/>
      <c r="T574" s="71"/>
      <c r="U574" s="71"/>
      <c r="V574" s="71"/>
      <c r="W574" s="72"/>
      <c r="X574" s="72"/>
      <c r="Y574" s="66"/>
      <c r="Z574" s="72"/>
      <c r="AA574" s="71"/>
    </row>
    <row r="575" spans="1:27" ht="18" customHeight="1">
      <c r="A575" s="72"/>
      <c r="B575" s="73"/>
      <c r="C575" s="72"/>
      <c r="D575" s="72"/>
      <c r="E575" s="66" t="s">
        <v>75</v>
      </c>
      <c r="F575" s="66" t="s">
        <v>1994</v>
      </c>
      <c r="G575" s="72" t="s">
        <v>1995</v>
      </c>
      <c r="H575" s="74" t="s">
        <v>1996</v>
      </c>
      <c r="I575" s="72" t="s">
        <v>1997</v>
      </c>
      <c r="J575" s="72" t="s">
        <v>152</v>
      </c>
      <c r="K575" s="72" t="s">
        <v>147</v>
      </c>
      <c r="L575" s="66" t="s">
        <v>1905</v>
      </c>
      <c r="M575" s="66"/>
      <c r="N575" s="66"/>
      <c r="O575" s="66"/>
      <c r="P575" s="71"/>
      <c r="Q575" s="71"/>
      <c r="R575" s="72"/>
      <c r="S575" s="72"/>
      <c r="T575" s="71"/>
      <c r="U575" s="71"/>
      <c r="V575" s="71"/>
      <c r="W575" s="72"/>
      <c r="X575" s="72"/>
      <c r="Y575" s="66"/>
      <c r="Z575" s="72"/>
      <c r="AA575" s="71"/>
    </row>
    <row r="576" spans="1:27" ht="18" customHeight="1">
      <c r="A576" s="72"/>
      <c r="B576" s="73"/>
      <c r="C576" s="72"/>
      <c r="D576" s="72"/>
      <c r="E576" s="66" t="s">
        <v>75</v>
      </c>
      <c r="F576" s="66" t="s">
        <v>1998</v>
      </c>
      <c r="G576" s="72" t="s">
        <v>1999</v>
      </c>
      <c r="H576" s="74" t="s">
        <v>2000</v>
      </c>
      <c r="I576" s="72" t="s">
        <v>2001</v>
      </c>
      <c r="J576" s="72" t="s">
        <v>152</v>
      </c>
      <c r="K576" s="72" t="s">
        <v>255</v>
      </c>
      <c r="L576" s="66" t="s">
        <v>1905</v>
      </c>
      <c r="M576" s="66"/>
      <c r="N576" s="66"/>
      <c r="O576" s="66"/>
      <c r="P576" s="71"/>
      <c r="Q576" s="71"/>
      <c r="R576" s="72"/>
      <c r="S576" s="72"/>
      <c r="T576" s="71"/>
      <c r="U576" s="71"/>
      <c r="V576" s="71"/>
      <c r="W576" s="72"/>
      <c r="X576" s="72"/>
      <c r="Y576" s="66"/>
      <c r="Z576" s="72"/>
      <c r="AA576" s="71"/>
    </row>
    <row r="577" spans="1:27" ht="18" customHeight="1">
      <c r="A577" s="72"/>
      <c r="B577" s="73"/>
      <c r="C577" s="72"/>
      <c r="D577" s="72"/>
      <c r="E577" s="66" t="s">
        <v>75</v>
      </c>
      <c r="F577" s="66" t="s">
        <v>2002</v>
      </c>
      <c r="G577" s="72" t="s">
        <v>2003</v>
      </c>
      <c r="H577" s="74" t="s">
        <v>2004</v>
      </c>
      <c r="I577" s="72" t="s">
        <v>2005</v>
      </c>
      <c r="J577" s="72" t="s">
        <v>1576</v>
      </c>
      <c r="K577" s="72" t="s">
        <v>1576</v>
      </c>
      <c r="L577" s="66" t="s">
        <v>1905</v>
      </c>
      <c r="M577" s="66"/>
      <c r="N577" s="66"/>
      <c r="O577" s="66"/>
      <c r="P577" s="71"/>
      <c r="Q577" s="71"/>
      <c r="R577" s="72"/>
      <c r="S577" s="72"/>
      <c r="T577" s="71"/>
      <c r="U577" s="71"/>
      <c r="V577" s="71"/>
      <c r="W577" s="72"/>
      <c r="X577" s="72"/>
      <c r="Y577" s="66"/>
      <c r="Z577" s="72"/>
      <c r="AA577" s="71"/>
    </row>
    <row r="578" spans="1:27" ht="18" customHeight="1">
      <c r="A578" s="72"/>
      <c r="B578" s="73"/>
      <c r="C578" s="72"/>
      <c r="D578" s="72"/>
      <c r="E578" s="66" t="s">
        <v>75</v>
      </c>
      <c r="F578" s="66" t="s">
        <v>2006</v>
      </c>
      <c r="G578" s="72" t="s">
        <v>2007</v>
      </c>
      <c r="H578" s="74"/>
      <c r="I578" s="72" t="s">
        <v>2008</v>
      </c>
      <c r="J578" s="72" t="s">
        <v>1612</v>
      </c>
      <c r="K578" s="72" t="s">
        <v>1612</v>
      </c>
      <c r="L578" s="66" t="s">
        <v>1905</v>
      </c>
      <c r="M578" s="66"/>
      <c r="N578" s="66"/>
      <c r="O578" s="66"/>
      <c r="P578" s="71"/>
      <c r="Q578" s="71"/>
      <c r="R578" s="72"/>
      <c r="S578" s="72"/>
      <c r="T578" s="71"/>
      <c r="U578" s="71"/>
      <c r="V578" s="71"/>
      <c r="W578" s="72"/>
      <c r="X578" s="72"/>
      <c r="Y578" s="66"/>
      <c r="Z578" s="72"/>
      <c r="AA578" s="71"/>
    </row>
    <row r="579" spans="1:27" ht="18" customHeight="1">
      <c r="A579" s="72"/>
      <c r="B579" s="73"/>
      <c r="C579" s="72"/>
      <c r="D579" s="72"/>
      <c r="E579" s="66"/>
      <c r="F579" s="66"/>
      <c r="G579" s="72"/>
      <c r="H579" s="74"/>
      <c r="I579" s="72"/>
      <c r="J579" s="72"/>
      <c r="K579" s="72"/>
      <c r="L579" s="66"/>
      <c r="M579" s="66"/>
      <c r="N579" s="66"/>
      <c r="O579" s="66"/>
      <c r="P579" s="71"/>
      <c r="Q579" s="71"/>
      <c r="R579" s="72"/>
      <c r="S579" s="72"/>
      <c r="T579" s="71"/>
      <c r="U579" s="71"/>
      <c r="V579" s="71"/>
      <c r="W579" s="72"/>
      <c r="X579" s="72"/>
      <c r="Y579" s="66"/>
      <c r="Z579" s="72"/>
      <c r="AA579" s="71"/>
    </row>
    <row r="580" spans="1:27" ht="18" customHeight="1">
      <c r="A580" s="72"/>
      <c r="B580" s="73"/>
      <c r="C580" s="72"/>
      <c r="D580" s="72"/>
      <c r="E580" s="66"/>
      <c r="F580" s="66"/>
      <c r="G580" s="72"/>
      <c r="H580" s="74"/>
      <c r="I580" s="72"/>
      <c r="J580" s="72"/>
      <c r="K580" s="72"/>
      <c r="L580" s="66"/>
      <c r="M580" s="66"/>
      <c r="N580" s="66"/>
      <c r="O580" s="66"/>
      <c r="P580" s="71"/>
      <c r="Q580" s="71"/>
      <c r="R580" s="72"/>
      <c r="S580" s="72"/>
      <c r="T580" s="71"/>
      <c r="U580" s="71"/>
      <c r="V580" s="71"/>
      <c r="W580" s="72"/>
      <c r="X580" s="72"/>
      <c r="Y580" s="66"/>
      <c r="Z580" s="72"/>
      <c r="AA580" s="71"/>
    </row>
    <row r="581" spans="1:27" ht="18" customHeight="1">
      <c r="A581" s="72"/>
      <c r="B581" s="73"/>
      <c r="C581" s="72"/>
      <c r="D581" s="72"/>
      <c r="E581" s="66"/>
      <c r="F581" s="66"/>
      <c r="G581" s="72"/>
      <c r="H581" s="74"/>
      <c r="I581" s="72"/>
      <c r="J581" s="72"/>
      <c r="K581" s="72"/>
      <c r="L581" s="66"/>
      <c r="M581" s="66"/>
      <c r="N581" s="66"/>
      <c r="O581" s="66"/>
      <c r="P581" s="71"/>
      <c r="Q581" s="71"/>
      <c r="R581" s="72"/>
      <c r="S581" s="72"/>
      <c r="T581" s="71"/>
      <c r="U581" s="71"/>
      <c r="V581" s="71"/>
      <c r="W581" s="72"/>
      <c r="X581" s="72"/>
      <c r="Y581" s="66"/>
      <c r="Z581" s="72"/>
      <c r="AA581" s="71"/>
    </row>
    <row r="582" spans="1:27" ht="18" customHeight="1">
      <c r="A582" s="72"/>
      <c r="B582" s="73"/>
      <c r="C582" s="72"/>
      <c r="D582" s="72"/>
      <c r="E582" s="66"/>
      <c r="F582" s="66"/>
      <c r="G582" s="72"/>
      <c r="H582" s="74"/>
      <c r="I582" s="72"/>
      <c r="J582" s="72"/>
      <c r="K582" s="72"/>
      <c r="L582" s="66"/>
      <c r="M582" s="66"/>
      <c r="N582" s="66"/>
      <c r="O582" s="66"/>
      <c r="P582" s="71"/>
      <c r="Q582" s="71"/>
      <c r="R582" s="72"/>
      <c r="S582" s="72"/>
      <c r="T582" s="71"/>
      <c r="U582" s="71"/>
      <c r="V582" s="71"/>
      <c r="W582" s="72"/>
      <c r="X582" s="72"/>
      <c r="Y582" s="66"/>
      <c r="Z582" s="72"/>
      <c r="AA582" s="71"/>
    </row>
    <row r="583" spans="1:27" ht="18" customHeight="1">
      <c r="A583" s="72"/>
      <c r="B583" s="73"/>
      <c r="C583" s="72"/>
      <c r="D583" s="72"/>
      <c r="E583" s="66"/>
      <c r="F583" s="66"/>
      <c r="G583" s="72"/>
      <c r="H583" s="74"/>
      <c r="I583" s="72"/>
      <c r="J583" s="72"/>
      <c r="K583" s="72"/>
      <c r="L583" s="66"/>
      <c r="M583" s="66"/>
      <c r="N583" s="66"/>
      <c r="O583" s="66"/>
      <c r="P583" s="71"/>
      <c r="Q583" s="71"/>
      <c r="R583" s="72"/>
      <c r="S583" s="72"/>
      <c r="T583" s="71"/>
      <c r="U583" s="71"/>
      <c r="V583" s="71"/>
      <c r="W583" s="72"/>
      <c r="X583" s="72"/>
      <c r="Y583" s="66"/>
      <c r="Z583" s="72"/>
      <c r="AA583" s="71"/>
    </row>
    <row r="584" spans="1:27" ht="18" customHeight="1">
      <c r="A584" s="72"/>
      <c r="B584" s="73"/>
      <c r="C584" s="72"/>
      <c r="D584" s="72"/>
      <c r="E584" s="66"/>
      <c r="F584" s="66"/>
      <c r="G584" s="72"/>
      <c r="H584" s="74"/>
      <c r="I584" s="72"/>
      <c r="J584" s="72"/>
      <c r="K584" s="72"/>
      <c r="L584" s="66"/>
      <c r="M584" s="66"/>
      <c r="N584" s="66"/>
      <c r="O584" s="66"/>
      <c r="P584" s="71"/>
      <c r="Q584" s="71"/>
      <c r="R584" s="72"/>
      <c r="S584" s="72"/>
      <c r="T584" s="71"/>
      <c r="U584" s="71"/>
      <c r="V584" s="71"/>
      <c r="W584" s="72"/>
      <c r="X584" s="72"/>
      <c r="Y584" s="66"/>
      <c r="Z584" s="72"/>
      <c r="AA584" s="71"/>
    </row>
    <row r="585" spans="1:27" ht="18" customHeight="1">
      <c r="A585" s="72"/>
      <c r="B585" s="73"/>
      <c r="C585" s="72"/>
      <c r="D585" s="72"/>
      <c r="E585" s="66"/>
      <c r="F585" s="66"/>
      <c r="G585" s="72"/>
      <c r="H585" s="74"/>
      <c r="I585" s="72"/>
      <c r="J585" s="72"/>
      <c r="K585" s="72"/>
      <c r="L585" s="66"/>
      <c r="M585" s="66"/>
      <c r="N585" s="66"/>
      <c r="O585" s="66"/>
      <c r="P585" s="71"/>
      <c r="Q585" s="71"/>
      <c r="R585" s="72"/>
      <c r="S585" s="72"/>
      <c r="T585" s="71"/>
      <c r="U585" s="71"/>
      <c r="V585" s="71"/>
      <c r="W585" s="72"/>
      <c r="X585" s="72"/>
      <c r="Y585" s="66"/>
      <c r="Z585" s="72"/>
      <c r="AA585" s="71"/>
    </row>
    <row r="586" spans="1:27" ht="18" customHeight="1">
      <c r="A586" s="72"/>
      <c r="B586" s="73"/>
      <c r="C586" s="72"/>
      <c r="D586" s="72"/>
      <c r="E586" s="66"/>
      <c r="F586" s="66"/>
      <c r="G586" s="72"/>
      <c r="H586" s="74"/>
      <c r="I586" s="72"/>
      <c r="J586" s="72"/>
      <c r="K586" s="72"/>
      <c r="L586" s="66"/>
      <c r="M586" s="66"/>
      <c r="N586" s="66"/>
      <c r="O586" s="66"/>
      <c r="P586" s="71"/>
      <c r="Q586" s="71"/>
      <c r="R586" s="72"/>
      <c r="S586" s="72"/>
      <c r="T586" s="71"/>
      <c r="U586" s="71"/>
      <c r="V586" s="71"/>
      <c r="W586" s="72"/>
      <c r="X586" s="72"/>
      <c r="Y586" s="66"/>
      <c r="Z586" s="72"/>
      <c r="AA586" s="71"/>
    </row>
    <row r="587" spans="1:27" ht="18" customHeight="1">
      <c r="A587" s="72"/>
      <c r="B587" s="73"/>
      <c r="C587" s="72"/>
      <c r="D587" s="72"/>
      <c r="E587" s="66"/>
      <c r="F587" s="66"/>
      <c r="G587" s="72"/>
      <c r="H587" s="74"/>
      <c r="I587" s="72"/>
      <c r="J587" s="72"/>
      <c r="K587" s="72"/>
      <c r="L587" s="66"/>
      <c r="M587" s="66"/>
      <c r="N587" s="66"/>
      <c r="O587" s="66"/>
      <c r="P587" s="71"/>
      <c r="Q587" s="71"/>
      <c r="R587" s="72"/>
      <c r="S587" s="72"/>
      <c r="T587" s="71"/>
      <c r="U587" s="71"/>
      <c r="V587" s="71"/>
      <c r="W587" s="72"/>
      <c r="X587" s="72"/>
      <c r="Y587" s="66"/>
      <c r="Z587" s="72"/>
      <c r="AA587" s="71"/>
    </row>
    <row r="588" spans="1:27" ht="18" customHeight="1">
      <c r="A588" s="72"/>
      <c r="B588" s="73"/>
      <c r="C588" s="72"/>
      <c r="D588" s="72"/>
      <c r="E588" s="66"/>
      <c r="F588" s="66"/>
      <c r="G588" s="72"/>
      <c r="H588" s="74"/>
      <c r="I588" s="72"/>
      <c r="J588" s="72"/>
      <c r="K588" s="72"/>
      <c r="L588" s="66"/>
      <c r="M588" s="66"/>
      <c r="N588" s="66"/>
      <c r="O588" s="66"/>
      <c r="P588" s="71"/>
      <c r="Q588" s="71"/>
      <c r="R588" s="72"/>
      <c r="S588" s="72"/>
      <c r="T588" s="71"/>
      <c r="U588" s="71"/>
      <c r="V588" s="71"/>
      <c r="W588" s="72"/>
      <c r="X588" s="72"/>
      <c r="Y588" s="66"/>
      <c r="Z588" s="72"/>
      <c r="AA588" s="71"/>
    </row>
    <row r="589" spans="1:27" ht="18" customHeight="1">
      <c r="A589" s="72"/>
      <c r="B589" s="73"/>
      <c r="C589" s="72"/>
      <c r="D589" s="72"/>
      <c r="E589" s="66"/>
      <c r="F589" s="66"/>
      <c r="G589" s="72"/>
      <c r="H589" s="74"/>
      <c r="I589" s="72"/>
      <c r="J589" s="72"/>
      <c r="K589" s="72"/>
      <c r="L589" s="66"/>
      <c r="M589" s="66"/>
      <c r="N589" s="66"/>
      <c r="O589" s="66"/>
      <c r="P589" s="71"/>
      <c r="Q589" s="71"/>
      <c r="R589" s="72"/>
      <c r="S589" s="72"/>
      <c r="T589" s="71"/>
      <c r="U589" s="71"/>
      <c r="V589" s="71"/>
      <c r="W589" s="72"/>
      <c r="X589" s="72"/>
      <c r="Y589" s="66"/>
      <c r="Z589" s="72"/>
      <c r="AA589" s="71"/>
    </row>
    <row r="590" spans="1:27" ht="18" customHeight="1">
      <c r="A590" s="72"/>
      <c r="B590" s="73"/>
      <c r="C590" s="72"/>
      <c r="D590" s="72"/>
      <c r="E590" s="66"/>
      <c r="F590" s="66"/>
      <c r="G590" s="72"/>
      <c r="H590" s="74"/>
      <c r="I590" s="72"/>
      <c r="J590" s="72"/>
      <c r="K590" s="72"/>
      <c r="L590" s="66"/>
      <c r="M590" s="66"/>
      <c r="N590" s="66"/>
      <c r="O590" s="66"/>
      <c r="P590" s="71"/>
      <c r="Q590" s="71"/>
      <c r="R590" s="72"/>
      <c r="S590" s="72"/>
      <c r="T590" s="71"/>
      <c r="U590" s="71"/>
      <c r="V590" s="71"/>
      <c r="W590" s="72"/>
      <c r="X590" s="72"/>
      <c r="Y590" s="66"/>
      <c r="Z590" s="72"/>
      <c r="AA590" s="71"/>
    </row>
    <row r="591" spans="1:27" ht="18" customHeight="1">
      <c r="A591" s="72"/>
      <c r="B591" s="73"/>
      <c r="C591" s="72"/>
      <c r="D591" s="72"/>
      <c r="E591" s="66"/>
      <c r="F591" s="66"/>
      <c r="G591" s="72"/>
      <c r="H591" s="74"/>
      <c r="I591" s="72"/>
      <c r="J591" s="72"/>
      <c r="K591" s="72"/>
      <c r="L591" s="66"/>
      <c r="M591" s="66"/>
      <c r="N591" s="66"/>
      <c r="O591" s="66"/>
      <c r="P591" s="71"/>
      <c r="Q591" s="71"/>
      <c r="R591" s="72"/>
      <c r="S591" s="72"/>
      <c r="T591" s="71"/>
      <c r="U591" s="71"/>
      <c r="V591" s="71"/>
      <c r="W591" s="72"/>
      <c r="X591" s="72"/>
      <c r="Y591" s="66"/>
      <c r="Z591" s="72"/>
      <c r="AA591" s="71"/>
    </row>
    <row r="592" spans="1:27" ht="18" customHeight="1">
      <c r="A592" s="72"/>
      <c r="B592" s="73"/>
      <c r="C592" s="72"/>
      <c r="D592" s="72"/>
      <c r="E592" s="66"/>
      <c r="F592" s="66"/>
      <c r="G592" s="72"/>
      <c r="H592" s="74"/>
      <c r="I592" s="72"/>
      <c r="J592" s="72"/>
      <c r="K592" s="72"/>
      <c r="L592" s="66"/>
      <c r="M592" s="66"/>
      <c r="N592" s="66"/>
      <c r="O592" s="66"/>
      <c r="P592" s="71"/>
      <c r="Q592" s="71"/>
      <c r="R592" s="72"/>
      <c r="S592" s="72"/>
      <c r="T592" s="71"/>
      <c r="U592" s="71"/>
      <c r="V592" s="71"/>
      <c r="W592" s="72"/>
      <c r="X592" s="72"/>
      <c r="Y592" s="66"/>
      <c r="Z592" s="72"/>
      <c r="AA592" s="71"/>
    </row>
    <row r="593" spans="1:27" ht="18" customHeight="1">
      <c r="A593" s="72"/>
      <c r="B593" s="73"/>
      <c r="C593" s="72"/>
      <c r="D593" s="72"/>
      <c r="E593" s="66"/>
      <c r="F593" s="66"/>
      <c r="G593" s="72"/>
      <c r="H593" s="74"/>
      <c r="I593" s="72"/>
      <c r="J593" s="72"/>
      <c r="K593" s="72"/>
      <c r="L593" s="66"/>
      <c r="M593" s="66"/>
      <c r="N593" s="66"/>
      <c r="O593" s="66"/>
      <c r="P593" s="71"/>
      <c r="Q593" s="71"/>
      <c r="R593" s="72"/>
      <c r="S593" s="72"/>
      <c r="T593" s="71"/>
      <c r="U593" s="71"/>
      <c r="V593" s="71"/>
      <c r="W593" s="72"/>
      <c r="X593" s="72"/>
      <c r="Y593" s="66"/>
      <c r="Z593" s="72"/>
      <c r="AA593" s="71"/>
    </row>
    <row r="594" spans="1:27" ht="18" customHeight="1">
      <c r="A594" s="72"/>
      <c r="B594" s="73"/>
      <c r="C594" s="72"/>
      <c r="D594" s="72"/>
      <c r="E594" s="66"/>
      <c r="F594" s="66"/>
      <c r="G594" s="72"/>
      <c r="H594" s="74"/>
      <c r="I594" s="72"/>
      <c r="J594" s="72"/>
      <c r="K594" s="72"/>
      <c r="L594" s="66"/>
      <c r="M594" s="66"/>
      <c r="N594" s="66"/>
      <c r="O594" s="66"/>
      <c r="P594" s="71"/>
      <c r="Q594" s="71"/>
      <c r="R594" s="72"/>
      <c r="S594" s="72"/>
      <c r="T594" s="71"/>
      <c r="U594" s="71"/>
      <c r="V594" s="71"/>
      <c r="W594" s="72"/>
      <c r="X594" s="72"/>
      <c r="Y594" s="66"/>
      <c r="Z594" s="72"/>
      <c r="AA594" s="71"/>
    </row>
    <row r="595" spans="1:27" ht="18" customHeight="1">
      <c r="A595" s="72"/>
      <c r="B595" s="73"/>
      <c r="C595" s="72"/>
      <c r="D595" s="72"/>
      <c r="E595" s="66"/>
      <c r="F595" s="66"/>
      <c r="G595" s="72"/>
      <c r="H595" s="74"/>
      <c r="I595" s="72"/>
      <c r="J595" s="72"/>
      <c r="K595" s="72"/>
      <c r="L595" s="66"/>
      <c r="M595" s="66"/>
      <c r="N595" s="66"/>
      <c r="O595" s="66"/>
      <c r="P595" s="71"/>
      <c r="Q595" s="71"/>
      <c r="R595" s="72"/>
      <c r="S595" s="72"/>
      <c r="T595" s="71"/>
      <c r="U595" s="71"/>
      <c r="V595" s="71"/>
      <c r="W595" s="72"/>
      <c r="X595" s="72"/>
      <c r="Y595" s="66"/>
      <c r="Z595" s="72"/>
      <c r="AA595" s="71"/>
    </row>
    <row r="596" spans="1:27" ht="18" customHeight="1">
      <c r="A596" s="72"/>
      <c r="B596" s="73"/>
      <c r="C596" s="72"/>
      <c r="D596" s="72"/>
      <c r="E596" s="66"/>
      <c r="F596" s="66"/>
      <c r="G596" s="72"/>
      <c r="H596" s="74"/>
      <c r="I596" s="72"/>
      <c r="J596" s="72"/>
      <c r="K596" s="72"/>
      <c r="L596" s="66"/>
      <c r="M596" s="66"/>
      <c r="N596" s="66"/>
      <c r="O596" s="66"/>
      <c r="P596" s="71"/>
      <c r="Q596" s="71"/>
      <c r="R596" s="72"/>
      <c r="S596" s="72"/>
      <c r="T596" s="71"/>
      <c r="U596" s="71"/>
      <c r="V596" s="71"/>
      <c r="W596" s="72"/>
      <c r="X596" s="72"/>
      <c r="Y596" s="66"/>
      <c r="Z596" s="72"/>
      <c r="AA596" s="71"/>
    </row>
    <row r="597" spans="1:27" ht="18" customHeight="1">
      <c r="A597" s="72"/>
      <c r="B597" s="73"/>
      <c r="C597" s="72"/>
      <c r="D597" s="72"/>
      <c r="E597" s="66"/>
      <c r="F597" s="66"/>
      <c r="G597" s="72"/>
      <c r="H597" s="74"/>
      <c r="I597" s="72"/>
      <c r="J597" s="72"/>
      <c r="K597" s="72"/>
      <c r="L597" s="66"/>
      <c r="M597" s="66"/>
      <c r="N597" s="66"/>
      <c r="O597" s="66"/>
      <c r="P597" s="71"/>
      <c r="Q597" s="71"/>
      <c r="R597" s="72"/>
      <c r="S597" s="72"/>
      <c r="T597" s="71"/>
      <c r="U597" s="71"/>
      <c r="V597" s="71"/>
      <c r="W597" s="72"/>
      <c r="X597" s="72"/>
      <c r="Y597" s="66"/>
      <c r="Z597" s="72"/>
      <c r="AA597" s="71"/>
    </row>
    <row r="598" spans="1:27" ht="18" customHeight="1">
      <c r="A598" s="72"/>
      <c r="B598" s="73"/>
      <c r="C598" s="72"/>
      <c r="D598" s="72"/>
      <c r="E598" s="66"/>
      <c r="F598" s="66"/>
      <c r="G598" s="72"/>
      <c r="H598" s="74"/>
      <c r="I598" s="72"/>
      <c r="J598" s="72"/>
      <c r="K598" s="72"/>
      <c r="L598" s="66"/>
      <c r="M598" s="66"/>
      <c r="N598" s="66"/>
      <c r="O598" s="66"/>
      <c r="P598" s="71"/>
      <c r="Q598" s="71"/>
      <c r="R598" s="72"/>
      <c r="S598" s="72"/>
      <c r="T598" s="71"/>
      <c r="U598" s="71"/>
      <c r="V598" s="71"/>
      <c r="W598" s="72"/>
      <c r="X598" s="72"/>
      <c r="Y598" s="66"/>
      <c r="Z598" s="72"/>
      <c r="AA598" s="71"/>
    </row>
    <row r="599" spans="1:27" ht="18" customHeight="1">
      <c r="A599" s="72"/>
      <c r="B599" s="73"/>
      <c r="C599" s="72"/>
      <c r="D599" s="72"/>
      <c r="E599" s="66"/>
      <c r="F599" s="66"/>
      <c r="G599" s="72"/>
      <c r="H599" s="74"/>
      <c r="I599" s="72"/>
      <c r="J599" s="72"/>
      <c r="K599" s="72"/>
      <c r="L599" s="66"/>
      <c r="M599" s="66"/>
      <c r="N599" s="66"/>
      <c r="O599" s="66"/>
      <c r="P599" s="71"/>
      <c r="Q599" s="71"/>
      <c r="R599" s="72"/>
      <c r="S599" s="72"/>
      <c r="T599" s="71"/>
      <c r="U599" s="71"/>
      <c r="V599" s="71"/>
      <c r="W599" s="72"/>
      <c r="X599" s="72"/>
      <c r="Y599" s="66"/>
      <c r="Z599" s="72"/>
      <c r="AA599" s="71"/>
    </row>
    <row r="600" spans="1:27" ht="18" customHeight="1">
      <c r="A600" s="72"/>
      <c r="B600" s="73"/>
      <c r="C600" s="72"/>
      <c r="D600" s="72"/>
      <c r="E600" s="66"/>
      <c r="F600" s="66"/>
      <c r="G600" s="72"/>
      <c r="H600" s="74"/>
      <c r="I600" s="72"/>
      <c r="J600" s="72"/>
      <c r="K600" s="72"/>
      <c r="L600" s="66"/>
      <c r="M600" s="66"/>
      <c r="N600" s="66"/>
      <c r="O600" s="66"/>
      <c r="P600" s="71"/>
      <c r="Q600" s="71"/>
      <c r="R600" s="72"/>
      <c r="S600" s="72"/>
      <c r="T600" s="71"/>
      <c r="U600" s="71"/>
      <c r="V600" s="71"/>
      <c r="W600" s="72"/>
      <c r="X600" s="72"/>
      <c r="Y600" s="66"/>
      <c r="Z600" s="72"/>
      <c r="AA600" s="71"/>
    </row>
    <row r="601" spans="1:27" ht="18" customHeight="1">
      <c r="A601" s="72"/>
      <c r="B601" s="73"/>
      <c r="C601" s="72"/>
      <c r="D601" s="72"/>
      <c r="E601" s="66"/>
      <c r="F601" s="66"/>
      <c r="G601" s="72"/>
      <c r="H601" s="74"/>
      <c r="I601" s="72"/>
      <c r="J601" s="72"/>
      <c r="K601" s="72"/>
      <c r="L601" s="66"/>
      <c r="M601" s="66"/>
      <c r="N601" s="66"/>
      <c r="O601" s="66"/>
      <c r="P601" s="71"/>
      <c r="Q601" s="71"/>
      <c r="R601" s="72"/>
      <c r="S601" s="72"/>
      <c r="T601" s="71"/>
      <c r="U601" s="71"/>
      <c r="V601" s="71"/>
      <c r="W601" s="72"/>
      <c r="X601" s="72"/>
      <c r="Y601" s="66"/>
      <c r="Z601" s="72"/>
      <c r="AA601" s="71"/>
    </row>
    <row r="602" spans="1:27" ht="18" customHeight="1">
      <c r="A602" s="72"/>
      <c r="B602" s="73"/>
      <c r="C602" s="72"/>
      <c r="D602" s="72"/>
      <c r="E602" s="66"/>
      <c r="F602" s="66"/>
      <c r="G602" s="72"/>
      <c r="H602" s="74"/>
      <c r="I602" s="72"/>
      <c r="J602" s="72"/>
      <c r="K602" s="72"/>
      <c r="L602" s="66"/>
      <c r="M602" s="66"/>
      <c r="N602" s="66"/>
      <c r="O602" s="66"/>
      <c r="P602" s="71"/>
      <c r="Q602" s="71"/>
      <c r="R602" s="72"/>
      <c r="S602" s="72"/>
      <c r="T602" s="71"/>
      <c r="U602" s="71"/>
      <c r="V602" s="71"/>
      <c r="W602" s="72"/>
      <c r="X602" s="72"/>
      <c r="Y602" s="66"/>
      <c r="Z602" s="72"/>
      <c r="AA602" s="71"/>
    </row>
    <row r="603" spans="1:27" ht="18" customHeight="1">
      <c r="A603" s="72"/>
      <c r="B603" s="73"/>
      <c r="C603" s="72"/>
      <c r="D603" s="72"/>
      <c r="E603" s="66"/>
      <c r="F603" s="66"/>
      <c r="G603" s="72"/>
      <c r="H603" s="74"/>
      <c r="I603" s="72"/>
      <c r="J603" s="72"/>
      <c r="K603" s="72"/>
      <c r="L603" s="66"/>
      <c r="M603" s="66"/>
      <c r="N603" s="66"/>
      <c r="O603" s="66"/>
      <c r="P603" s="71"/>
      <c r="Q603" s="71"/>
      <c r="R603" s="72"/>
      <c r="S603" s="72"/>
      <c r="T603" s="71"/>
      <c r="U603" s="71"/>
      <c r="V603" s="71"/>
      <c r="W603" s="72"/>
      <c r="X603" s="72"/>
      <c r="Y603" s="66"/>
      <c r="Z603" s="72"/>
      <c r="AA603" s="71"/>
    </row>
    <row r="604" spans="1:27" ht="18" customHeight="1">
      <c r="A604" s="72"/>
      <c r="B604" s="73"/>
      <c r="C604" s="72"/>
      <c r="D604" s="72"/>
      <c r="E604" s="66"/>
      <c r="F604" s="66"/>
      <c r="G604" s="72"/>
      <c r="H604" s="74"/>
      <c r="I604" s="72"/>
      <c r="J604" s="72"/>
      <c r="K604" s="72"/>
      <c r="L604" s="66"/>
      <c r="M604" s="66"/>
      <c r="N604" s="66"/>
      <c r="O604" s="66"/>
      <c r="P604" s="71"/>
      <c r="Q604" s="71"/>
      <c r="R604" s="72"/>
      <c r="S604" s="72"/>
      <c r="T604" s="71"/>
      <c r="U604" s="71"/>
      <c r="V604" s="71"/>
      <c r="W604" s="72"/>
      <c r="X604" s="72"/>
      <c r="Y604" s="66"/>
      <c r="Z604" s="72"/>
      <c r="AA604" s="71"/>
    </row>
    <row r="605" spans="1:27" ht="18" customHeight="1">
      <c r="A605" s="72"/>
      <c r="B605" s="73"/>
      <c r="C605" s="72"/>
      <c r="D605" s="72"/>
      <c r="E605" s="66"/>
      <c r="F605" s="66"/>
      <c r="G605" s="72"/>
      <c r="H605" s="74"/>
      <c r="I605" s="72"/>
      <c r="J605" s="72"/>
      <c r="K605" s="72"/>
      <c r="L605" s="66"/>
      <c r="M605" s="66"/>
      <c r="N605" s="66"/>
      <c r="O605" s="66"/>
      <c r="P605" s="71"/>
      <c r="Q605" s="71"/>
      <c r="R605" s="72"/>
      <c r="S605" s="72"/>
      <c r="T605" s="71"/>
      <c r="U605" s="71"/>
      <c r="V605" s="71"/>
      <c r="W605" s="72"/>
      <c r="X605" s="72"/>
      <c r="Y605" s="66"/>
      <c r="Z605" s="72"/>
      <c r="AA605" s="71"/>
    </row>
    <row r="606" spans="1:27" ht="18" customHeight="1">
      <c r="A606" s="72"/>
      <c r="B606" s="73"/>
      <c r="C606" s="72"/>
      <c r="D606" s="72"/>
      <c r="E606" s="66"/>
      <c r="F606" s="66"/>
      <c r="G606" s="72"/>
      <c r="H606" s="74"/>
      <c r="I606" s="72"/>
      <c r="J606" s="72"/>
      <c r="K606" s="72"/>
      <c r="L606" s="66"/>
      <c r="M606" s="66"/>
      <c r="N606" s="66"/>
      <c r="O606" s="66"/>
      <c r="P606" s="71"/>
      <c r="Q606" s="71"/>
      <c r="R606" s="72"/>
      <c r="S606" s="72"/>
      <c r="T606" s="71"/>
      <c r="U606" s="71"/>
      <c r="V606" s="71"/>
      <c r="W606" s="72"/>
      <c r="X606" s="72"/>
      <c r="Y606" s="66"/>
      <c r="Z606" s="72"/>
      <c r="AA606" s="71"/>
    </row>
    <row r="607" spans="1:27" ht="18" customHeight="1">
      <c r="A607" s="72"/>
      <c r="B607" s="73"/>
      <c r="C607" s="72"/>
      <c r="D607" s="72"/>
      <c r="E607" s="66"/>
      <c r="F607" s="66"/>
      <c r="G607" s="72"/>
      <c r="H607" s="74"/>
      <c r="I607" s="72"/>
      <c r="J607" s="72"/>
      <c r="K607" s="72"/>
      <c r="L607" s="66"/>
      <c r="M607" s="66"/>
      <c r="N607" s="66"/>
      <c r="O607" s="66"/>
      <c r="P607" s="71"/>
      <c r="Q607" s="71"/>
      <c r="R607" s="72"/>
      <c r="S607" s="72"/>
      <c r="T607" s="71"/>
      <c r="U607" s="71"/>
      <c r="V607" s="71"/>
      <c r="W607" s="72"/>
      <c r="X607" s="72"/>
      <c r="Y607" s="66"/>
      <c r="Z607" s="72"/>
      <c r="AA607" s="71"/>
    </row>
    <row r="608" spans="1:27" ht="18" customHeight="1">
      <c r="A608" s="72"/>
      <c r="B608" s="73"/>
      <c r="C608" s="72"/>
      <c r="D608" s="72"/>
      <c r="E608" s="66"/>
      <c r="F608" s="66"/>
      <c r="G608" s="72"/>
      <c r="H608" s="74"/>
      <c r="I608" s="72"/>
      <c r="J608" s="72"/>
      <c r="K608" s="72"/>
      <c r="L608" s="66"/>
      <c r="M608" s="66"/>
      <c r="N608" s="66"/>
      <c r="O608" s="66"/>
      <c r="P608" s="71"/>
      <c r="Q608" s="71"/>
      <c r="R608" s="72"/>
      <c r="S608" s="72"/>
      <c r="T608" s="71"/>
      <c r="U608" s="71"/>
      <c r="V608" s="71"/>
      <c r="W608" s="72"/>
      <c r="X608" s="72"/>
      <c r="Y608" s="66"/>
      <c r="Z608" s="72"/>
      <c r="AA608" s="71"/>
    </row>
    <row r="609" spans="1:27" ht="18" customHeight="1">
      <c r="A609" s="72"/>
      <c r="B609" s="73"/>
      <c r="C609" s="72"/>
      <c r="D609" s="72"/>
      <c r="E609" s="66"/>
      <c r="F609" s="66"/>
      <c r="G609" s="72"/>
      <c r="H609" s="74"/>
      <c r="I609" s="72"/>
      <c r="J609" s="72"/>
      <c r="K609" s="72"/>
      <c r="L609" s="66"/>
      <c r="M609" s="66"/>
      <c r="N609" s="66"/>
      <c r="O609" s="66"/>
      <c r="P609" s="71"/>
      <c r="Q609" s="71"/>
      <c r="R609" s="72"/>
      <c r="S609" s="72"/>
      <c r="T609" s="71"/>
      <c r="U609" s="71"/>
      <c r="V609" s="71"/>
      <c r="W609" s="72"/>
      <c r="X609" s="72"/>
      <c r="Y609" s="66"/>
      <c r="Z609" s="72"/>
      <c r="AA609" s="71"/>
    </row>
    <row r="610" spans="1:27" ht="18" customHeight="1">
      <c r="A610" s="72"/>
      <c r="B610" s="73"/>
      <c r="C610" s="72"/>
      <c r="D610" s="72"/>
      <c r="E610" s="66"/>
      <c r="F610" s="66"/>
      <c r="G610" s="72"/>
      <c r="H610" s="74"/>
      <c r="I610" s="72"/>
      <c r="J610" s="72"/>
      <c r="K610" s="72"/>
      <c r="L610" s="66"/>
      <c r="M610" s="66"/>
      <c r="N610" s="66"/>
      <c r="O610" s="66"/>
      <c r="P610" s="71"/>
      <c r="Q610" s="71"/>
      <c r="R610" s="72"/>
      <c r="S610" s="72"/>
      <c r="T610" s="71"/>
      <c r="U610" s="71"/>
      <c r="V610" s="71"/>
      <c r="W610" s="72"/>
      <c r="X610" s="72"/>
      <c r="Y610" s="66"/>
      <c r="Z610" s="72"/>
      <c r="AA610" s="71"/>
    </row>
    <row r="611" spans="1:27" ht="18" customHeight="1">
      <c r="A611" s="72"/>
      <c r="B611" s="73"/>
      <c r="C611" s="72"/>
      <c r="D611" s="72"/>
      <c r="E611" s="66"/>
      <c r="F611" s="66"/>
      <c r="G611" s="72"/>
      <c r="H611" s="74"/>
      <c r="I611" s="72"/>
      <c r="J611" s="72"/>
      <c r="K611" s="72"/>
      <c r="L611" s="66"/>
      <c r="M611" s="66"/>
      <c r="N611" s="66"/>
      <c r="O611" s="66"/>
      <c r="P611" s="71"/>
      <c r="Q611" s="71"/>
      <c r="R611" s="72"/>
      <c r="S611" s="72"/>
      <c r="T611" s="71"/>
      <c r="U611" s="71"/>
      <c r="V611" s="71"/>
      <c r="W611" s="72"/>
      <c r="X611" s="72"/>
      <c r="Y611" s="66"/>
      <c r="Z611" s="72"/>
      <c r="AA611" s="71"/>
    </row>
    <row r="612" spans="1:27" ht="18" customHeight="1">
      <c r="A612" s="72"/>
      <c r="B612" s="73"/>
      <c r="C612" s="72"/>
      <c r="D612" s="72"/>
      <c r="E612" s="66"/>
      <c r="F612" s="66"/>
      <c r="G612" s="72"/>
      <c r="H612" s="74"/>
      <c r="I612" s="72"/>
      <c r="J612" s="72"/>
      <c r="K612" s="72"/>
      <c r="L612" s="66"/>
      <c r="M612" s="66"/>
      <c r="N612" s="66"/>
      <c r="O612" s="66"/>
      <c r="P612" s="71"/>
      <c r="Q612" s="71"/>
      <c r="R612" s="72"/>
      <c r="S612" s="72"/>
      <c r="T612" s="71"/>
      <c r="U612" s="71"/>
      <c r="V612" s="71"/>
      <c r="W612" s="72"/>
      <c r="X612" s="72"/>
      <c r="Y612" s="66"/>
      <c r="Z612" s="72"/>
      <c r="AA612" s="71"/>
    </row>
    <row r="613" spans="1:27" ht="18" customHeight="1">
      <c r="A613" s="72"/>
      <c r="B613" s="73"/>
      <c r="C613" s="72"/>
      <c r="D613" s="72"/>
      <c r="E613" s="66"/>
      <c r="F613" s="66"/>
      <c r="G613" s="72"/>
      <c r="H613" s="74"/>
      <c r="I613" s="72"/>
      <c r="J613" s="72"/>
      <c r="K613" s="72"/>
      <c r="L613" s="66"/>
      <c r="M613" s="66"/>
      <c r="N613" s="66"/>
      <c r="O613" s="66"/>
      <c r="P613" s="71"/>
      <c r="Q613" s="71"/>
      <c r="R613" s="72"/>
      <c r="S613" s="72"/>
      <c r="T613" s="71"/>
      <c r="U613" s="71"/>
      <c r="V613" s="71"/>
      <c r="W613" s="72"/>
      <c r="X613" s="72"/>
      <c r="Y613" s="66"/>
      <c r="Z613" s="72"/>
      <c r="AA613" s="71"/>
    </row>
    <row r="614" spans="1:27" ht="18" customHeight="1">
      <c r="A614" s="72"/>
      <c r="B614" s="73"/>
      <c r="C614" s="72"/>
      <c r="D614" s="72"/>
      <c r="E614" s="66"/>
      <c r="F614" s="66"/>
      <c r="G614" s="72"/>
      <c r="H614" s="74"/>
      <c r="I614" s="72"/>
      <c r="J614" s="72"/>
      <c r="K614" s="72"/>
      <c r="L614" s="66"/>
      <c r="M614" s="66"/>
      <c r="N614" s="66"/>
      <c r="O614" s="66"/>
      <c r="P614" s="71"/>
      <c r="Q614" s="71"/>
      <c r="R614" s="72"/>
      <c r="S614" s="72"/>
      <c r="T614" s="71"/>
      <c r="U614" s="71"/>
      <c r="V614" s="71"/>
      <c r="W614" s="72"/>
      <c r="X614" s="72"/>
      <c r="Y614" s="66"/>
      <c r="Z614" s="72"/>
      <c r="AA614" s="71"/>
    </row>
    <row r="615" spans="1:27" ht="18" customHeight="1">
      <c r="A615" s="72"/>
      <c r="B615" s="73"/>
      <c r="C615" s="72"/>
      <c r="D615" s="72"/>
      <c r="E615" s="66"/>
      <c r="F615" s="66"/>
      <c r="G615" s="72"/>
      <c r="H615" s="74"/>
      <c r="I615" s="72"/>
      <c r="J615" s="72"/>
      <c r="K615" s="72"/>
      <c r="L615" s="66"/>
      <c r="M615" s="66"/>
      <c r="N615" s="66"/>
      <c r="O615" s="66"/>
      <c r="P615" s="71"/>
      <c r="Q615" s="71"/>
      <c r="R615" s="72"/>
      <c r="S615" s="72"/>
      <c r="T615" s="71"/>
      <c r="U615" s="71"/>
      <c r="V615" s="71"/>
      <c r="W615" s="72"/>
      <c r="X615" s="72"/>
      <c r="Y615" s="66"/>
      <c r="Z615" s="72"/>
      <c r="AA615" s="71"/>
    </row>
    <row r="616" spans="1:27" ht="18" customHeight="1">
      <c r="A616" s="72"/>
      <c r="B616" s="73"/>
      <c r="C616" s="72"/>
      <c r="D616" s="72"/>
      <c r="E616" s="66"/>
      <c r="F616" s="66"/>
      <c r="G616" s="72"/>
      <c r="H616" s="74"/>
      <c r="I616" s="72"/>
      <c r="J616" s="72"/>
      <c r="K616" s="72"/>
      <c r="L616" s="66"/>
      <c r="M616" s="66"/>
      <c r="N616" s="66"/>
      <c r="O616" s="66"/>
      <c r="P616" s="71"/>
      <c r="Q616" s="71"/>
      <c r="R616" s="72"/>
      <c r="S616" s="72"/>
      <c r="T616" s="71"/>
      <c r="U616" s="71"/>
      <c r="V616" s="71"/>
      <c r="W616" s="72"/>
      <c r="X616" s="72"/>
      <c r="Y616" s="66"/>
      <c r="Z616" s="72"/>
      <c r="AA616" s="71"/>
    </row>
    <row r="617" spans="1:27" ht="18" customHeight="1">
      <c r="A617" s="72"/>
      <c r="B617" s="73"/>
      <c r="C617" s="72"/>
      <c r="D617" s="72"/>
      <c r="E617" s="66"/>
      <c r="F617" s="66"/>
      <c r="G617" s="72"/>
      <c r="H617" s="74"/>
      <c r="I617" s="72"/>
      <c r="J617" s="72"/>
      <c r="K617" s="72"/>
      <c r="L617" s="66"/>
      <c r="M617" s="66"/>
      <c r="N617" s="66"/>
      <c r="O617" s="66"/>
      <c r="P617" s="71"/>
      <c r="Q617" s="71"/>
      <c r="R617" s="72"/>
      <c r="S617" s="72"/>
      <c r="T617" s="71"/>
      <c r="U617" s="71"/>
      <c r="V617" s="71"/>
      <c r="W617" s="72"/>
      <c r="X617" s="72"/>
      <c r="Y617" s="66"/>
      <c r="Z617" s="72"/>
      <c r="AA617" s="71"/>
    </row>
    <row r="618" spans="1:27" ht="18" customHeight="1">
      <c r="A618" s="72"/>
      <c r="B618" s="73"/>
      <c r="C618" s="72"/>
      <c r="D618" s="72"/>
      <c r="E618" s="66"/>
      <c r="F618" s="66"/>
      <c r="G618" s="72"/>
      <c r="H618" s="74"/>
      <c r="I618" s="72"/>
      <c r="J618" s="72"/>
      <c r="K618" s="72"/>
      <c r="L618" s="66"/>
      <c r="M618" s="66"/>
      <c r="N618" s="66"/>
      <c r="O618" s="66"/>
      <c r="P618" s="71"/>
      <c r="Q618" s="71"/>
      <c r="R618" s="72"/>
      <c r="S618" s="72"/>
      <c r="T618" s="71"/>
      <c r="U618" s="71"/>
      <c r="V618" s="71"/>
      <c r="W618" s="72"/>
      <c r="X618" s="72"/>
      <c r="Y618" s="66"/>
      <c r="Z618" s="72"/>
      <c r="AA618" s="71"/>
    </row>
    <row r="619" spans="1:27" ht="18" customHeight="1">
      <c r="A619" s="72"/>
      <c r="B619" s="73"/>
      <c r="C619" s="72"/>
      <c r="D619" s="72"/>
      <c r="E619" s="66"/>
      <c r="F619" s="66"/>
      <c r="G619" s="72"/>
      <c r="H619" s="74"/>
      <c r="I619" s="72"/>
      <c r="J619" s="72"/>
      <c r="K619" s="72"/>
      <c r="L619" s="66"/>
      <c r="M619" s="66"/>
      <c r="N619" s="66"/>
      <c r="O619" s="66"/>
      <c r="P619" s="71"/>
      <c r="Q619" s="71"/>
      <c r="R619" s="72"/>
      <c r="S619" s="72"/>
      <c r="T619" s="71"/>
      <c r="U619" s="71"/>
      <c r="V619" s="71"/>
      <c r="W619" s="72"/>
      <c r="X619" s="72"/>
      <c r="Y619" s="66"/>
      <c r="Z619" s="72"/>
      <c r="AA619" s="71"/>
    </row>
    <row r="620" spans="1:27" ht="18" customHeight="1">
      <c r="A620" s="72"/>
      <c r="B620" s="73"/>
      <c r="C620" s="72"/>
      <c r="D620" s="72"/>
      <c r="E620" s="66"/>
      <c r="F620" s="66"/>
      <c r="G620" s="72"/>
      <c r="H620" s="74"/>
      <c r="I620" s="72"/>
      <c r="J620" s="72"/>
      <c r="K620" s="72"/>
      <c r="L620" s="66"/>
      <c r="M620" s="66"/>
      <c r="N620" s="66"/>
      <c r="O620" s="66"/>
      <c r="P620" s="71"/>
      <c r="Q620" s="71"/>
      <c r="R620" s="72"/>
      <c r="S620" s="72"/>
      <c r="T620" s="71"/>
      <c r="U620" s="71"/>
      <c r="V620" s="71"/>
      <c r="W620" s="72"/>
      <c r="X620" s="72"/>
      <c r="Y620" s="66"/>
      <c r="Z620" s="72"/>
      <c r="AA620" s="71"/>
    </row>
    <row r="621" spans="1:27" ht="18" customHeight="1">
      <c r="A621" s="72"/>
      <c r="B621" s="73"/>
      <c r="C621" s="72"/>
      <c r="D621" s="72"/>
      <c r="E621" s="66"/>
      <c r="F621" s="66"/>
      <c r="G621" s="72"/>
      <c r="H621" s="74"/>
      <c r="I621" s="72"/>
      <c r="J621" s="72"/>
      <c r="K621" s="72"/>
      <c r="L621" s="66"/>
      <c r="M621" s="66"/>
      <c r="N621" s="66"/>
      <c r="O621" s="66"/>
      <c r="P621" s="71"/>
      <c r="Q621" s="71"/>
      <c r="R621" s="72"/>
      <c r="S621" s="72"/>
      <c r="T621" s="71"/>
      <c r="U621" s="71"/>
      <c r="V621" s="71"/>
      <c r="W621" s="72"/>
      <c r="X621" s="72"/>
      <c r="Y621" s="66"/>
      <c r="Z621" s="72"/>
      <c r="AA621" s="71"/>
    </row>
    <row r="622" spans="1:27" ht="18" customHeight="1">
      <c r="A622" s="72"/>
      <c r="B622" s="73"/>
      <c r="C622" s="72"/>
      <c r="D622" s="72"/>
      <c r="E622" s="66"/>
      <c r="F622" s="66"/>
      <c r="G622" s="72"/>
      <c r="H622" s="74"/>
      <c r="I622" s="72"/>
      <c r="J622" s="72"/>
      <c r="K622" s="72"/>
      <c r="L622" s="66"/>
      <c r="M622" s="66"/>
      <c r="N622" s="66"/>
      <c r="O622" s="66"/>
      <c r="P622" s="71"/>
      <c r="Q622" s="71"/>
      <c r="R622" s="72"/>
      <c r="S622" s="72"/>
      <c r="T622" s="71"/>
      <c r="U622" s="71"/>
      <c r="V622" s="71"/>
      <c r="W622" s="72"/>
      <c r="X622" s="72"/>
      <c r="Y622" s="66"/>
      <c r="Z622" s="72"/>
      <c r="AA622" s="71"/>
    </row>
    <row r="623" spans="1:27" ht="18" customHeight="1">
      <c r="A623" s="72"/>
      <c r="B623" s="73"/>
      <c r="C623" s="72"/>
      <c r="D623" s="72"/>
      <c r="E623" s="66"/>
      <c r="F623" s="66"/>
      <c r="G623" s="72"/>
      <c r="H623" s="74"/>
      <c r="I623" s="72"/>
      <c r="J623" s="72"/>
      <c r="K623" s="72"/>
      <c r="L623" s="66"/>
      <c r="M623" s="66"/>
      <c r="N623" s="66"/>
      <c r="O623" s="66"/>
      <c r="P623" s="71"/>
      <c r="Q623" s="71"/>
      <c r="R623" s="72"/>
      <c r="S623" s="72"/>
      <c r="T623" s="71"/>
      <c r="U623" s="71"/>
      <c r="V623" s="71"/>
      <c r="W623" s="72"/>
      <c r="X623" s="72"/>
      <c r="Y623" s="66"/>
      <c r="Z623" s="72"/>
      <c r="AA623" s="71"/>
    </row>
    <row r="624" spans="1:27" ht="18" customHeight="1">
      <c r="A624" s="72"/>
      <c r="B624" s="73"/>
      <c r="C624" s="72"/>
      <c r="D624" s="72"/>
      <c r="E624" s="66"/>
      <c r="F624" s="66"/>
      <c r="G624" s="72"/>
      <c r="H624" s="74"/>
      <c r="I624" s="72"/>
      <c r="J624" s="72"/>
      <c r="K624" s="72"/>
      <c r="L624" s="66"/>
      <c r="M624" s="66"/>
      <c r="N624" s="66"/>
      <c r="O624" s="66"/>
      <c r="P624" s="71"/>
      <c r="Q624" s="71"/>
      <c r="R624" s="72"/>
      <c r="S624" s="72"/>
      <c r="T624" s="71"/>
      <c r="U624" s="71"/>
      <c r="V624" s="71"/>
      <c r="W624" s="72"/>
      <c r="X624" s="72"/>
      <c r="Y624" s="66"/>
      <c r="Z624" s="72"/>
      <c r="AA624" s="71"/>
    </row>
    <row r="625" spans="1:27" ht="18" customHeight="1">
      <c r="A625" s="72"/>
      <c r="B625" s="73"/>
      <c r="C625" s="72"/>
      <c r="D625" s="72"/>
      <c r="E625" s="66"/>
      <c r="F625" s="66"/>
      <c r="G625" s="72"/>
      <c r="H625" s="74"/>
      <c r="I625" s="72"/>
      <c r="J625" s="72"/>
      <c r="K625" s="72"/>
      <c r="L625" s="66"/>
      <c r="M625" s="66"/>
      <c r="N625" s="66"/>
      <c r="O625" s="66"/>
      <c r="P625" s="71"/>
      <c r="Q625" s="71"/>
      <c r="R625" s="72"/>
      <c r="S625" s="72"/>
      <c r="T625" s="71"/>
      <c r="U625" s="71"/>
      <c r="V625" s="71"/>
      <c r="W625" s="72"/>
      <c r="X625" s="72"/>
      <c r="Y625" s="66"/>
      <c r="Z625" s="72"/>
      <c r="AA625" s="71"/>
    </row>
    <row r="626" spans="1:27" ht="18" customHeight="1">
      <c r="A626" s="72"/>
      <c r="B626" s="73"/>
      <c r="C626" s="72"/>
      <c r="D626" s="72"/>
      <c r="E626" s="66"/>
      <c r="F626" s="66"/>
      <c r="G626" s="72"/>
      <c r="H626" s="74"/>
      <c r="I626" s="72"/>
      <c r="J626" s="72"/>
      <c r="K626" s="72"/>
      <c r="L626" s="66"/>
      <c r="M626" s="66"/>
      <c r="N626" s="66"/>
      <c r="O626" s="66"/>
      <c r="P626" s="71"/>
      <c r="Q626" s="71"/>
      <c r="R626" s="72"/>
      <c r="S626" s="72"/>
      <c r="T626" s="71"/>
      <c r="U626" s="71"/>
      <c r="V626" s="71"/>
      <c r="W626" s="72"/>
      <c r="X626" s="72"/>
      <c r="Y626" s="66"/>
      <c r="Z626" s="72"/>
      <c r="AA626" s="71"/>
    </row>
    <row r="627" spans="1:27" ht="18" customHeight="1">
      <c r="A627" s="72"/>
      <c r="B627" s="73"/>
      <c r="C627" s="72"/>
      <c r="D627" s="72"/>
      <c r="E627" s="66"/>
      <c r="F627" s="66"/>
      <c r="G627" s="72"/>
      <c r="H627" s="74"/>
      <c r="I627" s="72"/>
      <c r="J627" s="72"/>
      <c r="K627" s="72"/>
      <c r="L627" s="66"/>
      <c r="M627" s="66"/>
      <c r="N627" s="66"/>
      <c r="O627" s="66"/>
      <c r="P627" s="71"/>
      <c r="Q627" s="71"/>
      <c r="R627" s="72"/>
      <c r="S627" s="72"/>
      <c r="T627" s="71"/>
      <c r="U627" s="71"/>
      <c r="V627" s="71"/>
      <c r="W627" s="72"/>
      <c r="X627" s="72"/>
      <c r="Y627" s="66"/>
      <c r="Z627" s="72"/>
      <c r="AA627" s="71"/>
    </row>
    <row r="628" spans="1:27" ht="18" customHeight="1">
      <c r="A628" s="72"/>
      <c r="B628" s="73"/>
      <c r="C628" s="72"/>
      <c r="D628" s="72"/>
      <c r="E628" s="66"/>
      <c r="F628" s="66"/>
      <c r="G628" s="72"/>
      <c r="H628" s="74"/>
      <c r="I628" s="72"/>
      <c r="J628" s="72"/>
      <c r="K628" s="72"/>
      <c r="L628" s="66"/>
      <c r="M628" s="66"/>
      <c r="N628" s="66"/>
      <c r="O628" s="66"/>
      <c r="P628" s="71"/>
      <c r="Q628" s="71"/>
      <c r="R628" s="72"/>
      <c r="S628" s="72"/>
      <c r="T628" s="71"/>
      <c r="U628" s="71"/>
      <c r="V628" s="71"/>
      <c r="W628" s="72"/>
      <c r="X628" s="72"/>
      <c r="Y628" s="66"/>
      <c r="Z628" s="72"/>
      <c r="AA628" s="71"/>
    </row>
    <row r="629" spans="1:27" ht="18" customHeight="1">
      <c r="A629" s="72"/>
      <c r="B629" s="73"/>
      <c r="C629" s="72"/>
      <c r="D629" s="72"/>
      <c r="E629" s="66"/>
      <c r="F629" s="66"/>
      <c r="G629" s="72"/>
      <c r="H629" s="74"/>
      <c r="I629" s="72"/>
      <c r="J629" s="72"/>
      <c r="K629" s="72"/>
      <c r="L629" s="66"/>
      <c r="M629" s="66"/>
      <c r="N629" s="66"/>
      <c r="O629" s="66"/>
      <c r="P629" s="71"/>
      <c r="Q629" s="71"/>
      <c r="R629" s="72"/>
      <c r="S629" s="72"/>
      <c r="T629" s="71"/>
      <c r="U629" s="71"/>
      <c r="V629" s="71"/>
      <c r="W629" s="72"/>
      <c r="X629" s="72"/>
      <c r="Y629" s="66"/>
      <c r="Z629" s="72"/>
      <c r="AA629" s="71"/>
    </row>
    <row r="630" spans="1:27" ht="18" customHeight="1">
      <c r="A630" s="72"/>
      <c r="B630" s="73"/>
      <c r="C630" s="72"/>
      <c r="D630" s="72"/>
      <c r="E630" s="66"/>
      <c r="F630" s="66"/>
      <c r="G630" s="72"/>
      <c r="H630" s="74"/>
      <c r="I630" s="72"/>
      <c r="J630" s="72"/>
      <c r="K630" s="72"/>
      <c r="L630" s="66"/>
      <c r="M630" s="66"/>
      <c r="N630" s="66"/>
      <c r="O630" s="66"/>
      <c r="P630" s="71"/>
      <c r="Q630" s="71"/>
      <c r="R630" s="72"/>
      <c r="S630" s="72"/>
      <c r="T630" s="71"/>
      <c r="U630" s="71"/>
      <c r="V630" s="71"/>
      <c r="W630" s="72"/>
      <c r="X630" s="72"/>
      <c r="Y630" s="66"/>
      <c r="Z630" s="72"/>
      <c r="AA630" s="71"/>
    </row>
    <row r="631" spans="1:27" ht="18" customHeight="1">
      <c r="A631" s="72"/>
      <c r="B631" s="73"/>
      <c r="C631" s="72"/>
      <c r="D631" s="72"/>
      <c r="E631" s="66"/>
      <c r="F631" s="66"/>
      <c r="G631" s="72"/>
      <c r="H631" s="74"/>
      <c r="I631" s="72"/>
      <c r="J631" s="72"/>
      <c r="K631" s="72"/>
      <c r="L631" s="66"/>
      <c r="M631" s="66"/>
      <c r="N631" s="66"/>
      <c r="O631" s="66"/>
      <c r="P631" s="71"/>
      <c r="Q631" s="71"/>
      <c r="R631" s="72"/>
      <c r="S631" s="72"/>
      <c r="T631" s="71"/>
      <c r="U631" s="71"/>
      <c r="V631" s="71"/>
      <c r="W631" s="72"/>
      <c r="X631" s="72"/>
      <c r="Y631" s="66"/>
      <c r="Z631" s="72"/>
      <c r="AA631" s="71"/>
    </row>
    <row r="632" spans="1:27" ht="18" customHeight="1">
      <c r="A632" s="72"/>
      <c r="B632" s="73"/>
      <c r="C632" s="72"/>
      <c r="D632" s="72"/>
      <c r="E632" s="66"/>
      <c r="F632" s="66"/>
      <c r="G632" s="72"/>
      <c r="H632" s="74"/>
      <c r="I632" s="72"/>
      <c r="J632" s="72"/>
      <c r="K632" s="72"/>
      <c r="L632" s="66"/>
      <c r="M632" s="66"/>
      <c r="N632" s="66"/>
      <c r="O632" s="66"/>
      <c r="P632" s="71"/>
      <c r="Q632" s="71"/>
      <c r="R632" s="72"/>
      <c r="S632" s="72"/>
      <c r="T632" s="71"/>
      <c r="U632" s="71"/>
      <c r="V632" s="71"/>
      <c r="W632" s="72"/>
      <c r="X632" s="72"/>
      <c r="Y632" s="66"/>
      <c r="Z632" s="72"/>
      <c r="AA632" s="71"/>
    </row>
    <row r="633" spans="1:27" ht="18" customHeight="1">
      <c r="A633" s="72"/>
      <c r="B633" s="73"/>
      <c r="C633" s="72"/>
      <c r="D633" s="72"/>
      <c r="E633" s="66"/>
      <c r="F633" s="66"/>
      <c r="G633" s="72"/>
      <c r="H633" s="74"/>
      <c r="I633" s="72"/>
      <c r="J633" s="72"/>
      <c r="K633" s="72"/>
      <c r="L633" s="66"/>
      <c r="M633" s="66"/>
      <c r="N633" s="66"/>
      <c r="O633" s="66"/>
      <c r="P633" s="71"/>
      <c r="Q633" s="71"/>
      <c r="R633" s="72"/>
      <c r="S633" s="72"/>
      <c r="T633" s="71"/>
      <c r="U633" s="71"/>
      <c r="V633" s="71"/>
      <c r="W633" s="72"/>
      <c r="X633" s="72"/>
      <c r="Y633" s="66"/>
      <c r="Z633" s="72"/>
      <c r="AA633" s="71"/>
    </row>
    <row r="634" spans="1:27" ht="18" customHeight="1">
      <c r="A634" s="72"/>
      <c r="B634" s="73"/>
      <c r="C634" s="72"/>
      <c r="D634" s="72"/>
      <c r="E634" s="66"/>
      <c r="F634" s="66"/>
      <c r="G634" s="72"/>
      <c r="H634" s="74"/>
      <c r="I634" s="72"/>
      <c r="J634" s="72"/>
      <c r="K634" s="72"/>
      <c r="L634" s="66"/>
      <c r="M634" s="66"/>
      <c r="N634" s="66"/>
      <c r="O634" s="66"/>
      <c r="P634" s="71"/>
      <c r="Q634" s="71"/>
      <c r="R634" s="72"/>
      <c r="S634" s="72"/>
      <c r="T634" s="71"/>
      <c r="U634" s="71"/>
      <c r="V634" s="71"/>
      <c r="W634" s="72"/>
      <c r="X634" s="72"/>
      <c r="Y634" s="66"/>
      <c r="Z634" s="72"/>
      <c r="AA634" s="71"/>
    </row>
    <row r="635" spans="1:27" ht="18" customHeight="1">
      <c r="A635" s="72"/>
      <c r="B635" s="73"/>
      <c r="C635" s="72"/>
      <c r="D635" s="72"/>
      <c r="E635" s="66"/>
      <c r="F635" s="66"/>
      <c r="G635" s="72"/>
      <c r="H635" s="74"/>
      <c r="I635" s="72"/>
      <c r="J635" s="72"/>
      <c r="K635" s="72"/>
      <c r="L635" s="66"/>
      <c r="M635" s="66"/>
      <c r="N635" s="66"/>
      <c r="O635" s="66"/>
      <c r="P635" s="71"/>
      <c r="Q635" s="71"/>
      <c r="R635" s="72"/>
      <c r="S635" s="72"/>
      <c r="T635" s="71"/>
      <c r="U635" s="71"/>
      <c r="V635" s="71"/>
      <c r="W635" s="72"/>
      <c r="X635" s="72"/>
      <c r="Y635" s="66"/>
      <c r="Z635" s="72"/>
      <c r="AA635" s="71"/>
    </row>
    <row r="636" spans="1:27" ht="18" customHeight="1">
      <c r="A636" s="72"/>
      <c r="B636" s="73"/>
      <c r="C636" s="72"/>
      <c r="D636" s="72"/>
      <c r="E636" s="66"/>
      <c r="F636" s="66"/>
      <c r="G636" s="72"/>
      <c r="H636" s="74"/>
      <c r="I636" s="72"/>
      <c r="J636" s="72"/>
      <c r="K636" s="72"/>
      <c r="L636" s="66"/>
      <c r="M636" s="66"/>
      <c r="N636" s="66"/>
      <c r="O636" s="66"/>
      <c r="P636" s="71"/>
      <c r="Q636" s="71"/>
      <c r="R636" s="72"/>
      <c r="S636" s="72"/>
      <c r="T636" s="71"/>
      <c r="U636" s="71"/>
      <c r="V636" s="71"/>
      <c r="W636" s="72"/>
      <c r="X636" s="72"/>
      <c r="Y636" s="66"/>
      <c r="Z636" s="72"/>
      <c r="AA636" s="71"/>
    </row>
    <row r="637" spans="1:27" ht="18" customHeight="1">
      <c r="A637" s="72"/>
      <c r="B637" s="73"/>
      <c r="C637" s="72"/>
      <c r="D637" s="72"/>
      <c r="E637" s="66"/>
      <c r="F637" s="66"/>
      <c r="G637" s="72"/>
      <c r="H637" s="74"/>
      <c r="I637" s="72"/>
      <c r="J637" s="72"/>
      <c r="K637" s="72"/>
      <c r="L637" s="66"/>
      <c r="M637" s="66"/>
      <c r="N637" s="66"/>
      <c r="O637" s="66"/>
      <c r="P637" s="71"/>
      <c r="Q637" s="71"/>
      <c r="R637" s="72"/>
      <c r="S637" s="72"/>
      <c r="T637" s="71"/>
      <c r="U637" s="71"/>
      <c r="V637" s="71"/>
      <c r="W637" s="72"/>
      <c r="X637" s="72"/>
      <c r="Y637" s="66"/>
      <c r="Z637" s="72"/>
      <c r="AA637" s="71"/>
    </row>
    <row r="638" spans="1:27" ht="18" customHeight="1">
      <c r="A638" s="72"/>
      <c r="B638" s="73"/>
      <c r="C638" s="72"/>
      <c r="D638" s="72"/>
      <c r="E638" s="66"/>
      <c r="F638" s="66"/>
      <c r="G638" s="72"/>
      <c r="H638" s="74"/>
      <c r="I638" s="72"/>
      <c r="J638" s="72"/>
      <c r="K638" s="72"/>
      <c r="L638" s="66"/>
      <c r="M638" s="66"/>
      <c r="N638" s="66"/>
      <c r="O638" s="66"/>
      <c r="P638" s="71"/>
      <c r="Q638" s="71"/>
      <c r="R638" s="72"/>
      <c r="S638" s="72"/>
      <c r="T638" s="71"/>
      <c r="U638" s="71"/>
      <c r="V638" s="71"/>
      <c r="W638" s="72"/>
      <c r="X638" s="72"/>
      <c r="Y638" s="66"/>
      <c r="Z638" s="72"/>
      <c r="AA638" s="71"/>
    </row>
    <row r="639" spans="1:27" ht="18" customHeight="1">
      <c r="A639" s="72"/>
      <c r="B639" s="73"/>
      <c r="C639" s="72"/>
      <c r="D639" s="72"/>
      <c r="E639" s="66"/>
      <c r="F639" s="66"/>
      <c r="G639" s="72"/>
      <c r="H639" s="74"/>
      <c r="I639" s="72"/>
      <c r="J639" s="72"/>
      <c r="K639" s="72"/>
      <c r="L639" s="66"/>
      <c r="M639" s="66"/>
      <c r="N639" s="66"/>
      <c r="O639" s="66"/>
      <c r="P639" s="71"/>
      <c r="Q639" s="71"/>
      <c r="R639" s="72"/>
      <c r="S639" s="72"/>
      <c r="T639" s="71"/>
      <c r="U639" s="71"/>
      <c r="V639" s="71"/>
      <c r="W639" s="72"/>
      <c r="X639" s="72"/>
      <c r="Y639" s="66"/>
      <c r="Z639" s="72"/>
      <c r="AA639" s="71"/>
    </row>
    <row r="640" spans="1:27" ht="18" customHeight="1">
      <c r="A640" s="72"/>
      <c r="B640" s="73"/>
      <c r="C640" s="72"/>
      <c r="D640" s="72"/>
      <c r="E640" s="66"/>
      <c r="F640" s="66"/>
      <c r="G640" s="72"/>
      <c r="H640" s="74"/>
      <c r="I640" s="72"/>
      <c r="J640" s="72"/>
      <c r="K640" s="72"/>
      <c r="L640" s="66"/>
      <c r="M640" s="66"/>
      <c r="N640" s="66"/>
      <c r="O640" s="66"/>
      <c r="P640" s="71"/>
      <c r="Q640" s="71"/>
      <c r="R640" s="72"/>
      <c r="S640" s="72"/>
      <c r="T640" s="71"/>
      <c r="U640" s="71"/>
      <c r="V640" s="71"/>
      <c r="W640" s="72"/>
      <c r="X640" s="72"/>
      <c r="Y640" s="66"/>
      <c r="Z640" s="72"/>
      <c r="AA640" s="71"/>
    </row>
    <row r="641" spans="1:27" ht="18" customHeight="1">
      <c r="A641" s="72"/>
      <c r="B641" s="73"/>
      <c r="C641" s="72"/>
      <c r="D641" s="72"/>
      <c r="E641" s="66"/>
      <c r="F641" s="66"/>
      <c r="G641" s="72"/>
      <c r="H641" s="74"/>
      <c r="I641" s="72"/>
      <c r="J641" s="72"/>
      <c r="K641" s="72"/>
      <c r="L641" s="66"/>
      <c r="M641" s="66"/>
      <c r="N641" s="66"/>
      <c r="O641" s="66"/>
      <c r="P641" s="71"/>
      <c r="Q641" s="71"/>
      <c r="R641" s="72"/>
      <c r="S641" s="72"/>
      <c r="T641" s="71"/>
      <c r="U641" s="71"/>
      <c r="V641" s="71"/>
      <c r="W641" s="72"/>
      <c r="X641" s="72"/>
      <c r="Y641" s="66"/>
      <c r="Z641" s="72"/>
      <c r="AA641" s="71"/>
    </row>
    <row r="642" spans="1:27" ht="18" customHeight="1">
      <c r="A642" s="72"/>
      <c r="B642" s="73"/>
      <c r="C642" s="72"/>
      <c r="D642" s="72"/>
      <c r="E642" s="66"/>
      <c r="F642" s="66"/>
      <c r="G642" s="72"/>
      <c r="H642" s="74"/>
      <c r="I642" s="72"/>
      <c r="J642" s="72"/>
      <c r="K642" s="72"/>
      <c r="L642" s="66"/>
      <c r="M642" s="66"/>
      <c r="N642" s="66"/>
      <c r="O642" s="66"/>
      <c r="P642" s="71"/>
      <c r="Q642" s="71"/>
      <c r="R642" s="72"/>
      <c r="S642" s="72"/>
      <c r="T642" s="71"/>
      <c r="U642" s="71"/>
      <c r="V642" s="71"/>
      <c r="W642" s="72"/>
      <c r="X642" s="72"/>
      <c r="Y642" s="66"/>
      <c r="Z642" s="72"/>
      <c r="AA642" s="71"/>
    </row>
    <row r="643" spans="1:27" ht="18" customHeight="1">
      <c r="A643" s="72"/>
      <c r="B643" s="73"/>
      <c r="C643" s="72"/>
      <c r="D643" s="72"/>
      <c r="E643" s="66"/>
      <c r="F643" s="66"/>
      <c r="G643" s="72"/>
      <c r="H643" s="74"/>
      <c r="I643" s="72"/>
      <c r="J643" s="72"/>
      <c r="K643" s="72"/>
      <c r="L643" s="66"/>
      <c r="M643" s="66"/>
      <c r="N643" s="66"/>
      <c r="O643" s="66"/>
      <c r="P643" s="71"/>
      <c r="Q643" s="71"/>
      <c r="R643" s="72"/>
      <c r="S643" s="72"/>
      <c r="T643" s="71"/>
      <c r="U643" s="71"/>
      <c r="V643" s="71"/>
      <c r="W643" s="72"/>
      <c r="X643" s="72"/>
      <c r="Y643" s="66"/>
      <c r="Z643" s="72"/>
      <c r="AA643" s="71"/>
    </row>
    <row r="644" spans="1:27" ht="18" customHeight="1">
      <c r="A644" s="72"/>
      <c r="B644" s="73"/>
      <c r="C644" s="72"/>
      <c r="D644" s="72"/>
      <c r="E644" s="66"/>
      <c r="F644" s="66"/>
      <c r="G644" s="72"/>
      <c r="H644" s="74"/>
      <c r="I644" s="72"/>
      <c r="J644" s="72"/>
      <c r="K644" s="72"/>
      <c r="L644" s="66"/>
      <c r="M644" s="66"/>
      <c r="N644" s="66"/>
      <c r="O644" s="66"/>
      <c r="P644" s="71"/>
      <c r="Q644" s="71"/>
      <c r="R644" s="72"/>
      <c r="S644" s="72"/>
      <c r="T644" s="71"/>
      <c r="U644" s="71"/>
      <c r="V644" s="71"/>
      <c r="W644" s="72"/>
      <c r="X644" s="72"/>
      <c r="Y644" s="66"/>
      <c r="Z644" s="72"/>
      <c r="AA644" s="71"/>
    </row>
    <row r="645" spans="1:27" ht="18" customHeight="1">
      <c r="A645" s="72"/>
      <c r="B645" s="73"/>
      <c r="C645" s="72"/>
      <c r="D645" s="72"/>
      <c r="E645" s="66"/>
      <c r="F645" s="66"/>
      <c r="G645" s="72"/>
      <c r="H645" s="74"/>
      <c r="I645" s="72"/>
      <c r="J645" s="72"/>
      <c r="K645" s="72"/>
      <c r="L645" s="66"/>
      <c r="M645" s="66"/>
      <c r="N645" s="66"/>
      <c r="O645" s="66"/>
      <c r="P645" s="71"/>
      <c r="Q645" s="71"/>
      <c r="R645" s="72"/>
      <c r="S645" s="72"/>
      <c r="T645" s="71"/>
      <c r="U645" s="71"/>
      <c r="V645" s="71"/>
      <c r="W645" s="72"/>
      <c r="X645" s="72"/>
      <c r="Y645" s="66"/>
      <c r="Z645" s="72"/>
      <c r="AA645" s="71"/>
    </row>
    <row r="646" spans="1:27" ht="18" customHeight="1">
      <c r="A646" s="72"/>
      <c r="B646" s="73"/>
      <c r="C646" s="72"/>
      <c r="D646" s="72"/>
      <c r="E646" s="66"/>
      <c r="F646" s="66"/>
      <c r="G646" s="72"/>
      <c r="H646" s="74"/>
      <c r="I646" s="72"/>
      <c r="J646" s="72"/>
      <c r="K646" s="72"/>
      <c r="L646" s="66"/>
      <c r="M646" s="66"/>
      <c r="N646" s="66"/>
      <c r="O646" s="66"/>
      <c r="P646" s="71"/>
      <c r="Q646" s="71"/>
      <c r="R646" s="72"/>
      <c r="S646" s="72"/>
      <c r="T646" s="71"/>
      <c r="U646" s="71"/>
      <c r="V646" s="71"/>
      <c r="W646" s="72"/>
      <c r="X646" s="72"/>
      <c r="Y646" s="66"/>
      <c r="Z646" s="72"/>
      <c r="AA646" s="71"/>
    </row>
    <row r="647" spans="1:27" ht="18" customHeight="1">
      <c r="A647" s="72"/>
      <c r="B647" s="73"/>
      <c r="C647" s="72"/>
      <c r="D647" s="72"/>
      <c r="E647" s="66"/>
      <c r="F647" s="66"/>
      <c r="G647" s="72"/>
      <c r="H647" s="74"/>
      <c r="I647" s="72"/>
      <c r="J647" s="72"/>
      <c r="K647" s="72"/>
      <c r="L647" s="66"/>
      <c r="M647" s="66"/>
      <c r="N647" s="66"/>
      <c r="O647" s="66"/>
      <c r="P647" s="71"/>
      <c r="Q647" s="71"/>
      <c r="R647" s="72"/>
      <c r="S647" s="72"/>
      <c r="T647" s="71"/>
      <c r="U647" s="71"/>
      <c r="V647" s="71"/>
      <c r="W647" s="72"/>
      <c r="X647" s="72"/>
      <c r="Y647" s="66"/>
      <c r="Z647" s="72"/>
      <c r="AA647" s="71"/>
    </row>
    <row r="648" spans="1:27" ht="18" customHeight="1">
      <c r="A648" s="72"/>
      <c r="B648" s="73"/>
      <c r="C648" s="72"/>
      <c r="D648" s="72"/>
      <c r="E648" s="66"/>
      <c r="F648" s="66"/>
      <c r="G648" s="72"/>
      <c r="H648" s="74"/>
      <c r="I648" s="72"/>
      <c r="J648" s="72"/>
      <c r="K648" s="72"/>
      <c r="L648" s="66"/>
      <c r="M648" s="66"/>
      <c r="N648" s="66"/>
      <c r="O648" s="66"/>
      <c r="P648" s="71"/>
      <c r="Q648" s="71"/>
      <c r="R648" s="72"/>
      <c r="S648" s="72"/>
      <c r="T648" s="71"/>
      <c r="U648" s="71"/>
      <c r="V648" s="71"/>
      <c r="W648" s="72"/>
      <c r="X648" s="72"/>
      <c r="Y648" s="66"/>
      <c r="Z648" s="72"/>
      <c r="AA648" s="71"/>
    </row>
    <row r="649" spans="1:27" ht="18" customHeight="1">
      <c r="A649" s="72"/>
      <c r="B649" s="73"/>
      <c r="C649" s="72"/>
      <c r="D649" s="72"/>
      <c r="E649" s="66"/>
      <c r="F649" s="66"/>
      <c r="G649" s="72"/>
      <c r="H649" s="74"/>
      <c r="I649" s="72"/>
      <c r="J649" s="72"/>
      <c r="K649" s="72"/>
      <c r="L649" s="66"/>
      <c r="M649" s="66"/>
      <c r="N649" s="66"/>
      <c r="O649" s="66"/>
      <c r="P649" s="71"/>
      <c r="Q649" s="71"/>
      <c r="R649" s="72"/>
      <c r="S649" s="72"/>
      <c r="T649" s="71"/>
      <c r="U649" s="71"/>
      <c r="V649" s="71"/>
      <c r="W649" s="72"/>
      <c r="X649" s="72"/>
      <c r="Y649" s="66"/>
      <c r="Z649" s="72"/>
      <c r="AA649" s="71"/>
    </row>
    <row r="650" spans="1:27" ht="18" customHeight="1">
      <c r="A650" s="72"/>
      <c r="B650" s="73"/>
      <c r="C650" s="72"/>
      <c r="D650" s="72"/>
      <c r="E650" s="66"/>
      <c r="F650" s="66"/>
      <c r="G650" s="72"/>
      <c r="H650" s="74"/>
      <c r="I650" s="72"/>
      <c r="J650" s="72"/>
      <c r="K650" s="72"/>
      <c r="L650" s="66"/>
      <c r="M650" s="66"/>
      <c r="N650" s="66"/>
      <c r="O650" s="66"/>
      <c r="P650" s="71"/>
      <c r="Q650" s="71"/>
      <c r="R650" s="72"/>
      <c r="S650" s="72"/>
      <c r="T650" s="71"/>
      <c r="U650" s="71"/>
      <c r="V650" s="71"/>
      <c r="W650" s="72"/>
      <c r="X650" s="72"/>
      <c r="Y650" s="66"/>
      <c r="Z650" s="72"/>
      <c r="AA650" s="71"/>
    </row>
    <row r="651" spans="1:27" ht="18" customHeight="1">
      <c r="A651" s="72"/>
      <c r="B651" s="73"/>
      <c r="C651" s="72"/>
      <c r="D651" s="72"/>
      <c r="E651" s="66"/>
      <c r="F651" s="66"/>
      <c r="G651" s="72"/>
      <c r="H651" s="74"/>
      <c r="I651" s="72"/>
      <c r="J651" s="72"/>
      <c r="K651" s="72"/>
      <c r="L651" s="66"/>
      <c r="M651" s="66"/>
      <c r="N651" s="66"/>
      <c r="O651" s="66"/>
      <c r="P651" s="71"/>
      <c r="Q651" s="71"/>
      <c r="R651" s="72"/>
      <c r="S651" s="72"/>
      <c r="T651" s="71"/>
      <c r="U651" s="71"/>
      <c r="V651" s="71"/>
      <c r="W651" s="72"/>
      <c r="X651" s="72"/>
      <c r="Y651" s="66"/>
      <c r="Z651" s="72"/>
      <c r="AA651" s="71"/>
    </row>
    <row r="652" spans="1:27" ht="18" customHeight="1">
      <c r="A652" s="72"/>
      <c r="B652" s="73"/>
      <c r="C652" s="72"/>
      <c r="D652" s="72"/>
      <c r="E652" s="66"/>
      <c r="F652" s="66"/>
      <c r="G652" s="72"/>
      <c r="H652" s="74"/>
      <c r="I652" s="72"/>
      <c r="J652" s="72"/>
      <c r="K652" s="72"/>
      <c r="L652" s="66"/>
      <c r="M652" s="66"/>
      <c r="N652" s="66"/>
      <c r="O652" s="66"/>
      <c r="P652" s="71"/>
      <c r="Q652" s="71"/>
      <c r="R652" s="72"/>
      <c r="S652" s="72"/>
      <c r="T652" s="71"/>
      <c r="U652" s="71"/>
      <c r="V652" s="71"/>
      <c r="W652" s="72"/>
      <c r="X652" s="72"/>
      <c r="Y652" s="66"/>
      <c r="Z652" s="72"/>
      <c r="AA652" s="71"/>
    </row>
    <row r="653" spans="1:27" ht="18" customHeight="1">
      <c r="A653" s="72"/>
      <c r="B653" s="73"/>
      <c r="C653" s="72"/>
      <c r="D653" s="72"/>
      <c r="E653" s="66"/>
      <c r="F653" s="66"/>
      <c r="G653" s="72"/>
      <c r="H653" s="74"/>
      <c r="I653" s="72"/>
      <c r="J653" s="72"/>
      <c r="K653" s="72"/>
      <c r="L653" s="66"/>
      <c r="M653" s="66"/>
      <c r="N653" s="66"/>
      <c r="O653" s="66"/>
      <c r="P653" s="71"/>
      <c r="Q653" s="71"/>
      <c r="R653" s="72"/>
      <c r="S653" s="72"/>
      <c r="T653" s="71"/>
      <c r="U653" s="71"/>
      <c r="V653" s="71"/>
      <c r="W653" s="72"/>
      <c r="X653" s="72"/>
      <c r="Y653" s="66"/>
      <c r="Z653" s="72"/>
      <c r="AA653" s="71"/>
    </row>
    <row r="654" spans="1:27" ht="18" customHeight="1">
      <c r="A654" s="72"/>
      <c r="B654" s="73"/>
      <c r="C654" s="72"/>
      <c r="D654" s="72"/>
      <c r="E654" s="66"/>
      <c r="F654" s="66"/>
      <c r="G654" s="72"/>
      <c r="H654" s="74"/>
      <c r="I654" s="72"/>
      <c r="J654" s="72"/>
      <c r="K654" s="72"/>
      <c r="L654" s="66"/>
      <c r="M654" s="66"/>
      <c r="N654" s="66"/>
      <c r="O654" s="66"/>
      <c r="P654" s="71"/>
      <c r="Q654" s="71"/>
      <c r="R654" s="72"/>
      <c r="S654" s="72"/>
      <c r="T654" s="71"/>
      <c r="U654" s="71"/>
      <c r="V654" s="71"/>
      <c r="W654" s="72"/>
      <c r="X654" s="72"/>
      <c r="Y654" s="66"/>
      <c r="Z654" s="72"/>
      <c r="AA654" s="71"/>
    </row>
    <row r="655" spans="1:27" ht="18" customHeight="1">
      <c r="A655" s="72"/>
      <c r="B655" s="73"/>
      <c r="C655" s="72"/>
      <c r="D655" s="72"/>
      <c r="E655" s="66"/>
      <c r="F655" s="66"/>
      <c r="G655" s="72"/>
      <c r="H655" s="74"/>
      <c r="I655" s="72"/>
      <c r="J655" s="72"/>
      <c r="K655" s="72"/>
      <c r="L655" s="66"/>
      <c r="M655" s="66"/>
      <c r="N655" s="66"/>
      <c r="O655" s="66"/>
      <c r="P655" s="71"/>
      <c r="Q655" s="71"/>
      <c r="R655" s="72"/>
      <c r="S655" s="72"/>
      <c r="T655" s="71"/>
      <c r="U655" s="71"/>
      <c r="V655" s="71"/>
      <c r="W655" s="72"/>
      <c r="X655" s="72"/>
      <c r="Y655" s="66"/>
      <c r="Z655" s="72"/>
      <c r="AA655" s="71"/>
    </row>
    <row r="656" spans="1:27" ht="18" customHeight="1">
      <c r="A656" s="72"/>
      <c r="B656" s="73"/>
      <c r="C656" s="72"/>
      <c r="D656" s="72"/>
      <c r="E656" s="66"/>
      <c r="F656" s="66"/>
      <c r="G656" s="72"/>
      <c r="H656" s="74"/>
      <c r="I656" s="72"/>
      <c r="J656" s="72"/>
      <c r="K656" s="72"/>
      <c r="L656" s="66"/>
      <c r="M656" s="66"/>
      <c r="N656" s="66"/>
      <c r="O656" s="66"/>
      <c r="P656" s="71"/>
      <c r="Q656" s="71"/>
      <c r="R656" s="72"/>
      <c r="S656" s="72"/>
      <c r="T656" s="71"/>
      <c r="U656" s="71"/>
      <c r="V656" s="71"/>
      <c r="W656" s="72"/>
      <c r="X656" s="72"/>
      <c r="Y656" s="66"/>
      <c r="Z656" s="72"/>
      <c r="AA656" s="71"/>
    </row>
    <row r="657" spans="1:27" ht="18" customHeight="1">
      <c r="A657" s="72"/>
      <c r="B657" s="73"/>
      <c r="C657" s="72"/>
      <c r="D657" s="72"/>
      <c r="E657" s="66"/>
      <c r="F657" s="66"/>
      <c r="G657" s="72"/>
      <c r="H657" s="74"/>
      <c r="I657" s="72"/>
      <c r="J657" s="72"/>
      <c r="K657" s="72"/>
      <c r="L657" s="66"/>
      <c r="M657" s="66"/>
      <c r="N657" s="66"/>
      <c r="O657" s="66"/>
      <c r="P657" s="71"/>
      <c r="Q657" s="71"/>
      <c r="R657" s="72"/>
      <c r="S657" s="72"/>
      <c r="T657" s="71"/>
      <c r="U657" s="71"/>
      <c r="V657" s="71"/>
      <c r="W657" s="72"/>
      <c r="X657" s="72"/>
      <c r="Y657" s="66"/>
      <c r="Z657" s="72"/>
      <c r="AA657" s="71"/>
    </row>
    <row r="658" spans="1:27" ht="18" customHeight="1">
      <c r="A658" s="72"/>
      <c r="B658" s="73"/>
      <c r="C658" s="72"/>
      <c r="D658" s="72"/>
      <c r="E658" s="66"/>
      <c r="F658" s="66"/>
      <c r="G658" s="72"/>
      <c r="H658" s="74"/>
      <c r="I658" s="72"/>
      <c r="J658" s="72"/>
      <c r="K658" s="72"/>
      <c r="L658" s="66"/>
      <c r="M658" s="66"/>
      <c r="N658" s="66"/>
      <c r="O658" s="66"/>
      <c r="P658" s="71"/>
      <c r="Q658" s="71"/>
      <c r="R658" s="72"/>
      <c r="S658" s="72"/>
      <c r="T658" s="71"/>
      <c r="U658" s="71"/>
      <c r="V658" s="71"/>
      <c r="W658" s="72"/>
      <c r="X658" s="72"/>
      <c r="Y658" s="66"/>
      <c r="Z658" s="72"/>
      <c r="AA658" s="71"/>
    </row>
    <row r="659" spans="1:27" ht="18" customHeight="1">
      <c r="A659" s="72"/>
      <c r="B659" s="73"/>
      <c r="C659" s="72"/>
      <c r="D659" s="72"/>
      <c r="E659" s="66"/>
      <c r="F659" s="66"/>
      <c r="G659" s="72"/>
      <c r="H659" s="74"/>
      <c r="I659" s="72"/>
      <c r="J659" s="72"/>
      <c r="K659" s="72"/>
      <c r="L659" s="66"/>
      <c r="M659" s="66"/>
      <c r="N659" s="66"/>
      <c r="O659" s="66"/>
      <c r="P659" s="71"/>
      <c r="Q659" s="71"/>
      <c r="R659" s="72"/>
      <c r="S659" s="72"/>
      <c r="T659" s="71"/>
      <c r="U659" s="71"/>
      <c r="V659" s="71"/>
      <c r="W659" s="72"/>
      <c r="X659" s="72"/>
      <c r="Y659" s="66"/>
      <c r="Z659" s="72"/>
      <c r="AA659" s="71"/>
    </row>
    <row r="660" spans="1:27" ht="18" customHeight="1">
      <c r="A660" s="72"/>
      <c r="B660" s="73"/>
      <c r="C660" s="72"/>
      <c r="D660" s="72"/>
      <c r="E660" s="66"/>
      <c r="F660" s="66"/>
      <c r="G660" s="72"/>
      <c r="H660" s="74"/>
      <c r="I660" s="72"/>
      <c r="J660" s="72"/>
      <c r="K660" s="72"/>
      <c r="L660" s="66"/>
      <c r="M660" s="66"/>
      <c r="N660" s="66"/>
      <c r="O660" s="66"/>
      <c r="P660" s="71"/>
      <c r="Q660" s="71"/>
      <c r="R660" s="72"/>
      <c r="S660" s="72"/>
      <c r="T660" s="71"/>
      <c r="U660" s="71"/>
      <c r="V660" s="71"/>
      <c r="W660" s="72"/>
      <c r="X660" s="72"/>
      <c r="Y660" s="66"/>
      <c r="Z660" s="72"/>
      <c r="AA660" s="71"/>
    </row>
    <row r="661" spans="1:27" ht="18" customHeight="1">
      <c r="A661" s="72"/>
      <c r="B661" s="73"/>
      <c r="C661" s="72"/>
      <c r="D661" s="72"/>
      <c r="E661" s="66"/>
      <c r="F661" s="66"/>
      <c r="G661" s="72"/>
      <c r="H661" s="74"/>
      <c r="I661" s="72"/>
      <c r="J661" s="72"/>
      <c r="K661" s="72"/>
      <c r="L661" s="66"/>
      <c r="M661" s="66"/>
      <c r="N661" s="66"/>
      <c r="O661" s="66"/>
      <c r="P661" s="71"/>
      <c r="Q661" s="71"/>
      <c r="R661" s="72"/>
      <c r="S661" s="72"/>
      <c r="T661" s="71"/>
      <c r="U661" s="71"/>
      <c r="V661" s="71"/>
      <c r="W661" s="72"/>
      <c r="X661" s="72"/>
      <c r="Y661" s="66"/>
      <c r="Z661" s="72"/>
      <c r="AA661" s="71"/>
    </row>
    <row r="662" spans="1:27" ht="18" customHeight="1">
      <c r="A662" s="72"/>
      <c r="B662" s="73"/>
      <c r="C662" s="72"/>
      <c r="D662" s="72"/>
      <c r="E662" s="66"/>
      <c r="F662" s="66"/>
      <c r="G662" s="72"/>
      <c r="H662" s="74"/>
      <c r="I662" s="72"/>
      <c r="J662" s="72"/>
      <c r="K662" s="72"/>
      <c r="L662" s="66"/>
      <c r="M662" s="66"/>
      <c r="N662" s="66"/>
      <c r="O662" s="66"/>
      <c r="P662" s="71"/>
      <c r="Q662" s="71"/>
      <c r="R662" s="72"/>
      <c r="S662" s="72"/>
      <c r="T662" s="71"/>
      <c r="U662" s="71"/>
      <c r="V662" s="71"/>
      <c r="W662" s="72"/>
      <c r="X662" s="72"/>
      <c r="Y662" s="66"/>
      <c r="Z662" s="72"/>
      <c r="AA662" s="71"/>
    </row>
    <row r="663" spans="1:27" ht="18" customHeight="1">
      <c r="A663" s="72"/>
      <c r="B663" s="73"/>
      <c r="C663" s="72"/>
      <c r="D663" s="72"/>
      <c r="E663" s="66"/>
      <c r="F663" s="66"/>
      <c r="G663" s="72"/>
      <c r="H663" s="74"/>
      <c r="I663" s="72"/>
      <c r="J663" s="72"/>
      <c r="K663" s="72"/>
      <c r="L663" s="66"/>
      <c r="M663" s="66"/>
      <c r="N663" s="66"/>
      <c r="O663" s="66"/>
      <c r="P663" s="71"/>
      <c r="Q663" s="71"/>
      <c r="R663" s="72"/>
      <c r="S663" s="72"/>
      <c r="T663" s="71"/>
      <c r="U663" s="71"/>
      <c r="V663" s="71"/>
      <c r="W663" s="72"/>
      <c r="X663" s="72"/>
      <c r="Y663" s="66"/>
      <c r="Z663" s="72"/>
      <c r="AA663" s="71"/>
    </row>
    <row r="664" spans="1:27" ht="18" customHeight="1">
      <c r="A664" s="72"/>
      <c r="B664" s="73"/>
      <c r="C664" s="72"/>
      <c r="D664" s="72"/>
      <c r="E664" s="66"/>
      <c r="F664" s="66"/>
      <c r="G664" s="72"/>
      <c r="H664" s="74"/>
      <c r="I664" s="72"/>
      <c r="J664" s="72"/>
      <c r="K664" s="72"/>
      <c r="L664" s="66"/>
      <c r="M664" s="66"/>
      <c r="N664" s="66"/>
      <c r="O664" s="66"/>
      <c r="P664" s="71"/>
      <c r="Q664" s="71"/>
      <c r="R664" s="72"/>
      <c r="S664" s="72"/>
      <c r="T664" s="71"/>
      <c r="U664" s="71"/>
      <c r="V664" s="71"/>
      <c r="W664" s="72"/>
      <c r="X664" s="72"/>
      <c r="Y664" s="66"/>
      <c r="Z664" s="72"/>
      <c r="AA664" s="71"/>
    </row>
    <row r="665" spans="1:27" ht="18" customHeight="1">
      <c r="A665" s="72"/>
      <c r="B665" s="73"/>
      <c r="C665" s="72"/>
      <c r="D665" s="72"/>
      <c r="E665" s="66"/>
      <c r="F665" s="66"/>
      <c r="G665" s="72"/>
      <c r="H665" s="74"/>
      <c r="I665" s="72"/>
      <c r="J665" s="72"/>
      <c r="K665" s="72"/>
      <c r="L665" s="66"/>
      <c r="M665" s="66"/>
      <c r="N665" s="66"/>
      <c r="O665" s="66"/>
      <c r="P665" s="71"/>
      <c r="Q665" s="71"/>
      <c r="R665" s="72"/>
      <c r="S665" s="72"/>
      <c r="T665" s="71"/>
      <c r="U665" s="71"/>
      <c r="V665" s="71"/>
      <c r="W665" s="72"/>
      <c r="X665" s="72"/>
      <c r="Y665" s="66"/>
      <c r="Z665" s="72"/>
      <c r="AA665" s="71"/>
    </row>
    <row r="666" spans="1:27" ht="18" customHeight="1">
      <c r="A666" s="72"/>
      <c r="B666" s="73"/>
      <c r="C666" s="72"/>
      <c r="D666" s="72"/>
      <c r="E666" s="66"/>
      <c r="F666" s="66"/>
      <c r="G666" s="72"/>
      <c r="H666" s="74"/>
      <c r="I666" s="72"/>
      <c r="J666" s="72"/>
      <c r="K666" s="72"/>
      <c r="L666" s="66"/>
      <c r="M666" s="66"/>
      <c r="N666" s="66"/>
      <c r="O666" s="66"/>
      <c r="P666" s="71"/>
      <c r="Q666" s="71"/>
      <c r="R666" s="72"/>
      <c r="S666" s="72"/>
      <c r="T666" s="71"/>
      <c r="U666" s="71"/>
      <c r="V666" s="71"/>
      <c r="W666" s="72"/>
      <c r="X666" s="72"/>
      <c r="Y666" s="66"/>
      <c r="Z666" s="72"/>
      <c r="AA666" s="71"/>
    </row>
    <row r="667" spans="1:27" ht="18" customHeight="1">
      <c r="A667" s="72"/>
      <c r="B667" s="73"/>
      <c r="C667" s="72"/>
      <c r="D667" s="72"/>
      <c r="E667" s="66"/>
      <c r="F667" s="66"/>
      <c r="G667" s="72"/>
      <c r="H667" s="74"/>
      <c r="I667" s="72"/>
      <c r="J667" s="72"/>
      <c r="K667" s="72"/>
      <c r="L667" s="66"/>
      <c r="M667" s="66"/>
      <c r="N667" s="66"/>
      <c r="O667" s="66"/>
      <c r="P667" s="71"/>
      <c r="Q667" s="71"/>
      <c r="R667" s="72"/>
      <c r="S667" s="72"/>
      <c r="T667" s="71"/>
      <c r="U667" s="71"/>
      <c r="V667" s="71"/>
      <c r="W667" s="72"/>
      <c r="X667" s="72"/>
      <c r="Y667" s="66"/>
      <c r="Z667" s="72"/>
      <c r="AA667" s="71"/>
    </row>
    <row r="668" spans="1:27" ht="18" customHeight="1">
      <c r="A668" s="72"/>
      <c r="B668" s="73"/>
      <c r="C668" s="72"/>
      <c r="D668" s="72"/>
      <c r="E668" s="66"/>
      <c r="F668" s="66"/>
      <c r="G668" s="72"/>
      <c r="H668" s="74"/>
      <c r="I668" s="72"/>
      <c r="J668" s="72"/>
      <c r="K668" s="72"/>
      <c r="L668" s="66"/>
      <c r="M668" s="66"/>
      <c r="N668" s="66"/>
      <c r="O668" s="66"/>
      <c r="P668" s="71"/>
      <c r="Q668" s="71"/>
      <c r="R668" s="72"/>
      <c r="S668" s="72"/>
      <c r="T668" s="71"/>
      <c r="U668" s="71"/>
      <c r="V668" s="71"/>
      <c r="W668" s="72"/>
      <c r="X668" s="72"/>
      <c r="Y668" s="66"/>
      <c r="Z668" s="72"/>
      <c r="AA668" s="71"/>
    </row>
    <row r="669" spans="1:27" ht="18" customHeight="1">
      <c r="A669" s="72"/>
      <c r="B669" s="73"/>
      <c r="C669" s="72"/>
      <c r="D669" s="72"/>
      <c r="E669" s="66"/>
      <c r="F669" s="66"/>
      <c r="G669" s="72"/>
      <c r="H669" s="74"/>
      <c r="I669" s="72"/>
      <c r="J669" s="72"/>
      <c r="K669" s="72"/>
      <c r="L669" s="66"/>
      <c r="M669" s="66"/>
      <c r="N669" s="66"/>
      <c r="O669" s="66"/>
      <c r="P669" s="71"/>
      <c r="Q669" s="71"/>
      <c r="R669" s="72"/>
      <c r="S669" s="72"/>
      <c r="T669" s="71"/>
      <c r="U669" s="71"/>
      <c r="V669" s="71"/>
      <c r="W669" s="72"/>
      <c r="X669" s="72"/>
      <c r="Y669" s="66"/>
      <c r="Z669" s="72"/>
      <c r="AA669" s="71"/>
    </row>
    <row r="670" spans="1:27" ht="18" customHeight="1">
      <c r="A670" s="72"/>
      <c r="B670" s="73"/>
      <c r="C670" s="72"/>
      <c r="D670" s="72"/>
      <c r="E670" s="66"/>
      <c r="F670" s="66"/>
      <c r="G670" s="72"/>
      <c r="H670" s="74"/>
      <c r="I670" s="72"/>
      <c r="J670" s="72"/>
      <c r="K670" s="72"/>
      <c r="L670" s="66"/>
      <c r="M670" s="66"/>
      <c r="N670" s="66"/>
      <c r="O670" s="66"/>
      <c r="P670" s="71"/>
      <c r="Q670" s="71"/>
      <c r="R670" s="72"/>
      <c r="S670" s="72"/>
      <c r="T670" s="71"/>
      <c r="U670" s="71"/>
      <c r="V670" s="71"/>
      <c r="W670" s="72"/>
      <c r="X670" s="72"/>
      <c r="Y670" s="66"/>
      <c r="Z670" s="72"/>
      <c r="AA670" s="71"/>
    </row>
    <row r="671" spans="1:27" ht="18" customHeight="1">
      <c r="A671" s="72"/>
      <c r="B671" s="73"/>
      <c r="C671" s="72"/>
      <c r="D671" s="72"/>
      <c r="E671" s="66"/>
      <c r="F671" s="66"/>
      <c r="G671" s="72"/>
      <c r="H671" s="74"/>
      <c r="I671" s="72"/>
      <c r="J671" s="72"/>
      <c r="K671" s="72"/>
      <c r="L671" s="66"/>
      <c r="M671" s="66"/>
      <c r="N671" s="66"/>
      <c r="O671" s="66"/>
      <c r="P671" s="71"/>
      <c r="Q671" s="71"/>
      <c r="R671" s="72"/>
      <c r="S671" s="72"/>
      <c r="T671" s="71"/>
      <c r="U671" s="71"/>
      <c r="V671" s="71"/>
      <c r="W671" s="72"/>
      <c r="X671" s="72"/>
      <c r="Y671" s="66"/>
      <c r="Z671" s="72"/>
      <c r="AA671" s="71"/>
    </row>
    <row r="672" spans="1:27" ht="18" customHeight="1">
      <c r="A672" s="72"/>
      <c r="B672" s="73"/>
      <c r="C672" s="72"/>
      <c r="D672" s="72"/>
      <c r="E672" s="66"/>
      <c r="F672" s="66"/>
      <c r="G672" s="72"/>
      <c r="H672" s="74"/>
      <c r="I672" s="72"/>
      <c r="J672" s="72"/>
      <c r="K672" s="72"/>
      <c r="L672" s="66"/>
      <c r="M672" s="66"/>
      <c r="N672" s="66"/>
      <c r="O672" s="66"/>
      <c r="P672" s="71"/>
      <c r="Q672" s="71"/>
      <c r="R672" s="72"/>
      <c r="S672" s="72"/>
      <c r="T672" s="71"/>
      <c r="U672" s="71"/>
      <c r="V672" s="71"/>
      <c r="W672" s="72"/>
      <c r="X672" s="72"/>
      <c r="Y672" s="66"/>
      <c r="Z672" s="72"/>
      <c r="AA672" s="71"/>
    </row>
    <row r="673" spans="1:27" ht="18" customHeight="1">
      <c r="A673" s="72"/>
      <c r="B673" s="73"/>
      <c r="C673" s="72"/>
      <c r="D673" s="72"/>
      <c r="E673" s="66"/>
      <c r="F673" s="66"/>
      <c r="G673" s="72"/>
      <c r="H673" s="74"/>
      <c r="I673" s="72"/>
      <c r="J673" s="72"/>
      <c r="K673" s="72"/>
      <c r="L673" s="66"/>
      <c r="M673" s="66"/>
      <c r="N673" s="66"/>
      <c r="O673" s="66"/>
      <c r="P673" s="71"/>
      <c r="Q673" s="71"/>
      <c r="R673" s="72"/>
      <c r="S673" s="72"/>
      <c r="T673" s="71"/>
      <c r="U673" s="71"/>
      <c r="V673" s="71"/>
      <c r="W673" s="72"/>
      <c r="X673" s="72"/>
      <c r="Y673" s="66"/>
      <c r="Z673" s="72"/>
      <c r="AA673" s="71"/>
    </row>
    <row r="674" spans="1:27" ht="18" customHeight="1">
      <c r="A674" s="72"/>
      <c r="B674" s="73"/>
      <c r="C674" s="72"/>
      <c r="D674" s="72"/>
      <c r="E674" s="66"/>
      <c r="F674" s="66"/>
      <c r="G674" s="72"/>
      <c r="H674" s="74"/>
      <c r="I674" s="72"/>
      <c r="J674" s="72"/>
      <c r="K674" s="72"/>
      <c r="L674" s="66"/>
      <c r="M674" s="66"/>
      <c r="N674" s="66"/>
      <c r="O674" s="66"/>
      <c r="P674" s="71"/>
      <c r="Q674" s="71"/>
      <c r="R674" s="72"/>
      <c r="S674" s="72"/>
      <c r="T674" s="71"/>
      <c r="U674" s="71"/>
      <c r="V674" s="71"/>
      <c r="W674" s="72"/>
      <c r="X674" s="72"/>
      <c r="Y674" s="66"/>
      <c r="Z674" s="72"/>
      <c r="AA674" s="71"/>
    </row>
    <row r="675" spans="1:27" ht="18" customHeight="1">
      <c r="A675" s="72"/>
      <c r="B675" s="73"/>
      <c r="C675" s="72"/>
      <c r="D675" s="72"/>
      <c r="E675" s="66"/>
      <c r="F675" s="66"/>
      <c r="G675" s="72"/>
      <c r="H675" s="74"/>
      <c r="I675" s="72"/>
      <c r="J675" s="72"/>
      <c r="K675" s="72"/>
      <c r="L675" s="66"/>
      <c r="M675" s="66"/>
      <c r="N675" s="66"/>
      <c r="O675" s="66"/>
      <c r="P675" s="71"/>
      <c r="Q675" s="71"/>
      <c r="R675" s="72"/>
      <c r="S675" s="72"/>
      <c r="T675" s="71"/>
      <c r="U675" s="71"/>
      <c r="V675" s="71"/>
      <c r="W675" s="72"/>
      <c r="X675" s="72"/>
      <c r="Y675" s="66"/>
      <c r="Z675" s="72"/>
      <c r="AA675" s="71"/>
    </row>
    <row r="676" spans="1:27" ht="18" customHeight="1">
      <c r="A676" s="72"/>
      <c r="B676" s="73"/>
      <c r="C676" s="72"/>
      <c r="D676" s="72"/>
      <c r="E676" s="66"/>
      <c r="F676" s="66"/>
      <c r="G676" s="72"/>
      <c r="H676" s="74"/>
      <c r="I676" s="72"/>
      <c r="J676" s="72"/>
      <c r="K676" s="72"/>
      <c r="L676" s="66"/>
      <c r="M676" s="66"/>
      <c r="N676" s="66"/>
      <c r="O676" s="66"/>
      <c r="P676" s="71"/>
      <c r="Q676" s="71"/>
      <c r="R676" s="72"/>
      <c r="S676" s="72"/>
      <c r="T676" s="71"/>
      <c r="U676" s="71"/>
      <c r="V676" s="71"/>
      <c r="W676" s="72"/>
      <c r="X676" s="72"/>
      <c r="Y676" s="66"/>
      <c r="Z676" s="72"/>
      <c r="AA676" s="71"/>
    </row>
    <row r="677" spans="1:27" ht="18" customHeight="1">
      <c r="A677" s="72"/>
      <c r="B677" s="73"/>
      <c r="C677" s="72"/>
      <c r="D677" s="72"/>
      <c r="E677" s="66"/>
      <c r="F677" s="66"/>
      <c r="G677" s="72"/>
      <c r="H677" s="74"/>
      <c r="I677" s="72"/>
      <c r="J677" s="72"/>
      <c r="K677" s="72"/>
      <c r="L677" s="66"/>
      <c r="M677" s="66"/>
      <c r="N677" s="66"/>
      <c r="O677" s="66"/>
      <c r="P677" s="71"/>
      <c r="Q677" s="71"/>
      <c r="R677" s="72"/>
      <c r="S677" s="72"/>
      <c r="T677" s="71"/>
      <c r="U677" s="71"/>
      <c r="V677" s="71"/>
      <c r="W677" s="72"/>
      <c r="X677" s="72"/>
      <c r="Y677" s="66"/>
      <c r="Z677" s="72"/>
      <c r="AA677" s="71"/>
    </row>
    <row r="678" spans="1:27" ht="18" customHeight="1">
      <c r="A678" s="72"/>
      <c r="B678" s="73"/>
      <c r="C678" s="72"/>
      <c r="D678" s="72"/>
      <c r="E678" s="66"/>
      <c r="F678" s="66"/>
      <c r="G678" s="72"/>
      <c r="H678" s="74"/>
      <c r="I678" s="72"/>
      <c r="J678" s="72"/>
      <c r="K678" s="72"/>
      <c r="L678" s="66"/>
      <c r="M678" s="66"/>
      <c r="N678" s="66"/>
      <c r="O678" s="66"/>
      <c r="P678" s="71"/>
      <c r="Q678" s="71"/>
      <c r="R678" s="72"/>
      <c r="S678" s="72"/>
      <c r="T678" s="71"/>
      <c r="U678" s="71"/>
      <c r="V678" s="71"/>
      <c r="W678" s="72"/>
      <c r="X678" s="72"/>
      <c r="Y678" s="66"/>
      <c r="Z678" s="72"/>
      <c r="AA678" s="71"/>
    </row>
    <row r="679" spans="1:27" ht="18" customHeight="1">
      <c r="A679" s="72"/>
      <c r="B679" s="73"/>
      <c r="C679" s="72"/>
      <c r="D679" s="72"/>
      <c r="E679" s="66"/>
      <c r="F679" s="66"/>
      <c r="G679" s="72"/>
      <c r="H679" s="74"/>
      <c r="I679" s="72"/>
      <c r="J679" s="72"/>
      <c r="K679" s="72"/>
      <c r="L679" s="66"/>
      <c r="M679" s="66"/>
      <c r="N679" s="66"/>
      <c r="O679" s="66"/>
      <c r="P679" s="71"/>
      <c r="Q679" s="71"/>
      <c r="R679" s="72"/>
      <c r="S679" s="72"/>
      <c r="T679" s="71"/>
      <c r="U679" s="71"/>
      <c r="V679" s="71"/>
      <c r="W679" s="72"/>
      <c r="X679" s="72"/>
      <c r="Y679" s="66"/>
      <c r="Z679" s="72"/>
      <c r="AA679" s="71"/>
    </row>
    <row r="680" spans="1:27" ht="18" customHeight="1">
      <c r="A680" s="72"/>
      <c r="B680" s="73"/>
      <c r="C680" s="72"/>
      <c r="D680" s="72"/>
      <c r="E680" s="66"/>
      <c r="F680" s="66"/>
      <c r="G680" s="72"/>
      <c r="H680" s="74"/>
      <c r="I680" s="72"/>
      <c r="J680" s="72"/>
      <c r="K680" s="72"/>
      <c r="L680" s="66"/>
      <c r="M680" s="66"/>
      <c r="N680" s="66"/>
      <c r="O680" s="66"/>
      <c r="P680" s="71"/>
      <c r="Q680" s="71"/>
      <c r="R680" s="72"/>
      <c r="S680" s="72"/>
      <c r="T680" s="71"/>
      <c r="U680" s="71"/>
      <c r="V680" s="71"/>
      <c r="W680" s="72"/>
      <c r="X680" s="72"/>
      <c r="Y680" s="66"/>
      <c r="Z680" s="72"/>
      <c r="AA680" s="71"/>
    </row>
    <row r="681" spans="1:27" ht="18" customHeight="1">
      <c r="A681" s="72"/>
      <c r="B681" s="73"/>
      <c r="C681" s="72"/>
      <c r="D681" s="72"/>
      <c r="E681" s="66"/>
      <c r="F681" s="66"/>
      <c r="G681" s="72"/>
      <c r="H681" s="74"/>
      <c r="I681" s="72"/>
      <c r="J681" s="72"/>
      <c r="K681" s="72"/>
      <c r="L681" s="66"/>
      <c r="M681" s="66"/>
      <c r="N681" s="66"/>
      <c r="O681" s="66"/>
      <c r="P681" s="71"/>
      <c r="Q681" s="71"/>
      <c r="R681" s="72"/>
      <c r="S681" s="72"/>
      <c r="T681" s="71"/>
      <c r="U681" s="71"/>
      <c r="V681" s="71"/>
      <c r="W681" s="72"/>
      <c r="X681" s="72"/>
      <c r="Y681" s="66"/>
      <c r="Z681" s="72"/>
      <c r="AA681" s="71"/>
    </row>
    <row r="682" spans="1:27" ht="18" customHeight="1">
      <c r="A682" s="72"/>
      <c r="B682" s="73"/>
      <c r="C682" s="72"/>
      <c r="D682" s="72"/>
      <c r="E682" s="66"/>
      <c r="F682" s="66"/>
      <c r="G682" s="72"/>
      <c r="H682" s="74"/>
      <c r="I682" s="72"/>
      <c r="J682" s="72"/>
      <c r="K682" s="72"/>
      <c r="L682" s="66"/>
      <c r="M682" s="66"/>
      <c r="N682" s="66"/>
      <c r="O682" s="66"/>
      <c r="P682" s="71"/>
      <c r="Q682" s="71"/>
      <c r="R682" s="72"/>
      <c r="S682" s="72"/>
      <c r="T682" s="71"/>
      <c r="U682" s="71"/>
      <c r="V682" s="71"/>
      <c r="W682" s="72"/>
      <c r="X682" s="72"/>
      <c r="Y682" s="66"/>
      <c r="Z682" s="72"/>
      <c r="AA682" s="71"/>
    </row>
    <row r="683" spans="1:27" ht="18" customHeight="1">
      <c r="A683" s="72"/>
      <c r="B683" s="73"/>
      <c r="C683" s="72"/>
      <c r="D683" s="72"/>
      <c r="E683" s="66"/>
      <c r="F683" s="66"/>
      <c r="G683" s="72"/>
      <c r="H683" s="74"/>
      <c r="I683" s="72"/>
      <c r="J683" s="72"/>
      <c r="K683" s="72"/>
      <c r="L683" s="66"/>
      <c r="M683" s="66"/>
      <c r="N683" s="66"/>
      <c r="O683" s="66"/>
      <c r="P683" s="71"/>
      <c r="Q683" s="71"/>
      <c r="R683" s="72"/>
      <c r="S683" s="72"/>
      <c r="T683" s="71"/>
      <c r="U683" s="71"/>
      <c r="V683" s="71"/>
      <c r="W683" s="72"/>
      <c r="X683" s="72"/>
      <c r="Y683" s="66"/>
      <c r="Z683" s="72"/>
      <c r="AA683" s="71"/>
    </row>
    <row r="684" spans="1:27" ht="18" customHeight="1">
      <c r="A684" s="72"/>
      <c r="B684" s="73"/>
      <c r="C684" s="72"/>
      <c r="D684" s="72"/>
      <c r="E684" s="66"/>
      <c r="F684" s="66"/>
      <c r="G684" s="72"/>
      <c r="H684" s="74"/>
      <c r="I684" s="72"/>
      <c r="J684" s="72"/>
      <c r="K684" s="72"/>
      <c r="L684" s="66"/>
      <c r="M684" s="66"/>
      <c r="N684" s="66"/>
      <c r="O684" s="66"/>
      <c r="P684" s="71"/>
      <c r="Q684" s="71"/>
      <c r="R684" s="72"/>
      <c r="S684" s="72"/>
      <c r="T684" s="71"/>
      <c r="U684" s="71"/>
      <c r="V684" s="71"/>
      <c r="W684" s="72"/>
      <c r="X684" s="72"/>
      <c r="Y684" s="66"/>
      <c r="Z684" s="72"/>
      <c r="AA684" s="71"/>
    </row>
    <row r="685" spans="1:27" ht="18" customHeight="1">
      <c r="A685" s="72"/>
      <c r="B685" s="73"/>
      <c r="C685" s="72"/>
      <c r="D685" s="72"/>
      <c r="E685" s="66"/>
      <c r="F685" s="66"/>
      <c r="G685" s="72"/>
      <c r="H685" s="74"/>
      <c r="I685" s="72"/>
      <c r="J685" s="72"/>
      <c r="K685" s="72"/>
      <c r="L685" s="66"/>
      <c r="M685" s="66"/>
      <c r="N685" s="66"/>
      <c r="O685" s="66"/>
      <c r="P685" s="71"/>
      <c r="Q685" s="71"/>
      <c r="R685" s="72"/>
      <c r="S685" s="72"/>
      <c r="T685" s="71"/>
      <c r="U685" s="71"/>
      <c r="V685" s="71"/>
      <c r="W685" s="72"/>
      <c r="X685" s="72"/>
      <c r="Y685" s="66"/>
      <c r="Z685" s="72"/>
      <c r="AA685" s="71"/>
    </row>
    <row r="686" spans="1:27" ht="18" customHeight="1">
      <c r="A686" s="72"/>
      <c r="B686" s="73"/>
      <c r="C686" s="72"/>
      <c r="D686" s="72"/>
      <c r="E686" s="66"/>
      <c r="F686" s="66"/>
      <c r="G686" s="72"/>
      <c r="H686" s="74"/>
      <c r="I686" s="72"/>
      <c r="J686" s="72"/>
      <c r="K686" s="72"/>
      <c r="L686" s="66"/>
      <c r="M686" s="66"/>
      <c r="N686" s="66"/>
      <c r="O686" s="66"/>
      <c r="P686" s="71"/>
      <c r="Q686" s="71"/>
      <c r="R686" s="72"/>
      <c r="S686" s="72"/>
      <c r="T686" s="71"/>
      <c r="U686" s="71"/>
      <c r="V686" s="71"/>
      <c r="W686" s="72"/>
      <c r="X686" s="72"/>
      <c r="Y686" s="66"/>
      <c r="Z686" s="72"/>
      <c r="AA686" s="71"/>
    </row>
    <row r="687" spans="1:27" ht="18" customHeight="1">
      <c r="A687" s="72"/>
      <c r="B687" s="73"/>
      <c r="C687" s="72"/>
      <c r="D687" s="72"/>
      <c r="E687" s="66"/>
      <c r="F687" s="66"/>
      <c r="G687" s="72"/>
      <c r="H687" s="74"/>
      <c r="I687" s="72"/>
      <c r="J687" s="72"/>
      <c r="K687" s="72"/>
      <c r="L687" s="66"/>
      <c r="M687" s="66"/>
      <c r="N687" s="66"/>
      <c r="O687" s="66"/>
      <c r="P687" s="71"/>
      <c r="Q687" s="71"/>
      <c r="R687" s="72"/>
      <c r="S687" s="72"/>
      <c r="T687" s="71"/>
      <c r="U687" s="71"/>
      <c r="V687" s="71"/>
      <c r="W687" s="72"/>
      <c r="X687" s="72"/>
      <c r="Y687" s="66"/>
      <c r="Z687" s="72"/>
      <c r="AA687" s="71"/>
    </row>
    <row r="688" spans="1:27" ht="18" customHeight="1">
      <c r="A688" s="72"/>
      <c r="B688" s="73"/>
      <c r="C688" s="72"/>
      <c r="D688" s="72"/>
      <c r="E688" s="66"/>
      <c r="F688" s="66"/>
      <c r="G688" s="72"/>
      <c r="H688" s="74"/>
      <c r="I688" s="72"/>
      <c r="J688" s="72"/>
      <c r="K688" s="72"/>
      <c r="L688" s="66"/>
      <c r="M688" s="66"/>
      <c r="N688" s="66"/>
      <c r="O688" s="66"/>
      <c r="P688" s="71"/>
      <c r="Q688" s="71"/>
      <c r="R688" s="72"/>
      <c r="S688" s="72"/>
      <c r="T688" s="71"/>
      <c r="U688" s="71"/>
      <c r="V688" s="71"/>
      <c r="W688" s="72"/>
      <c r="X688" s="72"/>
      <c r="Y688" s="66"/>
      <c r="Z688" s="72"/>
      <c r="AA688" s="71"/>
    </row>
    <row r="689" spans="1:27" ht="18" customHeight="1">
      <c r="A689" s="72"/>
      <c r="B689" s="73"/>
      <c r="C689" s="72"/>
      <c r="D689" s="72"/>
      <c r="E689" s="66"/>
      <c r="F689" s="66"/>
      <c r="G689" s="72"/>
      <c r="H689" s="74"/>
      <c r="I689" s="72"/>
      <c r="J689" s="72"/>
      <c r="K689" s="72"/>
      <c r="L689" s="66"/>
      <c r="M689" s="66"/>
      <c r="N689" s="66"/>
      <c r="O689" s="66"/>
      <c r="P689" s="71"/>
      <c r="Q689" s="71"/>
      <c r="R689" s="72"/>
      <c r="S689" s="72"/>
      <c r="T689" s="71"/>
      <c r="U689" s="71"/>
      <c r="V689" s="71"/>
      <c r="W689" s="72"/>
      <c r="X689" s="72"/>
      <c r="Y689" s="66"/>
      <c r="Z689" s="72"/>
      <c r="AA689" s="71"/>
    </row>
    <row r="690" spans="1:27" ht="18" customHeight="1">
      <c r="A690" s="72"/>
      <c r="B690" s="73"/>
      <c r="C690" s="72"/>
      <c r="D690" s="72"/>
      <c r="E690" s="66"/>
      <c r="F690" s="66"/>
      <c r="G690" s="72"/>
      <c r="H690" s="74"/>
      <c r="I690" s="72"/>
      <c r="J690" s="72"/>
      <c r="K690" s="72"/>
      <c r="L690" s="66"/>
      <c r="M690" s="66"/>
      <c r="N690" s="66"/>
      <c r="O690" s="66"/>
      <c r="P690" s="71"/>
      <c r="Q690" s="71"/>
      <c r="R690" s="72"/>
      <c r="S690" s="72"/>
      <c r="T690" s="71"/>
      <c r="U690" s="71"/>
      <c r="V690" s="71"/>
      <c r="W690" s="72"/>
      <c r="X690" s="72"/>
      <c r="Y690" s="66"/>
      <c r="Z690" s="72"/>
      <c r="AA690" s="71"/>
    </row>
    <row r="691" spans="1:27" ht="18" customHeight="1">
      <c r="A691" s="72"/>
      <c r="B691" s="73"/>
      <c r="C691" s="72"/>
      <c r="D691" s="72"/>
      <c r="E691" s="66"/>
      <c r="F691" s="66"/>
      <c r="G691" s="72"/>
      <c r="H691" s="74"/>
      <c r="I691" s="72"/>
      <c r="J691" s="72"/>
      <c r="K691" s="72"/>
      <c r="L691" s="66"/>
      <c r="M691" s="66"/>
      <c r="N691" s="66"/>
      <c r="O691" s="66"/>
      <c r="P691" s="71"/>
      <c r="Q691" s="71"/>
      <c r="R691" s="72"/>
      <c r="S691" s="72"/>
      <c r="T691" s="71"/>
      <c r="U691" s="71"/>
      <c r="V691" s="71"/>
      <c r="W691" s="72"/>
      <c r="X691" s="72"/>
      <c r="Y691" s="66"/>
      <c r="Z691" s="72"/>
      <c r="AA691" s="71"/>
    </row>
    <row r="692" spans="1:27" ht="18" customHeight="1">
      <c r="A692" s="72"/>
      <c r="B692" s="73"/>
      <c r="C692" s="72"/>
      <c r="D692" s="72"/>
      <c r="E692" s="66"/>
      <c r="F692" s="66"/>
      <c r="G692" s="72"/>
      <c r="H692" s="74"/>
      <c r="I692" s="72"/>
      <c r="J692" s="72"/>
      <c r="K692" s="72"/>
      <c r="L692" s="66"/>
      <c r="M692" s="66"/>
      <c r="N692" s="66"/>
      <c r="O692" s="66"/>
      <c r="P692" s="71"/>
      <c r="Q692" s="71"/>
      <c r="R692" s="72"/>
      <c r="S692" s="72"/>
      <c r="T692" s="71"/>
      <c r="U692" s="71"/>
      <c r="V692" s="71"/>
      <c r="W692" s="72"/>
      <c r="X692" s="72"/>
      <c r="Y692" s="66"/>
      <c r="Z692" s="72"/>
      <c r="AA692" s="71"/>
    </row>
    <row r="693" spans="1:27" ht="18" customHeight="1">
      <c r="A693" s="72"/>
      <c r="B693" s="73"/>
      <c r="C693" s="72"/>
      <c r="D693" s="72"/>
      <c r="E693" s="66"/>
      <c r="F693" s="66"/>
      <c r="G693" s="72"/>
      <c r="H693" s="74"/>
      <c r="I693" s="72"/>
      <c r="J693" s="72"/>
      <c r="K693" s="72"/>
      <c r="L693" s="66"/>
      <c r="M693" s="66"/>
      <c r="N693" s="66"/>
      <c r="O693" s="66"/>
      <c r="P693" s="71"/>
      <c r="Q693" s="71"/>
      <c r="R693" s="72"/>
      <c r="S693" s="72"/>
      <c r="T693" s="71"/>
      <c r="U693" s="71"/>
      <c r="V693" s="71"/>
      <c r="W693" s="72"/>
      <c r="X693" s="72"/>
      <c r="Y693" s="66"/>
      <c r="Z693" s="72"/>
      <c r="AA693" s="71"/>
    </row>
    <row r="694" spans="1:27" ht="18" customHeight="1">
      <c r="A694" s="72"/>
      <c r="B694" s="73"/>
      <c r="C694" s="72"/>
      <c r="D694" s="72"/>
      <c r="E694" s="66"/>
      <c r="F694" s="66"/>
      <c r="G694" s="72"/>
      <c r="H694" s="74"/>
      <c r="I694" s="72"/>
      <c r="J694" s="72"/>
      <c r="K694" s="72"/>
      <c r="L694" s="66"/>
      <c r="M694" s="66"/>
      <c r="N694" s="66"/>
      <c r="O694" s="66"/>
      <c r="P694" s="71"/>
      <c r="Q694" s="71"/>
      <c r="R694" s="72"/>
      <c r="S694" s="72"/>
      <c r="T694" s="71"/>
      <c r="U694" s="71"/>
      <c r="V694" s="71"/>
      <c r="W694" s="72"/>
      <c r="X694" s="72"/>
      <c r="Y694" s="66"/>
      <c r="Z694" s="72"/>
      <c r="AA694" s="71"/>
    </row>
    <row r="695" spans="1:27" ht="18" customHeight="1">
      <c r="A695" s="72"/>
      <c r="B695" s="73"/>
      <c r="C695" s="72"/>
      <c r="D695" s="72"/>
      <c r="E695" s="66"/>
      <c r="F695" s="66"/>
      <c r="G695" s="72"/>
      <c r="H695" s="74"/>
      <c r="I695" s="72"/>
      <c r="J695" s="72"/>
      <c r="K695" s="72"/>
      <c r="L695" s="66"/>
      <c r="M695" s="66"/>
      <c r="N695" s="66"/>
      <c r="O695" s="66"/>
      <c r="P695" s="71"/>
      <c r="Q695" s="71"/>
      <c r="R695" s="72"/>
      <c r="S695" s="72"/>
      <c r="T695" s="71"/>
      <c r="U695" s="71"/>
      <c r="V695" s="71"/>
      <c r="W695" s="72"/>
      <c r="X695" s="72"/>
      <c r="Y695" s="66"/>
      <c r="Z695" s="72"/>
      <c r="AA695" s="71"/>
    </row>
    <row r="696" spans="1:27" ht="18" customHeight="1">
      <c r="A696" s="72"/>
      <c r="B696" s="73"/>
      <c r="C696" s="72"/>
      <c r="D696" s="72"/>
      <c r="E696" s="66"/>
      <c r="F696" s="66"/>
      <c r="G696" s="72"/>
      <c r="H696" s="74"/>
      <c r="I696" s="72"/>
      <c r="J696" s="72"/>
      <c r="K696" s="72"/>
      <c r="L696" s="66"/>
      <c r="M696" s="66"/>
      <c r="N696" s="66"/>
      <c r="O696" s="66"/>
      <c r="P696" s="71"/>
      <c r="Q696" s="71"/>
      <c r="R696" s="72"/>
      <c r="S696" s="72"/>
      <c r="T696" s="71"/>
      <c r="U696" s="71"/>
      <c r="V696" s="71"/>
      <c r="W696" s="72"/>
      <c r="X696" s="72"/>
      <c r="Y696" s="66"/>
      <c r="Z696" s="72"/>
      <c r="AA696" s="71"/>
    </row>
    <row r="697" spans="1:27" ht="18" customHeight="1">
      <c r="A697" s="72"/>
      <c r="B697" s="73"/>
      <c r="C697" s="72"/>
      <c r="D697" s="72"/>
      <c r="E697" s="66"/>
      <c r="F697" s="66"/>
      <c r="G697" s="72"/>
      <c r="H697" s="74"/>
      <c r="I697" s="72"/>
      <c r="J697" s="72"/>
      <c r="K697" s="72"/>
      <c r="L697" s="66"/>
      <c r="M697" s="66"/>
      <c r="N697" s="66"/>
      <c r="O697" s="66"/>
      <c r="P697" s="71"/>
      <c r="Q697" s="71"/>
      <c r="R697" s="72"/>
      <c r="S697" s="72"/>
      <c r="T697" s="71"/>
      <c r="U697" s="71"/>
      <c r="V697" s="71"/>
      <c r="W697" s="72"/>
      <c r="X697" s="72"/>
      <c r="Y697" s="66"/>
      <c r="Z697" s="72"/>
      <c r="AA697" s="71"/>
    </row>
    <row r="698" spans="1:27" ht="18" customHeight="1">
      <c r="A698" s="72"/>
      <c r="B698" s="73"/>
      <c r="C698" s="72"/>
      <c r="D698" s="72"/>
      <c r="E698" s="66"/>
      <c r="F698" s="66"/>
      <c r="G698" s="72"/>
      <c r="H698" s="74"/>
      <c r="I698" s="72"/>
      <c r="J698" s="72"/>
      <c r="K698" s="72"/>
      <c r="L698" s="66"/>
      <c r="M698" s="66"/>
      <c r="N698" s="66"/>
      <c r="O698" s="66"/>
      <c r="P698" s="71"/>
      <c r="Q698" s="71"/>
      <c r="R698" s="72"/>
      <c r="S698" s="72"/>
      <c r="T698" s="71"/>
      <c r="U698" s="71"/>
      <c r="V698" s="71"/>
      <c r="W698" s="72"/>
      <c r="X698" s="72"/>
      <c r="Y698" s="66"/>
      <c r="Z698" s="72"/>
      <c r="AA698" s="71"/>
    </row>
    <row r="699" spans="1:27" ht="18" customHeight="1">
      <c r="A699" s="72"/>
      <c r="B699" s="73"/>
      <c r="C699" s="72"/>
      <c r="D699" s="72"/>
      <c r="E699" s="66"/>
      <c r="F699" s="66"/>
      <c r="G699" s="72"/>
      <c r="H699" s="74"/>
      <c r="I699" s="72"/>
      <c r="J699" s="72"/>
      <c r="K699" s="72"/>
      <c r="L699" s="66"/>
      <c r="M699" s="66"/>
      <c r="N699" s="66"/>
      <c r="O699" s="66"/>
      <c r="P699" s="71"/>
      <c r="Q699" s="71"/>
      <c r="R699" s="72"/>
      <c r="S699" s="72"/>
      <c r="T699" s="71"/>
      <c r="U699" s="71"/>
      <c r="V699" s="71"/>
      <c r="W699" s="72"/>
      <c r="X699" s="72"/>
      <c r="Y699" s="66"/>
      <c r="Z699" s="72"/>
      <c r="AA699" s="71"/>
    </row>
    <row r="700" spans="1:27" ht="18" customHeight="1">
      <c r="A700" s="72"/>
      <c r="B700" s="73"/>
      <c r="C700" s="72"/>
      <c r="D700" s="72"/>
      <c r="E700" s="66"/>
      <c r="F700" s="66"/>
      <c r="G700" s="72"/>
      <c r="H700" s="74"/>
      <c r="I700" s="72"/>
      <c r="J700" s="72"/>
      <c r="K700" s="72"/>
      <c r="L700" s="66"/>
      <c r="M700" s="66"/>
      <c r="N700" s="66"/>
      <c r="O700" s="66"/>
      <c r="P700" s="71"/>
      <c r="Q700" s="71"/>
      <c r="R700" s="72"/>
      <c r="S700" s="72"/>
      <c r="T700" s="71"/>
      <c r="U700" s="71"/>
      <c r="V700" s="71"/>
      <c r="W700" s="72"/>
      <c r="X700" s="72"/>
      <c r="Y700" s="66"/>
      <c r="Z700" s="72"/>
      <c r="AA700" s="71"/>
    </row>
    <row r="701" spans="1:27" ht="18" customHeight="1">
      <c r="A701" s="72"/>
      <c r="B701" s="73"/>
      <c r="C701" s="72"/>
      <c r="D701" s="72"/>
      <c r="E701" s="66"/>
      <c r="F701" s="66"/>
      <c r="G701" s="72"/>
      <c r="H701" s="74"/>
      <c r="I701" s="72"/>
      <c r="J701" s="72"/>
      <c r="K701" s="72"/>
      <c r="L701" s="66"/>
      <c r="M701" s="66"/>
      <c r="N701" s="66"/>
      <c r="O701" s="66"/>
      <c r="P701" s="71"/>
      <c r="Q701" s="71"/>
      <c r="R701" s="72"/>
      <c r="S701" s="72"/>
      <c r="T701" s="71"/>
      <c r="U701" s="71"/>
      <c r="V701" s="71"/>
      <c r="W701" s="72"/>
      <c r="X701" s="72"/>
      <c r="Y701" s="66"/>
      <c r="Z701" s="72"/>
      <c r="AA701" s="71"/>
    </row>
    <row r="702" spans="1:27" ht="18" customHeight="1">
      <c r="A702" s="72"/>
      <c r="B702" s="73"/>
      <c r="C702" s="72"/>
      <c r="D702" s="72"/>
      <c r="E702" s="66"/>
      <c r="F702" s="66"/>
      <c r="G702" s="72"/>
      <c r="H702" s="74"/>
      <c r="I702" s="72"/>
      <c r="J702" s="72"/>
      <c r="K702" s="72"/>
      <c r="L702" s="66"/>
      <c r="M702" s="66"/>
      <c r="N702" s="66"/>
      <c r="O702" s="66"/>
      <c r="P702" s="71"/>
      <c r="Q702" s="71"/>
      <c r="R702" s="72"/>
      <c r="S702" s="72"/>
      <c r="T702" s="71"/>
      <c r="U702" s="71"/>
      <c r="V702" s="71"/>
      <c r="W702" s="72"/>
      <c r="X702" s="72"/>
      <c r="Y702" s="66"/>
      <c r="Z702" s="72"/>
      <c r="AA702" s="71"/>
    </row>
    <row r="703" spans="1:27" ht="18" customHeight="1">
      <c r="A703" s="72"/>
      <c r="B703" s="73"/>
      <c r="C703" s="72"/>
      <c r="D703" s="72"/>
      <c r="E703" s="66"/>
      <c r="F703" s="66"/>
      <c r="G703" s="72"/>
      <c r="H703" s="74"/>
      <c r="I703" s="72"/>
      <c r="J703" s="72"/>
      <c r="K703" s="72"/>
      <c r="L703" s="66"/>
      <c r="M703" s="66"/>
      <c r="N703" s="66"/>
      <c r="O703" s="66"/>
      <c r="P703" s="71"/>
      <c r="Q703" s="71"/>
      <c r="R703" s="72"/>
      <c r="S703" s="72"/>
      <c r="T703" s="71"/>
      <c r="U703" s="71"/>
      <c r="V703" s="71"/>
      <c r="W703" s="72"/>
      <c r="X703" s="72"/>
      <c r="Y703" s="66"/>
      <c r="Z703" s="72"/>
      <c r="AA703" s="71"/>
    </row>
    <row r="704" spans="1:27" ht="18" customHeight="1">
      <c r="A704" s="72"/>
      <c r="B704" s="73"/>
      <c r="C704" s="72"/>
      <c r="D704" s="72"/>
      <c r="E704" s="66"/>
      <c r="F704" s="66"/>
      <c r="G704" s="72"/>
      <c r="H704" s="74"/>
      <c r="I704" s="72"/>
      <c r="J704" s="72"/>
      <c r="K704" s="72"/>
      <c r="L704" s="66"/>
      <c r="M704" s="66"/>
      <c r="N704" s="66"/>
      <c r="O704" s="66"/>
      <c r="P704" s="71"/>
      <c r="Q704" s="71"/>
      <c r="R704" s="72"/>
      <c r="S704" s="72"/>
      <c r="T704" s="71"/>
      <c r="U704" s="71"/>
      <c r="V704" s="71"/>
      <c r="W704" s="72"/>
      <c r="X704" s="72"/>
      <c r="Y704" s="66"/>
      <c r="Z704" s="72"/>
      <c r="AA704" s="71"/>
    </row>
    <row r="705" spans="1:27" ht="18" customHeight="1">
      <c r="A705" s="72"/>
      <c r="B705" s="73"/>
      <c r="C705" s="72"/>
      <c r="D705" s="72"/>
      <c r="E705" s="66"/>
      <c r="F705" s="66"/>
      <c r="G705" s="72"/>
      <c r="H705" s="74"/>
      <c r="I705" s="72"/>
      <c r="J705" s="72"/>
      <c r="K705" s="72"/>
      <c r="L705" s="66"/>
      <c r="M705" s="66"/>
      <c r="N705" s="66"/>
      <c r="O705" s="66"/>
      <c r="P705" s="71"/>
      <c r="Q705" s="71"/>
      <c r="R705" s="72"/>
      <c r="S705" s="72"/>
      <c r="T705" s="71"/>
      <c r="U705" s="71"/>
      <c r="V705" s="71"/>
      <c r="W705" s="72"/>
      <c r="X705" s="72"/>
      <c r="Y705" s="66"/>
      <c r="Z705" s="72"/>
      <c r="AA705" s="71"/>
    </row>
    <row r="706" spans="1:27" ht="18" customHeight="1">
      <c r="A706" s="72"/>
      <c r="B706" s="73"/>
      <c r="C706" s="72"/>
      <c r="D706" s="72"/>
      <c r="E706" s="66"/>
      <c r="F706" s="66"/>
      <c r="G706" s="72"/>
      <c r="H706" s="74"/>
      <c r="I706" s="72"/>
      <c r="J706" s="72"/>
      <c r="K706" s="72"/>
      <c r="L706" s="66"/>
      <c r="M706" s="66"/>
      <c r="N706" s="66"/>
      <c r="O706" s="66"/>
      <c r="P706" s="71"/>
      <c r="Q706" s="71"/>
      <c r="R706" s="72"/>
      <c r="S706" s="72"/>
      <c r="T706" s="71"/>
      <c r="U706" s="71"/>
      <c r="V706" s="71"/>
      <c r="W706" s="72"/>
      <c r="X706" s="72"/>
      <c r="Y706" s="66"/>
      <c r="Z706" s="72"/>
      <c r="AA706" s="71"/>
    </row>
    <row r="707" spans="1:27" ht="18" customHeight="1">
      <c r="A707" s="72"/>
      <c r="B707" s="73"/>
      <c r="C707" s="72"/>
      <c r="D707" s="72"/>
      <c r="E707" s="66"/>
      <c r="F707" s="66"/>
      <c r="G707" s="72"/>
      <c r="H707" s="74"/>
      <c r="I707" s="72"/>
      <c r="J707" s="72"/>
      <c r="K707" s="72"/>
      <c r="L707" s="66"/>
      <c r="M707" s="66"/>
      <c r="N707" s="66"/>
      <c r="O707" s="66"/>
      <c r="P707" s="71"/>
      <c r="Q707" s="71"/>
      <c r="R707" s="72"/>
      <c r="S707" s="72"/>
      <c r="T707" s="71"/>
      <c r="U707" s="71"/>
      <c r="V707" s="71"/>
      <c r="W707" s="72"/>
      <c r="X707" s="72"/>
      <c r="Y707" s="66"/>
      <c r="Z707" s="72"/>
      <c r="AA707" s="71"/>
    </row>
    <row r="708" spans="1:27" ht="18" customHeight="1">
      <c r="A708" s="72"/>
      <c r="B708" s="73"/>
      <c r="C708" s="72"/>
      <c r="D708" s="72"/>
      <c r="E708" s="66"/>
      <c r="F708" s="66"/>
      <c r="G708" s="72"/>
      <c r="H708" s="74"/>
      <c r="I708" s="72"/>
      <c r="J708" s="72"/>
      <c r="K708" s="72"/>
      <c r="L708" s="66"/>
      <c r="M708" s="66"/>
      <c r="N708" s="66"/>
      <c r="O708" s="66"/>
      <c r="P708" s="71"/>
      <c r="Q708" s="71"/>
      <c r="R708" s="72"/>
      <c r="S708" s="72"/>
      <c r="T708" s="71"/>
      <c r="U708" s="71"/>
      <c r="V708" s="71"/>
      <c r="W708" s="72"/>
      <c r="X708" s="72"/>
      <c r="Y708" s="66"/>
      <c r="Z708" s="72"/>
      <c r="AA708" s="71"/>
    </row>
    <row r="709" spans="1:27" ht="18" customHeight="1">
      <c r="A709" s="72"/>
      <c r="B709" s="73"/>
      <c r="C709" s="72"/>
      <c r="D709" s="72"/>
      <c r="E709" s="66"/>
      <c r="F709" s="66"/>
      <c r="G709" s="72"/>
      <c r="H709" s="74"/>
      <c r="I709" s="72"/>
      <c r="J709" s="72"/>
      <c r="K709" s="72"/>
      <c r="L709" s="66"/>
      <c r="M709" s="66"/>
      <c r="N709" s="66"/>
      <c r="O709" s="66"/>
      <c r="P709" s="71"/>
      <c r="Q709" s="71"/>
      <c r="R709" s="72"/>
      <c r="S709" s="72"/>
      <c r="T709" s="71"/>
      <c r="U709" s="71"/>
      <c r="V709" s="71"/>
      <c r="W709" s="72"/>
      <c r="X709" s="72"/>
      <c r="Y709" s="66"/>
      <c r="Z709" s="72"/>
      <c r="AA709" s="71"/>
    </row>
    <row r="710" spans="1:27" ht="18" customHeight="1">
      <c r="A710" s="72"/>
      <c r="B710" s="73"/>
      <c r="C710" s="72"/>
      <c r="D710" s="72"/>
      <c r="E710" s="66"/>
      <c r="F710" s="66"/>
      <c r="G710" s="72"/>
      <c r="H710" s="74"/>
      <c r="I710" s="72"/>
      <c r="J710" s="72"/>
      <c r="K710" s="72"/>
      <c r="L710" s="66"/>
      <c r="M710" s="66"/>
      <c r="N710" s="66"/>
      <c r="O710" s="66"/>
      <c r="P710" s="71"/>
      <c r="Q710" s="71"/>
      <c r="R710" s="72"/>
      <c r="S710" s="72"/>
      <c r="T710" s="71"/>
      <c r="U710" s="71"/>
      <c r="V710" s="71"/>
      <c r="W710" s="72"/>
      <c r="X710" s="72"/>
      <c r="Y710" s="66"/>
      <c r="Z710" s="72"/>
      <c r="AA710" s="71"/>
    </row>
    <row r="711" spans="1:27" ht="18" customHeight="1">
      <c r="A711" s="72"/>
      <c r="B711" s="73"/>
      <c r="C711" s="72"/>
      <c r="D711" s="72"/>
      <c r="E711" s="66"/>
      <c r="F711" s="66"/>
      <c r="G711" s="72"/>
      <c r="H711" s="74"/>
      <c r="I711" s="72"/>
      <c r="J711" s="72"/>
      <c r="K711" s="72"/>
      <c r="L711" s="66"/>
      <c r="M711" s="66"/>
      <c r="N711" s="66"/>
      <c r="O711" s="66"/>
      <c r="P711" s="71"/>
      <c r="Q711" s="71"/>
      <c r="R711" s="72"/>
      <c r="S711" s="72"/>
      <c r="T711" s="71"/>
      <c r="U711" s="71"/>
      <c r="V711" s="71"/>
      <c r="W711" s="72"/>
      <c r="X711" s="72"/>
      <c r="Y711" s="66"/>
      <c r="Z711" s="72"/>
      <c r="AA711" s="71"/>
    </row>
    <row r="712" spans="1:27" ht="18" customHeight="1">
      <c r="A712" s="72"/>
      <c r="B712" s="73"/>
      <c r="C712" s="72"/>
      <c r="D712" s="72"/>
      <c r="E712" s="66"/>
      <c r="F712" s="66"/>
      <c r="G712" s="72"/>
      <c r="H712" s="74"/>
      <c r="I712" s="72"/>
      <c r="J712" s="72"/>
      <c r="K712" s="72"/>
      <c r="L712" s="66"/>
      <c r="M712" s="66"/>
      <c r="N712" s="66"/>
      <c r="O712" s="66"/>
      <c r="P712" s="71"/>
      <c r="Q712" s="71"/>
      <c r="R712" s="72"/>
      <c r="S712" s="72"/>
      <c r="T712" s="71"/>
      <c r="U712" s="71"/>
      <c r="V712" s="71"/>
      <c r="W712" s="72"/>
      <c r="X712" s="72"/>
      <c r="Y712" s="66"/>
      <c r="Z712" s="72"/>
      <c r="AA712" s="71"/>
    </row>
    <row r="713" spans="1:27" ht="18" customHeight="1">
      <c r="A713" s="72"/>
      <c r="B713" s="73"/>
      <c r="C713" s="72"/>
      <c r="D713" s="72"/>
      <c r="E713" s="66"/>
      <c r="F713" s="66"/>
      <c r="G713" s="72"/>
      <c r="H713" s="74"/>
      <c r="I713" s="72"/>
      <c r="J713" s="72"/>
      <c r="K713" s="72"/>
      <c r="L713" s="66"/>
      <c r="M713" s="66"/>
      <c r="N713" s="66"/>
      <c r="O713" s="66"/>
      <c r="P713" s="71"/>
      <c r="Q713" s="71"/>
      <c r="R713" s="72"/>
      <c r="S713" s="72"/>
      <c r="T713" s="71"/>
      <c r="U713" s="71"/>
      <c r="V713" s="71"/>
      <c r="W713" s="72"/>
      <c r="X713" s="72"/>
      <c r="Y713" s="66"/>
      <c r="Z713" s="72"/>
      <c r="AA713" s="71"/>
    </row>
    <row r="714" spans="1:27" ht="18" customHeight="1">
      <c r="A714" s="72"/>
      <c r="B714" s="73"/>
      <c r="C714" s="72"/>
      <c r="D714" s="72"/>
      <c r="E714" s="66"/>
      <c r="F714" s="66"/>
      <c r="G714" s="72"/>
      <c r="H714" s="74"/>
      <c r="I714" s="72"/>
      <c r="J714" s="72"/>
      <c r="K714" s="72"/>
      <c r="L714" s="66"/>
      <c r="M714" s="66"/>
      <c r="N714" s="66"/>
      <c r="O714" s="66"/>
      <c r="P714" s="71"/>
      <c r="Q714" s="71"/>
      <c r="R714" s="72"/>
      <c r="S714" s="72"/>
      <c r="T714" s="71"/>
      <c r="U714" s="71"/>
      <c r="V714" s="71"/>
      <c r="W714" s="72"/>
      <c r="X714" s="72"/>
      <c r="Y714" s="66"/>
      <c r="Z714" s="72"/>
      <c r="AA714" s="71"/>
    </row>
    <row r="715" spans="1:27" ht="18" customHeight="1">
      <c r="A715" s="72"/>
      <c r="B715" s="73"/>
      <c r="C715" s="72"/>
      <c r="D715" s="72"/>
      <c r="E715" s="66"/>
      <c r="F715" s="66"/>
      <c r="G715" s="72"/>
      <c r="H715" s="74"/>
      <c r="I715" s="72"/>
      <c r="J715" s="72"/>
      <c r="K715" s="72"/>
      <c r="L715" s="66"/>
      <c r="M715" s="66"/>
      <c r="N715" s="66"/>
      <c r="O715" s="66"/>
      <c r="P715" s="71"/>
      <c r="Q715" s="71"/>
      <c r="R715" s="72"/>
      <c r="S715" s="72"/>
      <c r="T715" s="71"/>
      <c r="U715" s="71"/>
      <c r="V715" s="71"/>
      <c r="W715" s="72"/>
      <c r="X715" s="72"/>
      <c r="Y715" s="66"/>
      <c r="Z715" s="72"/>
      <c r="AA715" s="71"/>
    </row>
    <row r="716" spans="1:27" ht="18" customHeight="1">
      <c r="A716" s="72"/>
      <c r="B716" s="73"/>
      <c r="C716" s="72"/>
      <c r="D716" s="72"/>
      <c r="E716" s="66"/>
      <c r="F716" s="66"/>
      <c r="G716" s="72"/>
      <c r="H716" s="74"/>
      <c r="I716" s="72"/>
      <c r="J716" s="72"/>
      <c r="K716" s="72"/>
      <c r="L716" s="66"/>
      <c r="M716" s="66"/>
      <c r="N716" s="66"/>
      <c r="O716" s="66"/>
      <c r="P716" s="71"/>
      <c r="Q716" s="71"/>
      <c r="R716" s="72"/>
      <c r="S716" s="72"/>
      <c r="T716" s="71"/>
      <c r="U716" s="71"/>
      <c r="V716" s="71"/>
      <c r="W716" s="72"/>
      <c r="X716" s="72"/>
      <c r="Y716" s="66"/>
      <c r="Z716" s="72"/>
      <c r="AA716" s="71"/>
    </row>
    <row r="717" spans="1:27" ht="18" customHeight="1">
      <c r="A717" s="72"/>
      <c r="B717" s="73"/>
      <c r="C717" s="72"/>
      <c r="D717" s="72"/>
      <c r="E717" s="66"/>
      <c r="F717" s="66"/>
      <c r="G717" s="72"/>
      <c r="H717" s="74"/>
      <c r="I717" s="72"/>
      <c r="J717" s="72"/>
      <c r="K717" s="72"/>
      <c r="L717" s="66"/>
      <c r="M717" s="66"/>
      <c r="N717" s="66"/>
      <c r="O717" s="66"/>
      <c r="P717" s="71"/>
      <c r="Q717" s="71"/>
      <c r="R717" s="72"/>
      <c r="S717" s="72"/>
      <c r="T717" s="71"/>
      <c r="U717" s="71"/>
      <c r="V717" s="71"/>
      <c r="W717" s="72"/>
      <c r="X717" s="72"/>
      <c r="Y717" s="66"/>
      <c r="Z717" s="72"/>
      <c r="AA717" s="71"/>
    </row>
    <row r="718" spans="1:27" ht="18" customHeight="1">
      <c r="A718" s="72"/>
      <c r="B718" s="73"/>
      <c r="C718" s="72"/>
      <c r="D718" s="72"/>
      <c r="E718" s="66"/>
      <c r="F718" s="66"/>
      <c r="G718" s="72"/>
      <c r="H718" s="74"/>
      <c r="I718" s="72"/>
      <c r="J718" s="72"/>
      <c r="K718" s="72"/>
      <c r="L718" s="66"/>
      <c r="M718" s="66"/>
      <c r="N718" s="66"/>
      <c r="O718" s="66"/>
      <c r="P718" s="71"/>
      <c r="Q718" s="71"/>
      <c r="R718" s="72"/>
      <c r="S718" s="72"/>
      <c r="T718" s="71"/>
      <c r="U718" s="71"/>
      <c r="V718" s="71"/>
      <c r="W718" s="72"/>
      <c r="X718" s="72"/>
      <c r="Y718" s="66"/>
      <c r="Z718" s="72"/>
      <c r="AA718" s="71"/>
    </row>
    <row r="719" spans="1:27" ht="18" customHeight="1">
      <c r="A719" s="72"/>
      <c r="B719" s="73"/>
      <c r="C719" s="72"/>
      <c r="D719" s="72"/>
      <c r="E719" s="66"/>
      <c r="F719" s="66"/>
      <c r="G719" s="72"/>
      <c r="H719" s="74"/>
      <c r="I719" s="72"/>
      <c r="J719" s="72"/>
      <c r="K719" s="72"/>
      <c r="L719" s="66"/>
      <c r="M719" s="66"/>
      <c r="N719" s="66"/>
      <c r="O719" s="66"/>
      <c r="P719" s="71"/>
      <c r="Q719" s="71"/>
      <c r="R719" s="72"/>
      <c r="S719" s="72"/>
      <c r="T719" s="71"/>
      <c r="U719" s="71"/>
      <c r="V719" s="71"/>
      <c r="W719" s="72"/>
      <c r="X719" s="72"/>
      <c r="Y719" s="66"/>
      <c r="Z719" s="72"/>
      <c r="AA719" s="71"/>
    </row>
    <row r="720" spans="1:27" ht="18" customHeight="1">
      <c r="A720" s="72"/>
      <c r="B720" s="73"/>
      <c r="C720" s="72"/>
      <c r="D720" s="72"/>
      <c r="E720" s="66"/>
      <c r="F720" s="66"/>
      <c r="G720" s="72"/>
      <c r="H720" s="74"/>
      <c r="I720" s="72"/>
      <c r="J720" s="72"/>
      <c r="K720" s="72"/>
      <c r="L720" s="66"/>
      <c r="M720" s="66"/>
      <c r="N720" s="66"/>
      <c r="O720" s="66"/>
      <c r="P720" s="71"/>
      <c r="Q720" s="71"/>
      <c r="R720" s="72"/>
      <c r="S720" s="72"/>
      <c r="T720" s="71"/>
      <c r="U720" s="71"/>
      <c r="V720" s="71"/>
      <c r="W720" s="72"/>
      <c r="X720" s="72"/>
      <c r="Y720" s="66"/>
      <c r="Z720" s="72"/>
      <c r="AA720" s="71"/>
    </row>
    <row r="721" spans="1:27" ht="18" customHeight="1">
      <c r="A721" s="72"/>
      <c r="B721" s="73"/>
      <c r="C721" s="72"/>
      <c r="D721" s="72"/>
      <c r="E721" s="66"/>
      <c r="F721" s="66"/>
      <c r="G721" s="72"/>
      <c r="H721" s="74"/>
      <c r="I721" s="72"/>
      <c r="J721" s="72"/>
      <c r="K721" s="72"/>
      <c r="L721" s="66"/>
      <c r="M721" s="66"/>
      <c r="N721" s="66"/>
      <c r="O721" s="66"/>
      <c r="P721" s="71"/>
      <c r="Q721" s="71"/>
      <c r="R721" s="72"/>
      <c r="S721" s="72"/>
      <c r="T721" s="71"/>
      <c r="U721" s="71"/>
      <c r="V721" s="71"/>
      <c r="W721" s="72"/>
      <c r="X721" s="72"/>
      <c r="Y721" s="66"/>
      <c r="Z721" s="72"/>
      <c r="AA721" s="71"/>
    </row>
    <row r="722" spans="1:27" ht="18" customHeight="1">
      <c r="A722" s="72"/>
      <c r="B722" s="73"/>
      <c r="C722" s="72"/>
      <c r="D722" s="72"/>
      <c r="E722" s="66"/>
      <c r="F722" s="66"/>
      <c r="G722" s="72"/>
      <c r="H722" s="74"/>
      <c r="I722" s="72"/>
      <c r="J722" s="72"/>
      <c r="K722" s="72"/>
      <c r="L722" s="66"/>
      <c r="M722" s="66"/>
      <c r="N722" s="66"/>
      <c r="O722" s="66"/>
      <c r="P722" s="71"/>
      <c r="Q722" s="71"/>
      <c r="R722" s="72"/>
      <c r="S722" s="72"/>
      <c r="T722" s="71"/>
      <c r="U722" s="71"/>
      <c r="V722" s="71"/>
      <c r="W722" s="72"/>
      <c r="X722" s="72"/>
      <c r="Y722" s="66"/>
      <c r="Z722" s="72"/>
      <c r="AA722" s="71"/>
    </row>
    <row r="723" spans="1:27" ht="18" customHeight="1">
      <c r="A723" s="72"/>
      <c r="B723" s="73"/>
      <c r="C723" s="72"/>
      <c r="D723" s="72"/>
      <c r="E723" s="66"/>
      <c r="F723" s="66"/>
      <c r="G723" s="72"/>
      <c r="H723" s="74"/>
      <c r="I723" s="72"/>
      <c r="J723" s="72"/>
      <c r="K723" s="72"/>
      <c r="L723" s="66"/>
      <c r="M723" s="66"/>
      <c r="N723" s="66"/>
      <c r="O723" s="66"/>
      <c r="P723" s="71"/>
      <c r="Q723" s="71"/>
      <c r="R723" s="72"/>
      <c r="S723" s="72"/>
      <c r="T723" s="71"/>
      <c r="U723" s="71"/>
      <c r="V723" s="71"/>
      <c r="W723" s="72"/>
      <c r="X723" s="72"/>
      <c r="Y723" s="66"/>
      <c r="Z723" s="72"/>
      <c r="AA723" s="71"/>
    </row>
    <row r="724" spans="1:27" ht="18" customHeight="1">
      <c r="A724" s="72"/>
      <c r="B724" s="73"/>
      <c r="C724" s="72"/>
      <c r="D724" s="72"/>
      <c r="E724" s="66"/>
      <c r="F724" s="66"/>
      <c r="G724" s="72"/>
      <c r="H724" s="74"/>
      <c r="I724" s="72"/>
      <c r="J724" s="72"/>
      <c r="K724" s="72"/>
      <c r="L724" s="66"/>
      <c r="M724" s="66"/>
      <c r="N724" s="66"/>
      <c r="O724" s="66"/>
      <c r="P724" s="71"/>
      <c r="Q724" s="71"/>
      <c r="R724" s="72"/>
      <c r="S724" s="72"/>
      <c r="T724" s="71"/>
      <c r="U724" s="71"/>
      <c r="V724" s="71"/>
      <c r="W724" s="72"/>
      <c r="X724" s="72"/>
      <c r="Y724" s="66"/>
      <c r="Z724" s="72"/>
      <c r="AA724" s="71"/>
    </row>
    <row r="725" spans="1:27" ht="18" customHeight="1">
      <c r="A725" s="72"/>
      <c r="B725" s="73"/>
      <c r="C725" s="72"/>
      <c r="D725" s="72"/>
      <c r="E725" s="66"/>
      <c r="F725" s="66"/>
      <c r="G725" s="72"/>
      <c r="H725" s="74"/>
      <c r="I725" s="72"/>
      <c r="J725" s="72"/>
      <c r="K725" s="72"/>
      <c r="L725" s="66"/>
      <c r="M725" s="66"/>
      <c r="N725" s="66"/>
      <c r="O725" s="66"/>
      <c r="P725" s="71"/>
      <c r="Q725" s="71"/>
      <c r="R725" s="72"/>
      <c r="S725" s="72"/>
      <c r="T725" s="71"/>
      <c r="U725" s="71"/>
      <c r="V725" s="71"/>
      <c r="W725" s="72"/>
      <c r="X725" s="72"/>
      <c r="Y725" s="66"/>
      <c r="Z725" s="72"/>
      <c r="AA725" s="71"/>
    </row>
    <row r="726" spans="1:27" ht="18" customHeight="1">
      <c r="A726" s="72"/>
      <c r="B726" s="73"/>
      <c r="C726" s="72"/>
      <c r="D726" s="72"/>
      <c r="E726" s="66"/>
      <c r="F726" s="66"/>
      <c r="G726" s="72"/>
      <c r="H726" s="74"/>
      <c r="I726" s="72"/>
      <c r="J726" s="72"/>
      <c r="K726" s="72"/>
      <c r="L726" s="66"/>
      <c r="M726" s="66"/>
      <c r="N726" s="66"/>
      <c r="O726" s="66"/>
      <c r="P726" s="71"/>
      <c r="Q726" s="71"/>
      <c r="R726" s="72"/>
      <c r="S726" s="72"/>
      <c r="T726" s="71"/>
      <c r="U726" s="71"/>
      <c r="V726" s="71"/>
      <c r="W726" s="72"/>
      <c r="X726" s="72"/>
      <c r="Y726" s="66"/>
      <c r="Z726" s="72"/>
      <c r="AA726" s="71"/>
    </row>
    <row r="727" spans="1:27" ht="18" customHeight="1">
      <c r="A727" s="72"/>
      <c r="B727" s="73"/>
      <c r="C727" s="72"/>
      <c r="D727" s="72"/>
      <c r="E727" s="66"/>
      <c r="F727" s="66"/>
      <c r="G727" s="72"/>
      <c r="H727" s="74"/>
      <c r="I727" s="72"/>
      <c r="J727" s="72"/>
      <c r="K727" s="72"/>
      <c r="L727" s="66"/>
      <c r="M727" s="66"/>
      <c r="N727" s="66"/>
      <c r="O727" s="66"/>
      <c r="P727" s="71"/>
      <c r="Q727" s="71"/>
      <c r="R727" s="72"/>
      <c r="S727" s="72"/>
      <c r="T727" s="71"/>
      <c r="U727" s="71"/>
      <c r="V727" s="71"/>
      <c r="W727" s="72"/>
      <c r="X727" s="72"/>
      <c r="Y727" s="66"/>
      <c r="Z727" s="72"/>
      <c r="AA727" s="71"/>
    </row>
    <row r="728" spans="1:27" ht="18" customHeight="1">
      <c r="A728" s="72"/>
      <c r="B728" s="73"/>
      <c r="C728" s="72"/>
      <c r="D728" s="72"/>
      <c r="E728" s="66"/>
      <c r="F728" s="66"/>
      <c r="G728" s="72"/>
      <c r="H728" s="74"/>
      <c r="I728" s="72"/>
      <c r="J728" s="72"/>
      <c r="K728" s="72"/>
      <c r="L728" s="66"/>
      <c r="M728" s="66"/>
      <c r="N728" s="66"/>
      <c r="O728" s="66"/>
      <c r="P728" s="71"/>
      <c r="Q728" s="71"/>
      <c r="R728" s="72"/>
      <c r="S728" s="72"/>
      <c r="T728" s="71"/>
      <c r="U728" s="71"/>
      <c r="V728" s="71"/>
      <c r="W728" s="72"/>
      <c r="X728" s="72"/>
      <c r="Y728" s="66"/>
      <c r="Z728" s="72"/>
      <c r="AA728" s="71"/>
    </row>
    <row r="729" spans="1:27" ht="18" customHeight="1">
      <c r="A729" s="72"/>
      <c r="B729" s="73"/>
      <c r="C729" s="72"/>
      <c r="D729" s="72"/>
      <c r="E729" s="66"/>
      <c r="F729" s="66"/>
      <c r="G729" s="72"/>
      <c r="H729" s="74"/>
      <c r="I729" s="72"/>
      <c r="J729" s="72"/>
      <c r="K729" s="72"/>
      <c r="L729" s="66"/>
      <c r="M729" s="66"/>
      <c r="N729" s="66"/>
      <c r="O729" s="66"/>
      <c r="P729" s="71"/>
      <c r="Q729" s="71"/>
      <c r="R729" s="72"/>
      <c r="S729" s="72"/>
      <c r="T729" s="71"/>
      <c r="U729" s="71"/>
      <c r="V729" s="71"/>
      <c r="W729" s="72"/>
      <c r="X729" s="72"/>
      <c r="Y729" s="66"/>
      <c r="Z729" s="72"/>
      <c r="AA729" s="71"/>
    </row>
    <row r="730" spans="1:27" ht="18" customHeight="1">
      <c r="A730" s="72"/>
      <c r="B730" s="73"/>
      <c r="C730" s="72"/>
      <c r="D730" s="72"/>
      <c r="E730" s="66"/>
      <c r="F730" s="66"/>
      <c r="G730" s="72"/>
      <c r="H730" s="74"/>
      <c r="I730" s="72"/>
      <c r="J730" s="72"/>
      <c r="K730" s="72"/>
      <c r="L730" s="66"/>
      <c r="M730" s="66"/>
      <c r="N730" s="66"/>
      <c r="O730" s="66"/>
      <c r="P730" s="71"/>
      <c r="Q730" s="71"/>
      <c r="R730" s="72"/>
      <c r="S730" s="72"/>
      <c r="T730" s="71"/>
      <c r="U730" s="71"/>
      <c r="V730" s="71"/>
      <c r="W730" s="72"/>
      <c r="X730" s="72"/>
      <c r="Y730" s="66"/>
      <c r="Z730" s="72"/>
      <c r="AA730" s="71"/>
    </row>
    <row r="731" spans="1:27" ht="18" customHeight="1">
      <c r="A731" s="72"/>
      <c r="B731" s="73"/>
      <c r="C731" s="72"/>
      <c r="D731" s="72"/>
      <c r="E731" s="66"/>
      <c r="F731" s="66"/>
      <c r="G731" s="72"/>
      <c r="H731" s="74"/>
      <c r="I731" s="72"/>
      <c r="J731" s="72"/>
      <c r="K731" s="72"/>
      <c r="L731" s="66"/>
      <c r="M731" s="66"/>
      <c r="N731" s="66"/>
      <c r="O731" s="66"/>
      <c r="P731" s="71"/>
      <c r="Q731" s="71"/>
      <c r="R731" s="72"/>
      <c r="S731" s="72"/>
      <c r="T731" s="71"/>
      <c r="U731" s="71"/>
      <c r="V731" s="71"/>
      <c r="W731" s="72"/>
      <c r="X731" s="72"/>
      <c r="Y731" s="66"/>
      <c r="Z731" s="72"/>
      <c r="AA731" s="71"/>
    </row>
    <row r="732" spans="1:27" ht="18" customHeight="1">
      <c r="A732" s="72"/>
      <c r="B732" s="73"/>
      <c r="C732" s="72"/>
      <c r="D732" s="72"/>
      <c r="E732" s="66"/>
      <c r="F732" s="66"/>
      <c r="G732" s="72"/>
      <c r="H732" s="74"/>
      <c r="I732" s="72"/>
      <c r="J732" s="72"/>
      <c r="K732" s="72"/>
      <c r="L732" s="66"/>
      <c r="M732" s="66"/>
      <c r="N732" s="66"/>
      <c r="O732" s="66"/>
      <c r="P732" s="71"/>
      <c r="Q732" s="71"/>
      <c r="R732" s="72"/>
      <c r="S732" s="72"/>
      <c r="T732" s="71"/>
      <c r="U732" s="71"/>
      <c r="V732" s="71"/>
      <c r="W732" s="72"/>
      <c r="X732" s="72"/>
      <c r="Y732" s="66"/>
      <c r="Z732" s="72"/>
      <c r="AA732" s="71"/>
    </row>
    <row r="733" spans="1:27" ht="18" customHeight="1">
      <c r="A733" s="72"/>
      <c r="B733" s="73"/>
      <c r="C733" s="72"/>
      <c r="D733" s="72"/>
      <c r="E733" s="66"/>
      <c r="F733" s="66"/>
      <c r="G733" s="72"/>
      <c r="H733" s="74"/>
      <c r="I733" s="72"/>
      <c r="J733" s="72"/>
      <c r="K733" s="72"/>
      <c r="L733" s="66"/>
      <c r="M733" s="66"/>
      <c r="N733" s="66"/>
      <c r="O733" s="66"/>
      <c r="P733" s="71"/>
      <c r="Q733" s="71"/>
      <c r="R733" s="72"/>
      <c r="S733" s="72"/>
      <c r="T733" s="71"/>
      <c r="U733" s="71"/>
      <c r="V733" s="71"/>
      <c r="W733" s="72"/>
      <c r="X733" s="72"/>
      <c r="Y733" s="66"/>
      <c r="Z733" s="72"/>
      <c r="AA733" s="71"/>
    </row>
    <row r="734" spans="1:27" ht="18" customHeight="1">
      <c r="A734" s="72"/>
      <c r="B734" s="73"/>
      <c r="C734" s="72"/>
      <c r="D734" s="72"/>
      <c r="E734" s="66"/>
      <c r="F734" s="66"/>
      <c r="G734" s="72"/>
      <c r="H734" s="74"/>
      <c r="I734" s="72"/>
      <c r="J734" s="72"/>
      <c r="K734" s="72"/>
      <c r="L734" s="66"/>
      <c r="M734" s="66"/>
      <c r="N734" s="66"/>
      <c r="O734" s="66"/>
      <c r="P734" s="71"/>
      <c r="Q734" s="71"/>
      <c r="R734" s="72"/>
      <c r="S734" s="72"/>
      <c r="T734" s="71"/>
      <c r="U734" s="71"/>
      <c r="V734" s="71"/>
      <c r="W734" s="72"/>
      <c r="X734" s="72"/>
      <c r="Y734" s="66"/>
      <c r="Z734" s="72"/>
      <c r="AA734" s="71"/>
    </row>
    <row r="735" spans="1:27" ht="18" customHeight="1">
      <c r="A735" s="72"/>
      <c r="B735" s="73"/>
      <c r="C735" s="72"/>
      <c r="D735" s="72"/>
      <c r="E735" s="66"/>
      <c r="F735" s="66"/>
      <c r="G735" s="72"/>
      <c r="H735" s="74"/>
      <c r="I735" s="72"/>
      <c r="J735" s="72"/>
      <c r="K735" s="72"/>
      <c r="L735" s="66"/>
      <c r="M735" s="66"/>
      <c r="N735" s="66"/>
      <c r="O735" s="66"/>
      <c r="P735" s="71"/>
      <c r="Q735" s="71"/>
      <c r="R735" s="72"/>
      <c r="S735" s="72"/>
      <c r="T735" s="71"/>
      <c r="U735" s="71"/>
      <c r="V735" s="71"/>
      <c r="W735" s="72"/>
      <c r="X735" s="72"/>
      <c r="Y735" s="66"/>
      <c r="Z735" s="72"/>
      <c r="AA735" s="71"/>
    </row>
    <row r="736" spans="1:27" ht="18" customHeight="1">
      <c r="A736" s="72"/>
      <c r="B736" s="73"/>
      <c r="C736" s="72"/>
      <c r="D736" s="72"/>
      <c r="E736" s="66"/>
      <c r="F736" s="66"/>
      <c r="G736" s="72"/>
      <c r="H736" s="74"/>
      <c r="I736" s="72"/>
      <c r="J736" s="72"/>
      <c r="K736" s="72"/>
      <c r="L736" s="66"/>
      <c r="M736" s="66"/>
      <c r="N736" s="66"/>
      <c r="O736" s="66"/>
      <c r="P736" s="71"/>
      <c r="Q736" s="71"/>
      <c r="R736" s="72"/>
      <c r="S736" s="72"/>
      <c r="T736" s="71"/>
      <c r="U736" s="71"/>
      <c r="V736" s="71"/>
      <c r="W736" s="72"/>
      <c r="X736" s="72"/>
      <c r="Y736" s="66"/>
      <c r="Z736" s="72"/>
      <c r="AA736" s="71"/>
    </row>
    <row r="737" spans="1:27" ht="18" customHeight="1">
      <c r="A737" s="72"/>
      <c r="B737" s="73"/>
      <c r="C737" s="72"/>
      <c r="D737" s="72"/>
      <c r="E737" s="66"/>
      <c r="F737" s="66"/>
      <c r="G737" s="72"/>
      <c r="H737" s="74"/>
      <c r="I737" s="72"/>
      <c r="J737" s="72"/>
      <c r="K737" s="72"/>
      <c r="L737" s="66"/>
      <c r="M737" s="66"/>
      <c r="N737" s="66"/>
      <c r="O737" s="66"/>
      <c r="P737" s="71"/>
      <c r="Q737" s="71"/>
      <c r="R737" s="72"/>
      <c r="S737" s="72"/>
      <c r="T737" s="71"/>
      <c r="U737" s="71"/>
      <c r="V737" s="71"/>
      <c r="W737" s="72"/>
      <c r="X737" s="72"/>
      <c r="Y737" s="66"/>
      <c r="Z737" s="72"/>
      <c r="AA737" s="71"/>
    </row>
    <row r="738" spans="1:27" ht="18" customHeight="1">
      <c r="A738" s="72"/>
      <c r="B738" s="73"/>
      <c r="C738" s="72"/>
      <c r="D738" s="72"/>
      <c r="E738" s="66"/>
      <c r="F738" s="66"/>
      <c r="G738" s="72"/>
      <c r="H738" s="74"/>
      <c r="I738" s="72"/>
      <c r="J738" s="72"/>
      <c r="K738" s="72"/>
      <c r="L738" s="66"/>
      <c r="M738" s="66"/>
      <c r="N738" s="66"/>
      <c r="O738" s="66"/>
      <c r="P738" s="71"/>
      <c r="Q738" s="71"/>
      <c r="R738" s="72"/>
      <c r="S738" s="72"/>
      <c r="T738" s="71"/>
      <c r="U738" s="71"/>
      <c r="V738" s="71"/>
      <c r="W738" s="72"/>
      <c r="X738" s="72"/>
      <c r="Y738" s="66"/>
      <c r="Z738" s="72"/>
      <c r="AA738" s="71"/>
    </row>
    <row r="739" spans="1:27" ht="18" customHeight="1">
      <c r="A739" s="72"/>
      <c r="B739" s="73"/>
      <c r="C739" s="72"/>
      <c r="D739" s="72"/>
      <c r="E739" s="66"/>
      <c r="F739" s="66"/>
      <c r="G739" s="72"/>
      <c r="H739" s="74"/>
      <c r="I739" s="72"/>
      <c r="J739" s="72"/>
      <c r="K739" s="72"/>
      <c r="L739" s="66"/>
      <c r="M739" s="66"/>
      <c r="N739" s="66"/>
      <c r="O739" s="66"/>
      <c r="P739" s="71"/>
      <c r="Q739" s="71"/>
      <c r="R739" s="72"/>
      <c r="S739" s="72"/>
      <c r="T739" s="71"/>
      <c r="U739" s="71"/>
      <c r="V739" s="71"/>
      <c r="W739" s="72"/>
      <c r="X739" s="72"/>
      <c r="Y739" s="66"/>
      <c r="Z739" s="72"/>
      <c r="AA739" s="71"/>
    </row>
    <row r="740" spans="1:27" ht="18" customHeight="1">
      <c r="A740" s="72"/>
      <c r="B740" s="73"/>
      <c r="C740" s="72"/>
      <c r="D740" s="72"/>
      <c r="E740" s="66"/>
      <c r="F740" s="66"/>
      <c r="G740" s="72"/>
      <c r="H740" s="74"/>
      <c r="I740" s="72"/>
      <c r="J740" s="72"/>
      <c r="K740" s="72"/>
      <c r="L740" s="66"/>
      <c r="M740" s="66"/>
      <c r="N740" s="66"/>
      <c r="O740" s="66"/>
      <c r="P740" s="71"/>
      <c r="Q740" s="71"/>
      <c r="R740" s="72"/>
      <c r="S740" s="72"/>
      <c r="T740" s="71"/>
      <c r="U740" s="71"/>
      <c r="V740" s="71"/>
      <c r="W740" s="72"/>
      <c r="X740" s="72"/>
      <c r="Y740" s="66"/>
      <c r="Z740" s="72"/>
      <c r="AA740" s="71"/>
    </row>
    <row r="741" spans="1:27" ht="18" customHeight="1">
      <c r="A741" s="72"/>
      <c r="B741" s="73"/>
      <c r="C741" s="72"/>
      <c r="D741" s="72"/>
      <c r="E741" s="66"/>
      <c r="F741" s="66"/>
      <c r="G741" s="72"/>
      <c r="H741" s="74"/>
      <c r="I741" s="72"/>
      <c r="J741" s="72"/>
      <c r="K741" s="72"/>
      <c r="L741" s="66"/>
      <c r="M741" s="66"/>
      <c r="N741" s="66"/>
      <c r="O741" s="66"/>
      <c r="P741" s="71"/>
      <c r="Q741" s="71"/>
      <c r="R741" s="72"/>
      <c r="S741" s="72"/>
      <c r="T741" s="71"/>
      <c r="U741" s="71"/>
      <c r="V741" s="71"/>
      <c r="W741" s="72"/>
      <c r="X741" s="72"/>
      <c r="Y741" s="66"/>
      <c r="Z741" s="72"/>
      <c r="AA741" s="71"/>
    </row>
    <row r="742" spans="1:27" ht="18" customHeight="1">
      <c r="A742" s="72"/>
      <c r="B742" s="73"/>
      <c r="C742" s="72"/>
      <c r="D742" s="72"/>
      <c r="E742" s="66"/>
      <c r="F742" s="66"/>
      <c r="G742" s="72"/>
      <c r="H742" s="74"/>
      <c r="I742" s="72"/>
      <c r="J742" s="72"/>
      <c r="K742" s="72"/>
      <c r="L742" s="66"/>
      <c r="M742" s="66"/>
      <c r="N742" s="66"/>
      <c r="O742" s="66"/>
      <c r="P742" s="71"/>
      <c r="Q742" s="71"/>
      <c r="R742" s="72"/>
      <c r="S742" s="72"/>
      <c r="T742" s="71"/>
      <c r="U742" s="71"/>
      <c r="V742" s="71"/>
      <c r="W742" s="72"/>
      <c r="X742" s="72"/>
      <c r="Y742" s="66"/>
      <c r="Z742" s="72"/>
      <c r="AA742" s="71"/>
    </row>
    <row r="743" spans="1:27" ht="18" customHeight="1">
      <c r="A743" s="72"/>
      <c r="B743" s="73"/>
      <c r="C743" s="72"/>
      <c r="D743" s="72"/>
      <c r="E743" s="66"/>
      <c r="F743" s="66"/>
      <c r="G743" s="72"/>
      <c r="H743" s="74"/>
      <c r="I743" s="72"/>
      <c r="J743" s="72"/>
      <c r="K743" s="72"/>
      <c r="L743" s="66"/>
      <c r="M743" s="66"/>
      <c r="N743" s="66"/>
      <c r="O743" s="66"/>
      <c r="P743" s="71"/>
      <c r="Q743" s="71"/>
      <c r="R743" s="72"/>
      <c r="S743" s="72"/>
      <c r="T743" s="71"/>
      <c r="U743" s="71"/>
      <c r="V743" s="71"/>
      <c r="W743" s="72"/>
      <c r="X743" s="72"/>
      <c r="Y743" s="66"/>
      <c r="Z743" s="72"/>
      <c r="AA743" s="71"/>
    </row>
    <row r="744" spans="1:27" ht="18" customHeight="1">
      <c r="A744" s="72"/>
      <c r="B744" s="73"/>
      <c r="C744" s="72"/>
      <c r="D744" s="72"/>
      <c r="E744" s="66"/>
      <c r="F744" s="66"/>
      <c r="G744" s="72"/>
      <c r="H744" s="74"/>
      <c r="I744" s="72"/>
      <c r="J744" s="72"/>
      <c r="K744" s="72"/>
      <c r="L744" s="66"/>
      <c r="M744" s="66"/>
      <c r="N744" s="66"/>
      <c r="O744" s="66"/>
      <c r="P744" s="71"/>
      <c r="Q744" s="71"/>
      <c r="R744" s="72"/>
      <c r="S744" s="72"/>
      <c r="T744" s="71"/>
      <c r="U744" s="71"/>
      <c r="V744" s="71"/>
      <c r="W744" s="72"/>
      <c r="X744" s="72"/>
      <c r="Y744" s="66"/>
      <c r="Z744" s="72"/>
      <c r="AA744" s="71"/>
    </row>
    <row r="745" spans="1:27" ht="18" customHeight="1">
      <c r="A745" s="72"/>
      <c r="B745" s="73"/>
      <c r="C745" s="72"/>
      <c r="D745" s="72"/>
      <c r="E745" s="66"/>
      <c r="F745" s="66"/>
      <c r="G745" s="72"/>
      <c r="H745" s="74"/>
      <c r="I745" s="72"/>
      <c r="J745" s="72"/>
      <c r="K745" s="72"/>
      <c r="L745" s="66"/>
      <c r="M745" s="66"/>
      <c r="N745" s="66"/>
      <c r="O745" s="66"/>
      <c r="P745" s="71"/>
      <c r="Q745" s="71"/>
      <c r="R745" s="72"/>
      <c r="S745" s="72"/>
      <c r="T745" s="71"/>
      <c r="U745" s="71"/>
      <c r="V745" s="71"/>
      <c r="W745" s="72"/>
      <c r="X745" s="72"/>
      <c r="Y745" s="66"/>
      <c r="Z745" s="72"/>
      <c r="AA745" s="71"/>
    </row>
    <row r="746" spans="1:27" ht="18" customHeight="1">
      <c r="A746" s="72"/>
      <c r="B746" s="73"/>
      <c r="C746" s="72"/>
      <c r="D746" s="72"/>
      <c r="E746" s="66"/>
      <c r="F746" s="66"/>
      <c r="G746" s="72"/>
      <c r="H746" s="74"/>
      <c r="I746" s="72"/>
      <c r="J746" s="72"/>
      <c r="K746" s="72"/>
      <c r="L746" s="66"/>
      <c r="M746" s="66"/>
      <c r="N746" s="66"/>
      <c r="O746" s="66"/>
      <c r="P746" s="71"/>
      <c r="Q746" s="71"/>
      <c r="R746" s="72"/>
      <c r="S746" s="72"/>
      <c r="T746" s="71"/>
      <c r="U746" s="71"/>
      <c r="V746" s="71"/>
      <c r="W746" s="72"/>
      <c r="X746" s="72"/>
      <c r="Y746" s="66"/>
      <c r="Z746" s="72"/>
      <c r="AA746" s="71"/>
    </row>
    <row r="747" spans="1:27" ht="18" customHeight="1">
      <c r="A747" s="72"/>
      <c r="B747" s="73"/>
      <c r="C747" s="72"/>
      <c r="D747" s="72"/>
      <c r="E747" s="66"/>
      <c r="F747" s="66"/>
      <c r="G747" s="72"/>
      <c r="H747" s="74"/>
      <c r="I747" s="72"/>
      <c r="J747" s="72"/>
      <c r="K747" s="72"/>
      <c r="L747" s="66"/>
      <c r="M747" s="66"/>
      <c r="N747" s="66"/>
      <c r="O747" s="66"/>
      <c r="P747" s="71"/>
      <c r="Q747" s="71"/>
      <c r="R747" s="72"/>
      <c r="S747" s="72"/>
      <c r="T747" s="71"/>
      <c r="U747" s="71"/>
      <c r="V747" s="71"/>
      <c r="W747" s="72"/>
      <c r="X747" s="72"/>
      <c r="Y747" s="66"/>
      <c r="Z747" s="72"/>
      <c r="AA747" s="71"/>
    </row>
    <row r="748" spans="1:27" ht="18" customHeight="1">
      <c r="A748" s="72"/>
      <c r="B748" s="73"/>
      <c r="C748" s="72"/>
      <c r="D748" s="72"/>
      <c r="E748" s="66"/>
      <c r="F748" s="66"/>
      <c r="G748" s="72"/>
      <c r="H748" s="74"/>
      <c r="I748" s="72"/>
      <c r="J748" s="72"/>
      <c r="K748" s="72"/>
      <c r="L748" s="66"/>
      <c r="M748" s="66"/>
      <c r="N748" s="66"/>
      <c r="O748" s="66"/>
      <c r="P748" s="71"/>
      <c r="Q748" s="71"/>
      <c r="R748" s="72"/>
      <c r="S748" s="72"/>
      <c r="T748" s="71"/>
      <c r="U748" s="71"/>
      <c r="V748" s="71"/>
      <c r="W748" s="72"/>
      <c r="X748" s="72"/>
      <c r="Y748" s="66"/>
      <c r="Z748" s="72"/>
      <c r="AA748" s="71"/>
    </row>
    <row r="749" spans="1:27" ht="18" customHeight="1">
      <c r="A749" s="72"/>
      <c r="B749" s="73"/>
      <c r="C749" s="72"/>
      <c r="D749" s="72"/>
      <c r="E749" s="66"/>
      <c r="F749" s="66"/>
      <c r="G749" s="72"/>
      <c r="H749" s="74"/>
      <c r="I749" s="72"/>
      <c r="J749" s="72"/>
      <c r="K749" s="72"/>
      <c r="L749" s="66"/>
      <c r="M749" s="66"/>
      <c r="N749" s="66"/>
      <c r="O749" s="66"/>
      <c r="P749" s="71"/>
      <c r="Q749" s="71"/>
      <c r="R749" s="72"/>
      <c r="S749" s="72"/>
      <c r="T749" s="71"/>
      <c r="U749" s="71"/>
      <c r="V749" s="71"/>
      <c r="W749" s="72"/>
      <c r="X749" s="72"/>
      <c r="Y749" s="66"/>
      <c r="Z749" s="72"/>
      <c r="AA749" s="71"/>
    </row>
    <row r="750" spans="1:27" ht="18" customHeight="1">
      <c r="A750" s="72"/>
      <c r="B750" s="73"/>
      <c r="C750" s="72"/>
      <c r="D750" s="72"/>
      <c r="E750" s="66"/>
      <c r="F750" s="66"/>
      <c r="G750" s="72"/>
      <c r="H750" s="74"/>
      <c r="I750" s="72"/>
      <c r="J750" s="72"/>
      <c r="K750" s="72"/>
      <c r="L750" s="66"/>
      <c r="M750" s="66"/>
      <c r="N750" s="66"/>
      <c r="O750" s="66"/>
      <c r="P750" s="71"/>
      <c r="Q750" s="71"/>
      <c r="R750" s="72"/>
      <c r="S750" s="72"/>
      <c r="T750" s="71"/>
      <c r="U750" s="71"/>
      <c r="V750" s="71"/>
      <c r="W750" s="72"/>
      <c r="X750" s="72"/>
      <c r="Y750" s="66"/>
      <c r="Z750" s="72"/>
      <c r="AA750" s="71"/>
    </row>
    <row r="751" spans="1:27" ht="18" customHeight="1">
      <c r="A751" s="72"/>
      <c r="B751" s="73"/>
      <c r="C751" s="72"/>
      <c r="D751" s="72"/>
      <c r="E751" s="66"/>
      <c r="F751" s="66"/>
      <c r="G751" s="72"/>
      <c r="H751" s="74"/>
      <c r="I751" s="72"/>
      <c r="J751" s="72"/>
      <c r="K751" s="72"/>
      <c r="L751" s="66"/>
      <c r="M751" s="66"/>
      <c r="N751" s="66"/>
      <c r="O751" s="66"/>
      <c r="P751" s="71"/>
      <c r="Q751" s="71"/>
      <c r="R751" s="72"/>
      <c r="S751" s="72"/>
      <c r="T751" s="71"/>
      <c r="U751" s="71"/>
      <c r="V751" s="71"/>
      <c r="W751" s="72"/>
      <c r="X751" s="72"/>
      <c r="Y751" s="66"/>
      <c r="Z751" s="72"/>
      <c r="AA751" s="71"/>
    </row>
    <row r="752" spans="1:27" ht="18" customHeight="1">
      <c r="A752" s="72"/>
      <c r="B752" s="73"/>
      <c r="C752" s="72"/>
      <c r="D752" s="72"/>
      <c r="E752" s="66"/>
      <c r="F752" s="66"/>
      <c r="G752" s="72"/>
      <c r="H752" s="74"/>
      <c r="I752" s="72"/>
      <c r="J752" s="72"/>
      <c r="K752" s="72"/>
      <c r="L752" s="66"/>
      <c r="M752" s="66"/>
      <c r="N752" s="66"/>
      <c r="O752" s="66"/>
      <c r="P752" s="71"/>
      <c r="Q752" s="71"/>
      <c r="R752" s="72"/>
      <c r="S752" s="72"/>
      <c r="T752" s="71"/>
      <c r="U752" s="71"/>
      <c r="V752" s="71"/>
      <c r="W752" s="72"/>
      <c r="X752" s="72"/>
      <c r="Y752" s="66"/>
      <c r="Z752" s="72"/>
      <c r="AA752" s="71"/>
    </row>
    <row r="753" spans="1:27" ht="18" customHeight="1">
      <c r="A753" s="72"/>
      <c r="B753" s="73"/>
      <c r="C753" s="72"/>
      <c r="D753" s="72"/>
      <c r="E753" s="66"/>
      <c r="F753" s="66"/>
      <c r="G753" s="72"/>
      <c r="H753" s="74"/>
      <c r="I753" s="72"/>
      <c r="J753" s="72"/>
      <c r="K753" s="72"/>
      <c r="L753" s="66"/>
      <c r="M753" s="66"/>
      <c r="N753" s="66"/>
      <c r="O753" s="66"/>
      <c r="P753" s="71"/>
      <c r="Q753" s="71"/>
      <c r="R753" s="72"/>
      <c r="S753" s="72"/>
      <c r="T753" s="71"/>
      <c r="U753" s="71"/>
      <c r="V753" s="71"/>
      <c r="W753" s="72"/>
      <c r="X753" s="72"/>
      <c r="Y753" s="66"/>
      <c r="Z753" s="72"/>
      <c r="AA753" s="71"/>
    </row>
    <row r="754" spans="1:27" ht="18" customHeight="1">
      <c r="A754" s="72"/>
      <c r="B754" s="73"/>
      <c r="C754" s="72"/>
      <c r="D754" s="72"/>
      <c r="E754" s="66"/>
      <c r="F754" s="66"/>
      <c r="G754" s="72"/>
      <c r="H754" s="74"/>
      <c r="I754" s="72"/>
      <c r="J754" s="72"/>
      <c r="K754" s="72"/>
      <c r="L754" s="66"/>
      <c r="M754" s="66"/>
      <c r="N754" s="66"/>
      <c r="O754" s="66"/>
      <c r="P754" s="71"/>
      <c r="Q754" s="71"/>
      <c r="R754" s="72"/>
      <c r="S754" s="72"/>
      <c r="T754" s="71"/>
      <c r="U754" s="71"/>
      <c r="V754" s="71"/>
      <c r="W754" s="72"/>
      <c r="X754" s="72"/>
      <c r="Y754" s="66"/>
      <c r="Z754" s="72"/>
      <c r="AA754" s="71"/>
    </row>
    <row r="755" spans="1:27" ht="18" customHeight="1">
      <c r="A755" s="72"/>
      <c r="B755" s="73"/>
      <c r="C755" s="72"/>
      <c r="D755" s="72"/>
      <c r="E755" s="66"/>
      <c r="F755" s="66"/>
      <c r="G755" s="72"/>
      <c r="H755" s="74"/>
      <c r="I755" s="72"/>
      <c r="J755" s="72"/>
      <c r="K755" s="72"/>
      <c r="L755" s="66"/>
      <c r="M755" s="66"/>
      <c r="N755" s="66"/>
      <c r="O755" s="66"/>
      <c r="P755" s="71"/>
      <c r="Q755" s="71"/>
      <c r="R755" s="72"/>
      <c r="S755" s="72"/>
      <c r="T755" s="71"/>
      <c r="U755" s="71"/>
      <c r="V755" s="71"/>
      <c r="W755" s="72"/>
      <c r="X755" s="72"/>
      <c r="Y755" s="66"/>
      <c r="Z755" s="72"/>
      <c r="AA755" s="71"/>
    </row>
    <row r="756" spans="1:27" ht="18" customHeight="1">
      <c r="A756" s="72"/>
      <c r="B756" s="73"/>
      <c r="C756" s="72"/>
      <c r="D756" s="72"/>
      <c r="E756" s="66"/>
      <c r="F756" s="66"/>
      <c r="G756" s="72"/>
      <c r="H756" s="74"/>
      <c r="I756" s="72"/>
      <c r="J756" s="72"/>
      <c r="K756" s="72"/>
      <c r="L756" s="66"/>
      <c r="M756" s="66"/>
      <c r="N756" s="66"/>
      <c r="O756" s="66"/>
      <c r="P756" s="71"/>
      <c r="Q756" s="71"/>
      <c r="R756" s="72"/>
      <c r="S756" s="72"/>
      <c r="T756" s="71"/>
      <c r="U756" s="71"/>
      <c r="V756" s="71"/>
      <c r="W756" s="72"/>
      <c r="X756" s="72"/>
      <c r="Y756" s="66"/>
      <c r="Z756" s="72"/>
      <c r="AA756" s="71"/>
    </row>
    <row r="757" spans="1:27" ht="18" customHeight="1">
      <c r="A757" s="72"/>
      <c r="B757" s="73"/>
      <c r="C757" s="72"/>
      <c r="D757" s="72"/>
      <c r="E757" s="66"/>
      <c r="F757" s="66"/>
      <c r="G757" s="72"/>
      <c r="H757" s="74"/>
      <c r="I757" s="72"/>
      <c r="J757" s="72"/>
      <c r="K757" s="72"/>
      <c r="L757" s="66"/>
      <c r="M757" s="66"/>
      <c r="N757" s="66"/>
      <c r="O757" s="66"/>
      <c r="P757" s="71"/>
      <c r="Q757" s="71"/>
      <c r="R757" s="72"/>
      <c r="S757" s="72"/>
      <c r="T757" s="71"/>
      <c r="U757" s="71"/>
      <c r="V757" s="71"/>
      <c r="W757" s="72"/>
      <c r="X757" s="72"/>
      <c r="Y757" s="66"/>
      <c r="Z757" s="72"/>
      <c r="AA757" s="71"/>
    </row>
    <row r="758" spans="1:27" ht="18" customHeight="1">
      <c r="A758" s="72"/>
      <c r="B758" s="73"/>
      <c r="C758" s="72"/>
      <c r="D758" s="72"/>
      <c r="E758" s="66"/>
      <c r="F758" s="66"/>
      <c r="G758" s="72"/>
      <c r="H758" s="74"/>
      <c r="I758" s="72"/>
      <c r="J758" s="72"/>
      <c r="K758" s="72"/>
      <c r="L758" s="66"/>
      <c r="M758" s="66"/>
      <c r="N758" s="66"/>
      <c r="O758" s="66"/>
      <c r="P758" s="71"/>
      <c r="Q758" s="71"/>
      <c r="R758" s="72"/>
      <c r="S758" s="72"/>
      <c r="T758" s="71"/>
      <c r="U758" s="71"/>
      <c r="V758" s="71"/>
      <c r="W758" s="72"/>
      <c r="X758" s="72"/>
      <c r="Y758" s="66"/>
      <c r="Z758" s="72"/>
      <c r="AA758" s="71"/>
    </row>
    <row r="759" spans="1:27" ht="18" customHeight="1">
      <c r="A759" s="72"/>
      <c r="B759" s="73"/>
      <c r="C759" s="72"/>
      <c r="D759" s="72"/>
      <c r="E759" s="66"/>
      <c r="F759" s="66"/>
      <c r="G759" s="72"/>
      <c r="H759" s="74"/>
      <c r="I759" s="72"/>
      <c r="J759" s="72"/>
      <c r="K759" s="72"/>
      <c r="L759" s="66"/>
      <c r="M759" s="66"/>
      <c r="N759" s="66"/>
      <c r="O759" s="66"/>
      <c r="P759" s="71"/>
      <c r="Q759" s="71"/>
      <c r="R759" s="72"/>
      <c r="S759" s="72"/>
      <c r="T759" s="71"/>
      <c r="U759" s="71"/>
      <c r="V759" s="71"/>
      <c r="W759" s="72"/>
      <c r="X759" s="72"/>
      <c r="Y759" s="66"/>
      <c r="Z759" s="72"/>
      <c r="AA759" s="71"/>
    </row>
    <row r="760" spans="1:27" ht="18" customHeight="1">
      <c r="A760" s="72"/>
      <c r="B760" s="73"/>
      <c r="C760" s="72"/>
      <c r="D760" s="72"/>
      <c r="E760" s="66"/>
      <c r="F760" s="66"/>
      <c r="G760" s="72"/>
      <c r="H760" s="74"/>
      <c r="I760" s="72"/>
      <c r="J760" s="72"/>
      <c r="K760" s="72"/>
      <c r="L760" s="66"/>
      <c r="M760" s="66"/>
      <c r="N760" s="66"/>
      <c r="O760" s="66"/>
      <c r="P760" s="71"/>
      <c r="Q760" s="71"/>
      <c r="R760" s="72"/>
      <c r="S760" s="72"/>
      <c r="T760" s="71"/>
      <c r="U760" s="71"/>
      <c r="V760" s="71"/>
      <c r="W760" s="72"/>
      <c r="X760" s="72"/>
      <c r="Y760" s="66"/>
      <c r="Z760" s="72"/>
      <c r="AA760" s="71"/>
    </row>
    <row r="761" spans="1:27" ht="18" customHeight="1">
      <c r="A761" s="72"/>
      <c r="B761" s="73"/>
      <c r="C761" s="72"/>
      <c r="D761" s="72"/>
      <c r="E761" s="66"/>
      <c r="F761" s="66"/>
      <c r="G761" s="72"/>
      <c r="H761" s="74"/>
      <c r="I761" s="72"/>
      <c r="J761" s="72"/>
      <c r="K761" s="72"/>
      <c r="L761" s="66"/>
      <c r="M761" s="66"/>
      <c r="N761" s="66"/>
      <c r="O761" s="66"/>
      <c r="P761" s="71"/>
      <c r="Q761" s="71"/>
      <c r="R761" s="72"/>
      <c r="S761" s="72"/>
      <c r="T761" s="71"/>
      <c r="U761" s="71"/>
      <c r="V761" s="71"/>
      <c r="W761" s="72"/>
      <c r="X761" s="72"/>
      <c r="Y761" s="66"/>
      <c r="Z761" s="72"/>
      <c r="AA761" s="71"/>
    </row>
    <row r="762" spans="1:27" ht="18" customHeight="1">
      <c r="A762" s="72"/>
      <c r="B762" s="73"/>
      <c r="C762" s="72"/>
      <c r="D762" s="72"/>
      <c r="E762" s="66"/>
      <c r="F762" s="66"/>
      <c r="G762" s="72"/>
      <c r="H762" s="74"/>
      <c r="I762" s="72"/>
      <c r="J762" s="72"/>
      <c r="K762" s="72"/>
      <c r="L762" s="66"/>
      <c r="M762" s="66"/>
      <c r="N762" s="66"/>
      <c r="O762" s="66"/>
      <c r="P762" s="71"/>
      <c r="Q762" s="71"/>
      <c r="R762" s="72"/>
      <c r="S762" s="72"/>
      <c r="T762" s="71"/>
      <c r="U762" s="71"/>
      <c r="V762" s="71"/>
      <c r="W762" s="72"/>
      <c r="X762" s="72"/>
      <c r="Y762" s="66"/>
      <c r="Z762" s="72"/>
      <c r="AA762" s="71"/>
    </row>
    <row r="763" spans="1:27" ht="18" customHeight="1">
      <c r="A763" s="72"/>
      <c r="B763" s="73"/>
      <c r="C763" s="72"/>
      <c r="D763" s="72"/>
      <c r="E763" s="66"/>
      <c r="F763" s="66"/>
      <c r="G763" s="72"/>
      <c r="H763" s="74"/>
      <c r="I763" s="72"/>
      <c r="J763" s="72"/>
      <c r="K763" s="72"/>
      <c r="L763" s="66"/>
      <c r="M763" s="66"/>
      <c r="N763" s="66"/>
      <c r="O763" s="66"/>
      <c r="P763" s="71"/>
      <c r="Q763" s="71"/>
      <c r="R763" s="72"/>
      <c r="S763" s="72"/>
      <c r="T763" s="71"/>
      <c r="U763" s="71"/>
      <c r="V763" s="71"/>
      <c r="W763" s="72"/>
      <c r="X763" s="72"/>
      <c r="Y763" s="66"/>
      <c r="Z763" s="72"/>
      <c r="AA763" s="71"/>
    </row>
    <row r="764" spans="1:27" ht="18" customHeight="1">
      <c r="A764" s="72"/>
      <c r="B764" s="73"/>
      <c r="C764" s="72"/>
      <c r="D764" s="72"/>
      <c r="E764" s="66"/>
      <c r="F764" s="66"/>
      <c r="G764" s="72"/>
      <c r="H764" s="74"/>
      <c r="I764" s="72"/>
      <c r="J764" s="72"/>
      <c r="K764" s="72"/>
      <c r="L764" s="66"/>
      <c r="M764" s="66"/>
      <c r="N764" s="66"/>
      <c r="O764" s="66"/>
      <c r="P764" s="71"/>
      <c r="Q764" s="71"/>
      <c r="R764" s="72"/>
      <c r="S764" s="72"/>
      <c r="T764" s="71"/>
      <c r="U764" s="71"/>
      <c r="V764" s="71"/>
      <c r="W764" s="72"/>
      <c r="X764" s="72"/>
      <c r="Y764" s="66"/>
      <c r="Z764" s="72"/>
      <c r="AA764" s="71"/>
    </row>
    <row r="765" spans="1:27" ht="18" customHeight="1">
      <c r="A765" s="72"/>
      <c r="B765" s="73"/>
      <c r="C765" s="72"/>
      <c r="D765" s="72"/>
      <c r="E765" s="66"/>
      <c r="F765" s="66"/>
      <c r="G765" s="72"/>
      <c r="H765" s="74"/>
      <c r="I765" s="72"/>
      <c r="J765" s="72"/>
      <c r="K765" s="72"/>
      <c r="L765" s="66"/>
      <c r="M765" s="66"/>
      <c r="N765" s="66"/>
      <c r="O765" s="66"/>
      <c r="P765" s="71"/>
      <c r="Q765" s="71"/>
      <c r="R765" s="72"/>
      <c r="S765" s="72"/>
      <c r="T765" s="71"/>
      <c r="U765" s="71"/>
      <c r="V765" s="71"/>
      <c r="W765" s="72"/>
      <c r="X765" s="72"/>
      <c r="Y765" s="66"/>
      <c r="Z765" s="72"/>
      <c r="AA765" s="71"/>
    </row>
    <row r="766" spans="1:27" ht="18" customHeight="1">
      <c r="A766" s="72"/>
      <c r="B766" s="73"/>
      <c r="C766" s="72"/>
      <c r="D766" s="72"/>
      <c r="E766" s="66"/>
      <c r="F766" s="66"/>
      <c r="G766" s="72"/>
      <c r="H766" s="74"/>
      <c r="I766" s="72"/>
      <c r="J766" s="72"/>
      <c r="K766" s="72"/>
      <c r="L766" s="66"/>
      <c r="M766" s="66"/>
      <c r="N766" s="66"/>
      <c r="O766" s="66"/>
      <c r="P766" s="71"/>
      <c r="Q766" s="71"/>
      <c r="R766" s="72"/>
      <c r="S766" s="72"/>
      <c r="T766" s="71"/>
      <c r="U766" s="71"/>
      <c r="V766" s="71"/>
      <c r="W766" s="72"/>
      <c r="X766" s="72"/>
      <c r="Y766" s="66"/>
      <c r="Z766" s="72"/>
      <c r="AA766" s="71"/>
    </row>
    <row r="767" spans="1:27" ht="18" customHeight="1">
      <c r="A767" s="72"/>
      <c r="B767" s="73"/>
      <c r="C767" s="72"/>
      <c r="D767" s="72"/>
      <c r="E767" s="66"/>
      <c r="F767" s="66"/>
      <c r="G767" s="72"/>
      <c r="H767" s="74"/>
      <c r="I767" s="72"/>
      <c r="J767" s="72"/>
      <c r="K767" s="72"/>
      <c r="L767" s="66"/>
      <c r="M767" s="66"/>
      <c r="N767" s="66"/>
      <c r="O767" s="66"/>
      <c r="P767" s="71"/>
      <c r="Q767" s="71"/>
      <c r="R767" s="72"/>
      <c r="S767" s="72"/>
      <c r="T767" s="71"/>
      <c r="U767" s="71"/>
      <c r="V767" s="71"/>
      <c r="W767" s="72"/>
      <c r="X767" s="72"/>
      <c r="Y767" s="66"/>
      <c r="Z767" s="72"/>
      <c r="AA767" s="71"/>
    </row>
    <row r="768" spans="1:27" ht="18" customHeight="1">
      <c r="A768" s="72"/>
      <c r="B768" s="73"/>
      <c r="C768" s="72"/>
      <c r="D768" s="72"/>
      <c r="E768" s="66"/>
      <c r="F768" s="66"/>
      <c r="G768" s="72"/>
      <c r="H768" s="74"/>
      <c r="I768" s="72"/>
      <c r="J768" s="72"/>
      <c r="K768" s="72"/>
      <c r="L768" s="66"/>
      <c r="M768" s="66"/>
      <c r="N768" s="66"/>
      <c r="O768" s="66"/>
      <c r="P768" s="71"/>
      <c r="Q768" s="71"/>
      <c r="R768" s="72"/>
      <c r="S768" s="72"/>
      <c r="T768" s="71"/>
      <c r="U768" s="71"/>
      <c r="V768" s="71"/>
      <c r="W768" s="72"/>
      <c r="X768" s="72"/>
      <c r="Y768" s="66"/>
      <c r="Z768" s="72"/>
      <c r="AA768" s="71"/>
    </row>
    <row r="769" spans="1:27" ht="18" customHeight="1">
      <c r="A769" s="72"/>
      <c r="B769" s="73"/>
      <c r="C769" s="72"/>
      <c r="D769" s="72"/>
      <c r="E769" s="66"/>
      <c r="F769" s="66"/>
      <c r="G769" s="72"/>
      <c r="H769" s="74"/>
      <c r="I769" s="72"/>
      <c r="J769" s="72"/>
      <c r="K769" s="72"/>
      <c r="L769" s="66"/>
      <c r="M769" s="66"/>
      <c r="N769" s="66"/>
      <c r="O769" s="66"/>
      <c r="P769" s="71"/>
      <c r="Q769" s="71"/>
      <c r="R769" s="72"/>
      <c r="S769" s="72"/>
      <c r="T769" s="71"/>
      <c r="U769" s="71"/>
      <c r="V769" s="71"/>
      <c r="W769" s="72"/>
      <c r="X769" s="72"/>
      <c r="Y769" s="66"/>
      <c r="Z769" s="72"/>
      <c r="AA769" s="71"/>
    </row>
    <row r="770" spans="1:27" ht="18" customHeight="1">
      <c r="A770" s="72"/>
      <c r="B770" s="73"/>
      <c r="C770" s="72"/>
      <c r="D770" s="72"/>
      <c r="E770" s="66"/>
      <c r="F770" s="66"/>
      <c r="G770" s="72"/>
      <c r="H770" s="74"/>
      <c r="I770" s="72"/>
      <c r="J770" s="72"/>
      <c r="K770" s="72"/>
      <c r="L770" s="66"/>
      <c r="M770" s="66"/>
      <c r="N770" s="66"/>
      <c r="O770" s="66"/>
      <c r="P770" s="71"/>
      <c r="Q770" s="71"/>
      <c r="R770" s="72"/>
      <c r="S770" s="72"/>
      <c r="T770" s="71"/>
      <c r="U770" s="71"/>
      <c r="V770" s="71"/>
      <c r="W770" s="72"/>
      <c r="X770" s="72"/>
      <c r="Y770" s="66"/>
      <c r="Z770" s="72"/>
      <c r="AA770" s="71"/>
    </row>
    <row r="771" spans="1:27" ht="18" customHeight="1">
      <c r="A771" s="72"/>
      <c r="B771" s="73"/>
      <c r="C771" s="72"/>
      <c r="D771" s="72"/>
      <c r="E771" s="66"/>
      <c r="F771" s="66"/>
      <c r="G771" s="72"/>
      <c r="H771" s="74"/>
      <c r="I771" s="72"/>
      <c r="J771" s="72"/>
      <c r="K771" s="72"/>
      <c r="L771" s="66"/>
      <c r="M771" s="66"/>
      <c r="N771" s="66"/>
      <c r="O771" s="66"/>
      <c r="P771" s="71"/>
      <c r="Q771" s="71"/>
      <c r="R771" s="72"/>
      <c r="S771" s="72"/>
      <c r="T771" s="71"/>
      <c r="U771" s="71"/>
      <c r="V771" s="71"/>
      <c r="W771" s="72"/>
      <c r="X771" s="72"/>
      <c r="Y771" s="66"/>
      <c r="Z771" s="72"/>
      <c r="AA771" s="71"/>
    </row>
    <row r="772" spans="1:27" ht="18" customHeight="1">
      <c r="A772" s="72"/>
      <c r="B772" s="73"/>
      <c r="C772" s="72"/>
      <c r="D772" s="72"/>
      <c r="E772" s="66"/>
      <c r="F772" s="66"/>
      <c r="G772" s="72"/>
      <c r="H772" s="74"/>
      <c r="I772" s="72"/>
      <c r="J772" s="72"/>
      <c r="K772" s="72"/>
      <c r="L772" s="66"/>
      <c r="M772" s="66"/>
      <c r="N772" s="66"/>
      <c r="O772" s="66"/>
      <c r="P772" s="71"/>
      <c r="Q772" s="71"/>
      <c r="R772" s="72"/>
      <c r="S772" s="72"/>
      <c r="T772" s="71"/>
      <c r="U772" s="71"/>
      <c r="V772" s="71"/>
      <c r="W772" s="72"/>
      <c r="X772" s="72"/>
      <c r="Y772" s="66"/>
      <c r="Z772" s="72"/>
      <c r="AA772" s="71"/>
    </row>
    <row r="773" spans="1:27" ht="18" customHeight="1">
      <c r="A773" s="72"/>
      <c r="B773" s="73"/>
      <c r="C773" s="72"/>
      <c r="D773" s="72"/>
      <c r="E773" s="66"/>
      <c r="F773" s="66"/>
      <c r="G773" s="72"/>
      <c r="H773" s="74"/>
      <c r="I773" s="72"/>
      <c r="J773" s="72"/>
      <c r="K773" s="72"/>
      <c r="L773" s="66"/>
      <c r="M773" s="66"/>
      <c r="N773" s="66"/>
      <c r="O773" s="66"/>
      <c r="P773" s="71"/>
      <c r="Q773" s="71"/>
      <c r="R773" s="72"/>
      <c r="S773" s="72"/>
      <c r="T773" s="71"/>
      <c r="U773" s="71"/>
      <c r="V773" s="71"/>
      <c r="W773" s="72"/>
      <c r="X773" s="72"/>
      <c r="Y773" s="66"/>
      <c r="Z773" s="72"/>
      <c r="AA773" s="71"/>
    </row>
    <row r="774" spans="1:27" ht="18" customHeight="1">
      <c r="A774" s="72"/>
      <c r="B774" s="73"/>
      <c r="C774" s="72"/>
      <c r="D774" s="72"/>
      <c r="E774" s="66"/>
      <c r="F774" s="66"/>
      <c r="G774" s="72"/>
      <c r="H774" s="74"/>
      <c r="I774" s="72"/>
      <c r="J774" s="72"/>
      <c r="K774" s="72"/>
      <c r="L774" s="66"/>
      <c r="M774" s="66"/>
      <c r="N774" s="66"/>
      <c r="O774" s="66"/>
      <c r="P774" s="71"/>
      <c r="Q774" s="71"/>
      <c r="R774" s="72"/>
      <c r="S774" s="72"/>
      <c r="T774" s="71"/>
      <c r="U774" s="71"/>
      <c r="V774" s="71"/>
      <c r="W774" s="72"/>
      <c r="X774" s="72"/>
      <c r="Y774" s="66"/>
      <c r="Z774" s="72"/>
      <c r="AA774" s="71"/>
    </row>
    <row r="775" spans="1:27" ht="18" customHeight="1">
      <c r="A775" s="72"/>
      <c r="B775" s="73"/>
      <c r="C775" s="72"/>
      <c r="D775" s="72"/>
      <c r="E775" s="66"/>
      <c r="F775" s="66"/>
      <c r="G775" s="72"/>
      <c r="H775" s="74"/>
      <c r="I775" s="72"/>
      <c r="J775" s="72"/>
      <c r="K775" s="72"/>
      <c r="L775" s="66"/>
      <c r="M775" s="66"/>
      <c r="N775" s="66"/>
      <c r="O775" s="66"/>
      <c r="P775" s="71"/>
      <c r="Q775" s="71"/>
      <c r="R775" s="72"/>
      <c r="S775" s="72"/>
      <c r="T775" s="71"/>
      <c r="U775" s="71"/>
      <c r="V775" s="71"/>
      <c r="W775" s="72"/>
      <c r="X775" s="72"/>
      <c r="Y775" s="66"/>
      <c r="Z775" s="72"/>
      <c r="AA775" s="71"/>
    </row>
    <row r="776" spans="1:27" ht="18" customHeight="1">
      <c r="A776" s="72"/>
      <c r="B776" s="73"/>
      <c r="C776" s="72"/>
      <c r="D776" s="72"/>
      <c r="E776" s="66"/>
      <c r="F776" s="66"/>
      <c r="G776" s="72"/>
      <c r="H776" s="74"/>
      <c r="I776" s="72"/>
      <c r="J776" s="72"/>
      <c r="K776" s="72"/>
      <c r="L776" s="66"/>
      <c r="M776" s="66"/>
      <c r="N776" s="66"/>
      <c r="O776" s="66"/>
      <c r="P776" s="71"/>
      <c r="Q776" s="71"/>
      <c r="R776" s="72"/>
      <c r="S776" s="72"/>
      <c r="T776" s="71"/>
      <c r="U776" s="71"/>
      <c r="V776" s="71"/>
      <c r="W776" s="72"/>
      <c r="X776" s="72"/>
      <c r="Y776" s="66"/>
      <c r="Z776" s="72"/>
      <c r="AA776" s="71"/>
    </row>
    <row r="777" spans="1:27" ht="18" customHeight="1">
      <c r="A777" s="72"/>
      <c r="B777" s="73"/>
      <c r="C777" s="72"/>
      <c r="D777" s="72"/>
      <c r="E777" s="66"/>
      <c r="F777" s="66"/>
      <c r="G777" s="72"/>
      <c r="H777" s="74"/>
      <c r="I777" s="72"/>
      <c r="J777" s="72"/>
      <c r="K777" s="72"/>
      <c r="L777" s="66"/>
      <c r="M777" s="66"/>
      <c r="N777" s="66"/>
      <c r="O777" s="66"/>
      <c r="P777" s="71"/>
      <c r="Q777" s="71"/>
      <c r="R777" s="72"/>
      <c r="S777" s="72"/>
      <c r="T777" s="71"/>
      <c r="U777" s="71"/>
      <c r="V777" s="71"/>
      <c r="W777" s="72"/>
      <c r="X777" s="72"/>
      <c r="Y777" s="66"/>
      <c r="Z777" s="72"/>
      <c r="AA777" s="71"/>
    </row>
    <row r="778" spans="1:27" ht="18" customHeight="1">
      <c r="A778" s="72"/>
      <c r="B778" s="73"/>
      <c r="C778" s="72"/>
      <c r="D778" s="72"/>
      <c r="E778" s="66"/>
      <c r="F778" s="66"/>
      <c r="G778" s="72"/>
      <c r="H778" s="74"/>
      <c r="I778" s="72"/>
      <c r="J778" s="72"/>
      <c r="K778" s="72"/>
      <c r="L778" s="66"/>
      <c r="M778" s="66"/>
      <c r="N778" s="66"/>
      <c r="O778" s="66"/>
      <c r="P778" s="71"/>
      <c r="Q778" s="71"/>
      <c r="R778" s="72"/>
      <c r="S778" s="72"/>
      <c r="T778" s="71"/>
      <c r="U778" s="71"/>
      <c r="V778" s="71"/>
      <c r="W778" s="72"/>
      <c r="X778" s="72"/>
      <c r="Y778" s="66"/>
      <c r="Z778" s="72"/>
      <c r="AA778" s="71"/>
    </row>
    <row r="779" spans="1:27" ht="18" customHeight="1">
      <c r="A779" s="72"/>
      <c r="B779" s="73"/>
      <c r="C779" s="72"/>
      <c r="D779" s="72"/>
      <c r="E779" s="66"/>
      <c r="F779" s="66"/>
      <c r="G779" s="72"/>
      <c r="H779" s="74"/>
      <c r="I779" s="72"/>
      <c r="J779" s="72"/>
      <c r="K779" s="72"/>
      <c r="L779" s="66"/>
      <c r="M779" s="66"/>
      <c r="N779" s="66"/>
      <c r="O779" s="66"/>
      <c r="P779" s="71"/>
      <c r="Q779" s="71"/>
      <c r="R779" s="72"/>
      <c r="S779" s="72"/>
      <c r="T779" s="71"/>
      <c r="U779" s="71"/>
      <c r="V779" s="71"/>
      <c r="W779" s="72"/>
      <c r="X779" s="72"/>
      <c r="Y779" s="66"/>
      <c r="Z779" s="72"/>
      <c r="AA779" s="71"/>
    </row>
    <row r="780" spans="1:27" ht="18" customHeight="1">
      <c r="A780" s="72"/>
      <c r="B780" s="73"/>
      <c r="C780" s="72"/>
      <c r="D780" s="72"/>
      <c r="E780" s="66"/>
      <c r="F780" s="66"/>
      <c r="G780" s="72"/>
      <c r="H780" s="74"/>
      <c r="I780" s="72"/>
      <c r="J780" s="72"/>
      <c r="K780" s="72"/>
      <c r="L780" s="66"/>
      <c r="M780" s="66"/>
      <c r="N780" s="66"/>
      <c r="O780" s="66"/>
      <c r="P780" s="71"/>
      <c r="Q780" s="71"/>
      <c r="R780" s="72"/>
      <c r="S780" s="72"/>
      <c r="T780" s="71"/>
      <c r="U780" s="71"/>
      <c r="V780" s="71"/>
      <c r="W780" s="72"/>
      <c r="X780" s="72"/>
      <c r="Y780" s="66"/>
      <c r="Z780" s="72"/>
      <c r="AA780" s="71"/>
    </row>
    <row r="781" spans="1:27" ht="18" customHeight="1">
      <c r="A781" s="72"/>
      <c r="B781" s="73"/>
      <c r="C781" s="72"/>
      <c r="D781" s="72"/>
      <c r="E781" s="66"/>
      <c r="F781" s="66"/>
      <c r="G781" s="72"/>
      <c r="H781" s="74"/>
      <c r="I781" s="72"/>
      <c r="J781" s="72"/>
      <c r="K781" s="72"/>
      <c r="L781" s="66"/>
      <c r="M781" s="66"/>
      <c r="N781" s="66"/>
      <c r="O781" s="66"/>
      <c r="P781" s="71"/>
      <c r="Q781" s="71"/>
      <c r="R781" s="72"/>
      <c r="S781" s="72"/>
      <c r="T781" s="71"/>
      <c r="U781" s="71"/>
      <c r="V781" s="71"/>
      <c r="W781" s="72"/>
      <c r="X781" s="72"/>
      <c r="Y781" s="66"/>
      <c r="Z781" s="72"/>
      <c r="AA781" s="71"/>
    </row>
    <row r="782" spans="1:27" ht="18" customHeight="1">
      <c r="A782" s="72"/>
      <c r="B782" s="73"/>
      <c r="C782" s="72"/>
      <c r="D782" s="72"/>
      <c r="E782" s="66"/>
      <c r="F782" s="66"/>
      <c r="G782" s="72"/>
      <c r="H782" s="74"/>
      <c r="I782" s="72"/>
      <c r="J782" s="72"/>
      <c r="K782" s="72"/>
      <c r="L782" s="66"/>
      <c r="M782" s="66"/>
      <c r="N782" s="66"/>
      <c r="O782" s="66"/>
      <c r="P782" s="71"/>
      <c r="Q782" s="71"/>
      <c r="R782" s="72"/>
      <c r="S782" s="72"/>
      <c r="T782" s="71"/>
      <c r="U782" s="71"/>
      <c r="V782" s="71"/>
      <c r="W782" s="72"/>
      <c r="X782" s="72"/>
      <c r="Y782" s="66"/>
      <c r="Z782" s="72"/>
      <c r="AA782" s="71"/>
    </row>
    <row r="783" spans="1:27" ht="18" customHeight="1">
      <c r="A783" s="72"/>
      <c r="B783" s="73"/>
      <c r="C783" s="72"/>
      <c r="D783" s="72"/>
      <c r="E783" s="66"/>
      <c r="F783" s="66"/>
      <c r="G783" s="72"/>
      <c r="H783" s="74"/>
      <c r="I783" s="72"/>
      <c r="J783" s="72"/>
      <c r="K783" s="72"/>
      <c r="L783" s="66"/>
      <c r="M783" s="66"/>
      <c r="N783" s="66"/>
      <c r="O783" s="66"/>
      <c r="P783" s="71"/>
      <c r="Q783" s="71"/>
      <c r="R783" s="72"/>
      <c r="S783" s="72"/>
      <c r="T783" s="71"/>
      <c r="U783" s="71"/>
      <c r="V783" s="71"/>
      <c r="W783" s="72"/>
      <c r="X783" s="72"/>
      <c r="Y783" s="66"/>
      <c r="Z783" s="72"/>
      <c r="AA783" s="71"/>
    </row>
    <row r="784" spans="1:27" ht="18" customHeight="1">
      <c r="A784" s="72"/>
      <c r="B784" s="73"/>
      <c r="C784" s="72"/>
      <c r="D784" s="72"/>
      <c r="E784" s="66"/>
      <c r="F784" s="66"/>
      <c r="G784" s="72"/>
      <c r="H784" s="74"/>
      <c r="I784" s="72"/>
      <c r="J784" s="72"/>
      <c r="K784" s="72"/>
      <c r="L784" s="66"/>
      <c r="M784" s="66"/>
      <c r="N784" s="66"/>
      <c r="O784" s="66"/>
      <c r="P784" s="71"/>
      <c r="Q784" s="71"/>
      <c r="R784" s="72"/>
      <c r="S784" s="72"/>
      <c r="T784" s="71"/>
      <c r="U784" s="71"/>
      <c r="V784" s="71"/>
      <c r="W784" s="72"/>
      <c r="X784" s="72"/>
      <c r="Y784" s="66"/>
      <c r="Z784" s="72"/>
      <c r="AA784" s="71"/>
    </row>
    <row r="785" spans="1:27" ht="18" customHeight="1">
      <c r="A785" s="72"/>
      <c r="B785" s="73"/>
      <c r="C785" s="72"/>
      <c r="D785" s="72"/>
      <c r="E785" s="66"/>
      <c r="F785" s="66"/>
      <c r="G785" s="72"/>
      <c r="H785" s="74"/>
      <c r="I785" s="72"/>
      <c r="J785" s="72"/>
      <c r="K785" s="72"/>
      <c r="L785" s="66"/>
      <c r="M785" s="66"/>
      <c r="N785" s="66"/>
      <c r="O785" s="66"/>
      <c r="P785" s="71"/>
      <c r="Q785" s="71"/>
      <c r="R785" s="72"/>
      <c r="S785" s="72"/>
      <c r="T785" s="71"/>
      <c r="U785" s="71"/>
      <c r="V785" s="71"/>
      <c r="W785" s="72"/>
      <c r="X785" s="72"/>
      <c r="Y785" s="66"/>
      <c r="Z785" s="72"/>
      <c r="AA785" s="71"/>
    </row>
    <row r="786" spans="1:27" ht="18" customHeight="1">
      <c r="A786" s="72"/>
      <c r="B786" s="73"/>
      <c r="C786" s="72"/>
      <c r="D786" s="72"/>
      <c r="E786" s="66"/>
      <c r="F786" s="66"/>
      <c r="G786" s="72"/>
      <c r="H786" s="74"/>
      <c r="I786" s="72"/>
      <c r="J786" s="72"/>
      <c r="K786" s="72"/>
      <c r="L786" s="66"/>
      <c r="M786" s="66"/>
      <c r="N786" s="66"/>
      <c r="O786" s="66"/>
      <c r="P786" s="71"/>
      <c r="Q786" s="71"/>
      <c r="R786" s="72"/>
      <c r="S786" s="72"/>
      <c r="T786" s="71"/>
      <c r="U786" s="71"/>
      <c r="V786" s="71"/>
      <c r="W786" s="72"/>
      <c r="X786" s="72"/>
      <c r="Y786" s="66"/>
      <c r="Z786" s="72"/>
      <c r="AA786" s="71"/>
    </row>
    <row r="787" spans="1:27" ht="18" customHeight="1">
      <c r="A787" s="72"/>
      <c r="B787" s="73"/>
      <c r="C787" s="72"/>
      <c r="D787" s="72"/>
      <c r="E787" s="66"/>
      <c r="F787" s="66"/>
      <c r="G787" s="72"/>
      <c r="H787" s="74"/>
      <c r="I787" s="72"/>
      <c r="J787" s="72"/>
      <c r="K787" s="72"/>
      <c r="L787" s="66"/>
      <c r="M787" s="66"/>
      <c r="N787" s="66"/>
      <c r="O787" s="66"/>
      <c r="P787" s="71"/>
      <c r="Q787" s="71"/>
      <c r="R787" s="72"/>
      <c r="S787" s="72"/>
      <c r="T787" s="71"/>
      <c r="U787" s="71"/>
      <c r="V787" s="71"/>
      <c r="W787" s="72"/>
      <c r="X787" s="72"/>
      <c r="Y787" s="66"/>
      <c r="Z787" s="72"/>
      <c r="AA787" s="71"/>
    </row>
    <row r="788" spans="1:27" ht="18" customHeight="1">
      <c r="A788" s="72"/>
      <c r="B788" s="73"/>
      <c r="C788" s="72"/>
      <c r="D788" s="72"/>
      <c r="E788" s="66"/>
      <c r="F788" s="66"/>
      <c r="G788" s="72"/>
      <c r="H788" s="74"/>
      <c r="I788" s="72"/>
      <c r="J788" s="72"/>
      <c r="K788" s="72"/>
      <c r="L788" s="66"/>
      <c r="M788" s="66"/>
      <c r="N788" s="66"/>
      <c r="O788" s="66"/>
      <c r="P788" s="71"/>
      <c r="Q788" s="71"/>
      <c r="R788" s="72"/>
      <c r="S788" s="72"/>
      <c r="T788" s="71"/>
      <c r="U788" s="71"/>
      <c r="V788" s="71"/>
      <c r="W788" s="72"/>
      <c r="X788" s="72"/>
      <c r="Y788" s="66"/>
      <c r="Z788" s="72"/>
      <c r="AA788" s="71"/>
    </row>
    <row r="789" spans="1:27" ht="18" customHeight="1">
      <c r="A789" s="72"/>
      <c r="B789" s="73"/>
      <c r="C789" s="72"/>
      <c r="D789" s="72"/>
      <c r="E789" s="66"/>
      <c r="F789" s="66"/>
      <c r="G789" s="72"/>
      <c r="H789" s="74"/>
      <c r="I789" s="72"/>
      <c r="J789" s="72"/>
      <c r="K789" s="72"/>
      <c r="L789" s="66"/>
      <c r="M789" s="66"/>
      <c r="N789" s="66"/>
      <c r="O789" s="66"/>
      <c r="P789" s="71"/>
      <c r="Q789" s="71"/>
      <c r="R789" s="72"/>
      <c r="S789" s="72"/>
      <c r="T789" s="71"/>
      <c r="U789" s="71"/>
      <c r="V789" s="71"/>
      <c r="W789" s="72"/>
      <c r="X789" s="72"/>
      <c r="Y789" s="66"/>
      <c r="Z789" s="72"/>
      <c r="AA789" s="71"/>
    </row>
    <row r="790" spans="1:27" ht="18" customHeight="1">
      <c r="A790" s="72"/>
      <c r="B790" s="73"/>
      <c r="C790" s="72"/>
      <c r="D790" s="72"/>
      <c r="E790" s="66"/>
      <c r="F790" s="66"/>
      <c r="G790" s="72"/>
      <c r="H790" s="74"/>
      <c r="I790" s="72"/>
      <c r="J790" s="72"/>
      <c r="K790" s="72"/>
      <c r="L790" s="66"/>
      <c r="M790" s="66"/>
      <c r="N790" s="66"/>
      <c r="O790" s="66"/>
      <c r="P790" s="71"/>
      <c r="Q790" s="71"/>
      <c r="R790" s="72"/>
      <c r="S790" s="72"/>
      <c r="T790" s="71"/>
      <c r="U790" s="71"/>
      <c r="V790" s="71"/>
      <c r="W790" s="72"/>
      <c r="X790" s="72"/>
      <c r="Y790" s="66"/>
      <c r="Z790" s="72"/>
      <c r="AA790" s="71"/>
    </row>
    <row r="791" spans="1:27" ht="18" customHeight="1">
      <c r="A791" s="72"/>
      <c r="B791" s="73"/>
      <c r="C791" s="72"/>
      <c r="D791" s="72"/>
      <c r="E791" s="66"/>
      <c r="F791" s="66"/>
      <c r="G791" s="72"/>
      <c r="H791" s="74"/>
      <c r="I791" s="72"/>
      <c r="J791" s="72"/>
      <c r="K791" s="72"/>
      <c r="L791" s="66"/>
      <c r="M791" s="66"/>
      <c r="N791" s="66"/>
      <c r="O791" s="66"/>
      <c r="P791" s="71"/>
      <c r="Q791" s="71"/>
      <c r="R791" s="72"/>
      <c r="S791" s="72"/>
      <c r="T791" s="71"/>
      <c r="U791" s="71"/>
      <c r="V791" s="71"/>
      <c r="W791" s="72"/>
      <c r="X791" s="72"/>
      <c r="Y791" s="66"/>
      <c r="Z791" s="72"/>
      <c r="AA791" s="71"/>
    </row>
    <row r="792" spans="1:27" ht="18" customHeight="1">
      <c r="A792" s="72"/>
      <c r="B792" s="73"/>
      <c r="C792" s="72"/>
      <c r="D792" s="72"/>
      <c r="E792" s="66"/>
      <c r="F792" s="66"/>
      <c r="G792" s="72"/>
      <c r="H792" s="74"/>
      <c r="I792" s="72"/>
      <c r="J792" s="72"/>
      <c r="K792" s="72"/>
      <c r="L792" s="66"/>
      <c r="M792" s="66"/>
      <c r="N792" s="66"/>
      <c r="O792" s="66"/>
      <c r="P792" s="71"/>
      <c r="Q792" s="71"/>
      <c r="R792" s="72"/>
      <c r="S792" s="72"/>
      <c r="T792" s="71"/>
      <c r="U792" s="71"/>
      <c r="V792" s="71"/>
      <c r="W792" s="72"/>
      <c r="X792" s="72"/>
      <c r="Y792" s="66"/>
      <c r="Z792" s="72"/>
      <c r="AA792" s="71"/>
    </row>
    <row r="793" spans="1:27" ht="18" customHeight="1">
      <c r="A793" s="72"/>
      <c r="B793" s="73"/>
      <c r="C793" s="72"/>
      <c r="D793" s="72"/>
      <c r="E793" s="66"/>
      <c r="F793" s="66"/>
      <c r="G793" s="72"/>
      <c r="H793" s="74"/>
      <c r="I793" s="72"/>
      <c r="J793" s="72"/>
      <c r="K793" s="72"/>
      <c r="L793" s="66"/>
      <c r="M793" s="66"/>
      <c r="N793" s="66"/>
      <c r="O793" s="66"/>
      <c r="P793" s="71"/>
      <c r="Q793" s="71"/>
      <c r="R793" s="72"/>
      <c r="S793" s="72"/>
      <c r="T793" s="71"/>
      <c r="U793" s="71"/>
      <c r="V793" s="71"/>
      <c r="W793" s="72"/>
      <c r="X793" s="72"/>
      <c r="Y793" s="66"/>
      <c r="Z793" s="72"/>
      <c r="AA793" s="71"/>
    </row>
    <row r="794" spans="1:27" ht="18" customHeight="1">
      <c r="A794" s="72"/>
      <c r="B794" s="73"/>
      <c r="C794" s="72"/>
      <c r="D794" s="72"/>
      <c r="E794" s="66"/>
      <c r="F794" s="66"/>
      <c r="G794" s="72"/>
      <c r="H794" s="74"/>
      <c r="I794" s="72"/>
      <c r="J794" s="72"/>
      <c r="K794" s="72"/>
      <c r="L794" s="66"/>
      <c r="M794" s="66"/>
      <c r="N794" s="66"/>
      <c r="O794" s="66"/>
      <c r="P794" s="71"/>
      <c r="Q794" s="71"/>
      <c r="R794" s="72"/>
      <c r="S794" s="72"/>
      <c r="T794" s="71"/>
      <c r="U794" s="71"/>
      <c r="V794" s="71"/>
      <c r="W794" s="72"/>
      <c r="X794" s="72"/>
      <c r="Y794" s="66"/>
      <c r="Z794" s="72"/>
      <c r="AA794" s="71"/>
    </row>
    <row r="795" spans="1:27" ht="18" customHeight="1">
      <c r="A795" s="72"/>
      <c r="B795" s="73"/>
      <c r="C795" s="72"/>
      <c r="D795" s="72"/>
      <c r="E795" s="66"/>
      <c r="F795" s="66"/>
      <c r="G795" s="72"/>
      <c r="H795" s="74"/>
      <c r="I795" s="72"/>
      <c r="J795" s="72"/>
      <c r="K795" s="72"/>
      <c r="L795" s="66"/>
      <c r="M795" s="66"/>
      <c r="N795" s="66"/>
      <c r="O795" s="66"/>
      <c r="P795" s="71"/>
      <c r="Q795" s="71"/>
      <c r="R795" s="72"/>
      <c r="S795" s="72"/>
      <c r="T795" s="71"/>
      <c r="U795" s="71"/>
      <c r="V795" s="71"/>
      <c r="W795" s="72"/>
      <c r="X795" s="72"/>
      <c r="Y795" s="66"/>
      <c r="Z795" s="72"/>
      <c r="AA795" s="71"/>
    </row>
    <row r="796" spans="1:27" ht="18" customHeight="1">
      <c r="A796" s="72"/>
      <c r="B796" s="73"/>
      <c r="C796" s="72"/>
      <c r="D796" s="72"/>
      <c r="E796" s="66"/>
      <c r="F796" s="66"/>
      <c r="G796" s="72"/>
      <c r="H796" s="74"/>
      <c r="I796" s="72"/>
      <c r="J796" s="72"/>
      <c r="K796" s="72"/>
      <c r="L796" s="66"/>
      <c r="M796" s="66"/>
      <c r="N796" s="66"/>
      <c r="O796" s="66"/>
      <c r="P796" s="71"/>
      <c r="Q796" s="71"/>
      <c r="R796" s="72"/>
      <c r="S796" s="72"/>
      <c r="T796" s="71"/>
      <c r="U796" s="71"/>
      <c r="V796" s="71"/>
      <c r="W796" s="72"/>
      <c r="X796" s="72"/>
      <c r="Y796" s="66"/>
      <c r="Z796" s="72"/>
      <c r="AA796" s="71"/>
    </row>
    <row r="797" spans="1:27" ht="18" customHeight="1">
      <c r="A797" s="72"/>
      <c r="B797" s="73"/>
      <c r="C797" s="72"/>
      <c r="D797" s="72"/>
      <c r="E797" s="66"/>
      <c r="F797" s="66"/>
      <c r="G797" s="72"/>
      <c r="H797" s="74"/>
      <c r="I797" s="72"/>
      <c r="J797" s="72"/>
      <c r="K797" s="72"/>
      <c r="L797" s="66"/>
      <c r="M797" s="66"/>
      <c r="N797" s="66"/>
      <c r="O797" s="66"/>
      <c r="P797" s="71"/>
      <c r="Q797" s="71"/>
      <c r="R797" s="72"/>
      <c r="S797" s="72"/>
      <c r="T797" s="71"/>
      <c r="U797" s="71"/>
      <c r="V797" s="71"/>
      <c r="W797" s="72"/>
      <c r="X797" s="72"/>
      <c r="Y797" s="66"/>
      <c r="Z797" s="72"/>
      <c r="AA797" s="71"/>
    </row>
    <row r="798" spans="1:27" ht="18" customHeight="1">
      <c r="A798" s="72"/>
      <c r="B798" s="73"/>
      <c r="C798" s="72"/>
      <c r="D798" s="72"/>
      <c r="E798" s="66"/>
      <c r="F798" s="66"/>
      <c r="G798" s="72"/>
      <c r="H798" s="74"/>
      <c r="I798" s="72"/>
      <c r="J798" s="72"/>
      <c r="K798" s="72"/>
      <c r="L798" s="66"/>
      <c r="M798" s="66"/>
      <c r="N798" s="66"/>
      <c r="O798" s="66"/>
      <c r="P798" s="71"/>
      <c r="Q798" s="71"/>
      <c r="R798" s="72"/>
      <c r="S798" s="72"/>
      <c r="T798" s="71"/>
      <c r="U798" s="71"/>
      <c r="V798" s="71"/>
      <c r="W798" s="72"/>
      <c r="X798" s="72"/>
      <c r="Y798" s="66"/>
      <c r="Z798" s="72"/>
      <c r="AA798" s="71"/>
    </row>
    <row r="799" spans="1:27" ht="18" customHeight="1">
      <c r="A799" s="72"/>
      <c r="B799" s="73"/>
      <c r="C799" s="72"/>
      <c r="D799" s="72"/>
      <c r="E799" s="66"/>
      <c r="F799" s="66"/>
      <c r="G799" s="72"/>
      <c r="H799" s="74"/>
      <c r="I799" s="72"/>
      <c r="J799" s="72"/>
      <c r="K799" s="72"/>
      <c r="L799" s="66"/>
      <c r="M799" s="66"/>
      <c r="N799" s="66"/>
      <c r="O799" s="66"/>
      <c r="P799" s="71"/>
      <c r="Q799" s="71"/>
      <c r="R799" s="72"/>
      <c r="S799" s="72"/>
      <c r="T799" s="71"/>
      <c r="U799" s="71"/>
      <c r="V799" s="71"/>
      <c r="W799" s="72"/>
      <c r="X799" s="72"/>
      <c r="Y799" s="66"/>
      <c r="Z799" s="72"/>
      <c r="AA799" s="71"/>
    </row>
    <row r="800" spans="1:27" ht="18" customHeight="1">
      <c r="A800" s="72"/>
      <c r="B800" s="73"/>
      <c r="C800" s="72"/>
      <c r="D800" s="72"/>
      <c r="E800" s="66"/>
      <c r="F800" s="66"/>
      <c r="G800" s="72"/>
      <c r="H800" s="74"/>
      <c r="I800" s="72"/>
      <c r="J800" s="72"/>
      <c r="K800" s="72"/>
      <c r="L800" s="66"/>
      <c r="M800" s="66"/>
      <c r="N800" s="66"/>
      <c r="O800" s="66"/>
      <c r="P800" s="71"/>
      <c r="Q800" s="71"/>
      <c r="R800" s="72"/>
      <c r="S800" s="72"/>
      <c r="T800" s="71"/>
      <c r="U800" s="71"/>
      <c r="V800" s="71"/>
      <c r="W800" s="72"/>
      <c r="X800" s="72"/>
      <c r="Y800" s="66"/>
      <c r="Z800" s="72"/>
      <c r="AA800" s="71"/>
    </row>
    <row r="801" spans="1:27" ht="18" customHeight="1">
      <c r="A801" s="72"/>
      <c r="B801" s="73"/>
      <c r="C801" s="72"/>
      <c r="D801" s="72"/>
      <c r="E801" s="66"/>
      <c r="F801" s="66"/>
      <c r="G801" s="72"/>
      <c r="H801" s="74"/>
      <c r="I801" s="72"/>
      <c r="J801" s="72"/>
      <c r="K801" s="72"/>
      <c r="L801" s="66"/>
      <c r="M801" s="66"/>
      <c r="N801" s="66"/>
      <c r="O801" s="66"/>
      <c r="P801" s="71"/>
      <c r="Q801" s="71"/>
      <c r="R801" s="72"/>
      <c r="S801" s="72"/>
      <c r="T801" s="71"/>
      <c r="U801" s="71"/>
      <c r="V801" s="71"/>
      <c r="W801" s="72"/>
      <c r="X801" s="72"/>
      <c r="Y801" s="66"/>
      <c r="Z801" s="72"/>
      <c r="AA801" s="71"/>
    </row>
    <row r="802" spans="1:27" ht="18" customHeight="1">
      <c r="A802" s="72"/>
      <c r="B802" s="73"/>
      <c r="C802" s="72"/>
      <c r="D802" s="72"/>
      <c r="E802" s="66"/>
      <c r="F802" s="66"/>
      <c r="G802" s="72"/>
      <c r="H802" s="74"/>
      <c r="I802" s="72"/>
      <c r="J802" s="72"/>
      <c r="K802" s="72"/>
      <c r="L802" s="66"/>
      <c r="M802" s="66"/>
      <c r="N802" s="66"/>
      <c r="O802" s="66"/>
      <c r="P802" s="71"/>
      <c r="Q802" s="71"/>
      <c r="R802" s="72"/>
      <c r="S802" s="72"/>
      <c r="T802" s="71"/>
      <c r="U802" s="71"/>
      <c r="V802" s="71"/>
      <c r="W802" s="72"/>
      <c r="X802" s="72"/>
      <c r="Y802" s="66"/>
      <c r="Z802" s="72"/>
      <c r="AA802" s="71"/>
    </row>
    <row r="803" spans="1:27" ht="18" customHeight="1">
      <c r="A803" s="72"/>
      <c r="B803" s="73"/>
      <c r="C803" s="72"/>
      <c r="D803" s="72"/>
      <c r="E803" s="66"/>
      <c r="F803" s="66"/>
      <c r="G803" s="72"/>
      <c r="H803" s="74"/>
      <c r="I803" s="72"/>
      <c r="J803" s="72"/>
      <c r="K803" s="72"/>
      <c r="L803" s="66"/>
      <c r="M803" s="66"/>
      <c r="N803" s="66"/>
      <c r="O803" s="66"/>
      <c r="P803" s="71"/>
      <c r="Q803" s="71"/>
      <c r="R803" s="72"/>
      <c r="S803" s="72"/>
      <c r="T803" s="71"/>
      <c r="U803" s="71"/>
      <c r="V803" s="71"/>
      <c r="W803" s="72"/>
      <c r="X803" s="72"/>
      <c r="Y803" s="66"/>
      <c r="Z803" s="72"/>
      <c r="AA803" s="71"/>
    </row>
    <row r="804" spans="1:27" ht="18" customHeight="1">
      <c r="A804" s="72"/>
      <c r="B804" s="73"/>
      <c r="C804" s="72"/>
      <c r="D804" s="72"/>
      <c r="E804" s="66"/>
      <c r="F804" s="66"/>
      <c r="G804" s="72"/>
      <c r="H804" s="74"/>
      <c r="I804" s="72"/>
      <c r="J804" s="72"/>
      <c r="K804" s="72"/>
      <c r="L804" s="66"/>
      <c r="M804" s="66"/>
      <c r="N804" s="66"/>
      <c r="O804" s="66"/>
      <c r="P804" s="71"/>
      <c r="Q804" s="71"/>
      <c r="R804" s="72"/>
      <c r="S804" s="72"/>
      <c r="T804" s="71"/>
      <c r="U804" s="71"/>
      <c r="V804" s="71"/>
      <c r="W804" s="72"/>
      <c r="X804" s="72"/>
      <c r="Y804" s="66"/>
      <c r="Z804" s="72"/>
      <c r="AA804" s="71"/>
    </row>
    <row r="805" spans="1:27" ht="18" customHeight="1">
      <c r="A805" s="72"/>
      <c r="B805" s="73"/>
      <c r="C805" s="72"/>
      <c r="D805" s="72"/>
      <c r="E805" s="66"/>
      <c r="F805" s="66"/>
      <c r="G805" s="72"/>
      <c r="H805" s="74"/>
      <c r="I805" s="72"/>
      <c r="J805" s="72"/>
      <c r="K805" s="72"/>
      <c r="L805" s="66"/>
      <c r="M805" s="66"/>
      <c r="N805" s="66"/>
      <c r="O805" s="66"/>
      <c r="P805" s="71"/>
      <c r="Q805" s="71"/>
      <c r="R805" s="72"/>
      <c r="S805" s="72"/>
      <c r="T805" s="71"/>
      <c r="U805" s="71"/>
      <c r="V805" s="71"/>
      <c r="W805" s="72"/>
      <c r="X805" s="72"/>
      <c r="Y805" s="66"/>
      <c r="Z805" s="72"/>
      <c r="AA805" s="71"/>
    </row>
    <row r="806" spans="1:27" ht="18" customHeight="1">
      <c r="A806" s="72"/>
      <c r="B806" s="73"/>
      <c r="C806" s="72"/>
      <c r="D806" s="72"/>
      <c r="E806" s="66"/>
      <c r="F806" s="66"/>
      <c r="G806" s="72"/>
      <c r="H806" s="74"/>
      <c r="I806" s="72"/>
      <c r="J806" s="72"/>
      <c r="K806" s="72"/>
      <c r="L806" s="66"/>
      <c r="M806" s="66"/>
      <c r="N806" s="66"/>
      <c r="O806" s="66"/>
      <c r="P806" s="71"/>
      <c r="Q806" s="71"/>
      <c r="R806" s="72"/>
      <c r="S806" s="72"/>
      <c r="T806" s="71"/>
      <c r="U806" s="71"/>
      <c r="V806" s="71"/>
      <c r="W806" s="72"/>
      <c r="X806" s="72"/>
      <c r="Y806" s="66"/>
      <c r="Z806" s="72"/>
      <c r="AA806" s="71"/>
    </row>
    <row r="807" spans="1:27" ht="18" customHeight="1">
      <c r="A807" s="72"/>
      <c r="B807" s="73"/>
      <c r="C807" s="72"/>
      <c r="D807" s="72"/>
      <c r="E807" s="66"/>
      <c r="F807" s="66"/>
      <c r="G807" s="72"/>
      <c r="H807" s="74"/>
      <c r="I807" s="72"/>
      <c r="J807" s="72"/>
      <c r="K807" s="72"/>
      <c r="L807" s="66"/>
      <c r="M807" s="66"/>
      <c r="N807" s="66"/>
      <c r="O807" s="66"/>
      <c r="P807" s="71"/>
      <c r="Q807" s="71"/>
      <c r="R807" s="72"/>
      <c r="S807" s="72"/>
      <c r="T807" s="71"/>
      <c r="U807" s="71"/>
      <c r="V807" s="71"/>
      <c r="W807" s="72"/>
      <c r="X807" s="72"/>
      <c r="Y807" s="66"/>
      <c r="Z807" s="72"/>
      <c r="AA807" s="71"/>
    </row>
    <row r="808" spans="1:27" ht="18" customHeight="1">
      <c r="A808" s="72"/>
      <c r="B808" s="73"/>
      <c r="C808" s="72"/>
      <c r="D808" s="72"/>
      <c r="E808" s="66"/>
      <c r="F808" s="66"/>
      <c r="G808" s="72"/>
      <c r="H808" s="74"/>
      <c r="I808" s="72"/>
      <c r="J808" s="72"/>
      <c r="K808" s="72"/>
      <c r="L808" s="66"/>
      <c r="M808" s="66"/>
      <c r="N808" s="66"/>
      <c r="O808" s="66"/>
      <c r="P808" s="71"/>
      <c r="Q808" s="71"/>
      <c r="R808" s="72"/>
      <c r="S808" s="72"/>
      <c r="T808" s="71"/>
      <c r="U808" s="71"/>
      <c r="V808" s="71"/>
      <c r="W808" s="72"/>
      <c r="X808" s="72"/>
      <c r="Y808" s="66"/>
      <c r="Z808" s="72"/>
      <c r="AA808" s="71"/>
    </row>
    <row r="809" spans="1:27" ht="18" customHeight="1">
      <c r="A809" s="72"/>
      <c r="B809" s="73"/>
      <c r="C809" s="72"/>
      <c r="D809" s="72"/>
      <c r="E809" s="66"/>
      <c r="F809" s="66"/>
      <c r="G809" s="72"/>
      <c r="H809" s="74"/>
      <c r="I809" s="72"/>
      <c r="J809" s="72"/>
      <c r="K809" s="72"/>
      <c r="L809" s="66"/>
      <c r="M809" s="66"/>
      <c r="N809" s="66"/>
      <c r="O809" s="66"/>
      <c r="P809" s="71"/>
      <c r="Q809" s="71"/>
      <c r="R809" s="72"/>
      <c r="S809" s="72"/>
      <c r="T809" s="71"/>
      <c r="U809" s="71"/>
      <c r="V809" s="71"/>
      <c r="W809" s="72"/>
      <c r="X809" s="72"/>
      <c r="Y809" s="66"/>
      <c r="Z809" s="72"/>
      <c r="AA809" s="71"/>
    </row>
    <row r="810" spans="1:27" ht="18" customHeight="1">
      <c r="A810" s="72"/>
      <c r="B810" s="73"/>
      <c r="C810" s="72"/>
      <c r="D810" s="72"/>
      <c r="E810" s="66"/>
      <c r="F810" s="66"/>
      <c r="G810" s="72"/>
      <c r="H810" s="74"/>
      <c r="I810" s="72"/>
      <c r="J810" s="72"/>
      <c r="K810" s="72"/>
      <c r="L810" s="66"/>
      <c r="M810" s="66"/>
      <c r="N810" s="66"/>
      <c r="O810" s="66"/>
      <c r="P810" s="71"/>
      <c r="Q810" s="71"/>
      <c r="R810" s="72"/>
      <c r="S810" s="72"/>
      <c r="T810" s="71"/>
      <c r="U810" s="71"/>
      <c r="V810" s="71"/>
      <c r="W810" s="72"/>
      <c r="X810" s="72"/>
      <c r="Y810" s="66"/>
      <c r="Z810" s="72"/>
      <c r="AA810" s="71"/>
    </row>
    <row r="811" spans="1:27" ht="18" customHeight="1">
      <c r="A811" s="72"/>
      <c r="B811" s="73"/>
      <c r="C811" s="72"/>
      <c r="D811" s="72"/>
      <c r="E811" s="66"/>
      <c r="F811" s="66"/>
      <c r="G811" s="72"/>
      <c r="H811" s="74"/>
      <c r="I811" s="72"/>
      <c r="J811" s="72"/>
      <c r="K811" s="72"/>
      <c r="L811" s="66"/>
      <c r="M811" s="66"/>
      <c r="N811" s="66"/>
      <c r="O811" s="66"/>
      <c r="P811" s="71"/>
      <c r="Q811" s="71"/>
      <c r="R811" s="72"/>
      <c r="S811" s="72"/>
      <c r="T811" s="71"/>
      <c r="U811" s="71"/>
      <c r="V811" s="71"/>
      <c r="W811" s="72"/>
      <c r="X811" s="72"/>
      <c r="Y811" s="66"/>
      <c r="Z811" s="72"/>
      <c r="AA811" s="71"/>
    </row>
    <row r="812" spans="1:27" ht="18" customHeight="1">
      <c r="A812" s="72"/>
      <c r="B812" s="73"/>
      <c r="C812" s="72"/>
      <c r="D812" s="72"/>
      <c r="E812" s="66"/>
      <c r="F812" s="66"/>
      <c r="G812" s="72"/>
      <c r="H812" s="74"/>
      <c r="I812" s="72"/>
      <c r="J812" s="72"/>
      <c r="K812" s="72"/>
      <c r="L812" s="66"/>
      <c r="M812" s="66"/>
      <c r="N812" s="66"/>
      <c r="O812" s="66"/>
      <c r="P812" s="71"/>
      <c r="Q812" s="71"/>
      <c r="R812" s="72"/>
      <c r="S812" s="72"/>
      <c r="T812" s="71"/>
      <c r="U812" s="71"/>
      <c r="V812" s="71"/>
      <c r="W812" s="72"/>
      <c r="X812" s="72"/>
      <c r="Y812" s="66"/>
      <c r="Z812" s="72"/>
      <c r="AA812" s="71"/>
    </row>
    <row r="813" spans="1:27" ht="18" customHeight="1">
      <c r="A813" s="72"/>
      <c r="B813" s="73"/>
      <c r="C813" s="72"/>
      <c r="D813" s="72"/>
      <c r="E813" s="66"/>
      <c r="F813" s="66"/>
      <c r="G813" s="72"/>
      <c r="H813" s="74"/>
      <c r="I813" s="72"/>
      <c r="J813" s="72"/>
      <c r="K813" s="72"/>
      <c r="L813" s="66"/>
      <c r="M813" s="66"/>
      <c r="N813" s="66"/>
      <c r="O813" s="66"/>
      <c r="P813" s="71"/>
      <c r="Q813" s="71"/>
      <c r="R813" s="72"/>
      <c r="S813" s="72"/>
      <c r="T813" s="71"/>
      <c r="U813" s="71"/>
      <c r="V813" s="71"/>
      <c r="W813" s="72"/>
      <c r="X813" s="72"/>
      <c r="Y813" s="66"/>
      <c r="Z813" s="72"/>
      <c r="AA813" s="71"/>
    </row>
    <row r="814" spans="1:27" ht="18" customHeight="1">
      <c r="A814" s="72"/>
      <c r="B814" s="73"/>
      <c r="C814" s="72"/>
      <c r="D814" s="72"/>
      <c r="E814" s="66"/>
      <c r="F814" s="66"/>
      <c r="G814" s="72"/>
      <c r="H814" s="74"/>
      <c r="I814" s="72"/>
      <c r="J814" s="72"/>
      <c r="K814" s="72"/>
      <c r="L814" s="66"/>
      <c r="M814" s="66"/>
      <c r="N814" s="66"/>
      <c r="O814" s="66"/>
      <c r="P814" s="71"/>
      <c r="Q814" s="71"/>
      <c r="R814" s="72"/>
      <c r="S814" s="72"/>
      <c r="T814" s="71"/>
      <c r="U814" s="71"/>
      <c r="V814" s="71"/>
      <c r="W814" s="72"/>
      <c r="X814" s="72"/>
      <c r="Y814" s="66"/>
      <c r="Z814" s="72"/>
      <c r="AA814" s="71"/>
    </row>
    <row r="815" spans="1:27" ht="18" customHeight="1">
      <c r="A815" s="72"/>
      <c r="B815" s="73"/>
      <c r="C815" s="72"/>
      <c r="D815" s="72"/>
      <c r="E815" s="66"/>
      <c r="F815" s="66"/>
      <c r="G815" s="72"/>
      <c r="H815" s="74"/>
      <c r="I815" s="72"/>
      <c r="J815" s="72"/>
      <c r="K815" s="72"/>
      <c r="L815" s="66"/>
      <c r="M815" s="66"/>
      <c r="N815" s="66"/>
      <c r="O815" s="66"/>
      <c r="P815" s="71"/>
      <c r="Q815" s="71"/>
      <c r="R815" s="72"/>
      <c r="S815" s="72"/>
      <c r="T815" s="71"/>
      <c r="U815" s="71"/>
      <c r="V815" s="71"/>
      <c r="W815" s="72"/>
      <c r="X815" s="72"/>
      <c r="Y815" s="66"/>
      <c r="Z815" s="72"/>
      <c r="AA815" s="71"/>
    </row>
    <row r="816" spans="1:27" ht="18" customHeight="1">
      <c r="A816" s="72"/>
      <c r="B816" s="73"/>
      <c r="C816" s="72"/>
      <c r="D816" s="72"/>
      <c r="E816" s="66"/>
      <c r="F816" s="66"/>
      <c r="G816" s="72"/>
      <c r="H816" s="74"/>
      <c r="I816" s="72"/>
      <c r="J816" s="72"/>
      <c r="K816" s="72"/>
      <c r="L816" s="66"/>
      <c r="M816" s="66"/>
      <c r="N816" s="66"/>
      <c r="O816" s="66"/>
      <c r="P816" s="71"/>
      <c r="Q816" s="71"/>
      <c r="R816" s="72"/>
      <c r="S816" s="72"/>
      <c r="T816" s="71"/>
      <c r="U816" s="71"/>
      <c r="V816" s="71"/>
      <c r="W816" s="72"/>
      <c r="X816" s="72"/>
      <c r="Y816" s="66"/>
      <c r="Z816" s="72"/>
      <c r="AA816" s="71"/>
    </row>
    <row r="817" spans="1:27" ht="18" customHeight="1">
      <c r="A817" s="72"/>
      <c r="B817" s="73"/>
      <c r="C817" s="72"/>
      <c r="D817" s="72"/>
      <c r="E817" s="66"/>
      <c r="F817" s="66"/>
      <c r="G817" s="72"/>
      <c r="H817" s="74"/>
      <c r="I817" s="72"/>
      <c r="J817" s="72"/>
      <c r="K817" s="72"/>
      <c r="L817" s="66"/>
      <c r="M817" s="66"/>
      <c r="N817" s="66"/>
      <c r="O817" s="66"/>
      <c r="P817" s="71"/>
      <c r="Q817" s="71"/>
      <c r="R817" s="72"/>
      <c r="S817" s="72"/>
      <c r="T817" s="71"/>
      <c r="U817" s="71"/>
      <c r="V817" s="71"/>
      <c r="W817" s="72"/>
      <c r="X817" s="72"/>
      <c r="Y817" s="66"/>
      <c r="Z817" s="72"/>
      <c r="AA817" s="71"/>
    </row>
    <row r="818" spans="1:27" ht="18" customHeight="1">
      <c r="A818" s="72"/>
      <c r="B818" s="73"/>
      <c r="C818" s="72"/>
      <c r="D818" s="72"/>
      <c r="E818" s="66"/>
      <c r="F818" s="66"/>
      <c r="G818" s="72"/>
      <c r="H818" s="74"/>
      <c r="I818" s="72"/>
      <c r="J818" s="72"/>
      <c r="K818" s="72"/>
      <c r="L818" s="66"/>
      <c r="M818" s="66"/>
      <c r="N818" s="66"/>
      <c r="O818" s="66"/>
      <c r="P818" s="71"/>
      <c r="Q818" s="71"/>
      <c r="R818" s="72"/>
      <c r="S818" s="72"/>
      <c r="T818" s="71"/>
      <c r="U818" s="71"/>
      <c r="V818" s="71"/>
      <c r="W818" s="72"/>
      <c r="X818" s="72"/>
      <c r="Y818" s="66"/>
      <c r="Z818" s="72"/>
      <c r="AA818" s="71"/>
    </row>
    <row r="819" spans="1:27" ht="18" customHeight="1">
      <c r="A819" s="72"/>
      <c r="B819" s="73"/>
      <c r="C819" s="72"/>
      <c r="D819" s="72"/>
      <c r="E819" s="66"/>
      <c r="F819" s="66"/>
      <c r="G819" s="72"/>
      <c r="H819" s="74"/>
      <c r="I819" s="72"/>
      <c r="J819" s="72"/>
      <c r="K819" s="72"/>
      <c r="L819" s="66"/>
      <c r="M819" s="66"/>
      <c r="N819" s="66"/>
      <c r="O819" s="66"/>
      <c r="P819" s="71"/>
      <c r="Q819" s="71"/>
      <c r="R819" s="72"/>
      <c r="S819" s="72"/>
      <c r="T819" s="71"/>
      <c r="U819" s="71"/>
      <c r="V819" s="71"/>
      <c r="W819" s="72"/>
      <c r="X819" s="72"/>
      <c r="Y819" s="66"/>
      <c r="Z819" s="72"/>
      <c r="AA819" s="71"/>
    </row>
    <row r="820" spans="1:27" ht="18" customHeight="1">
      <c r="A820" s="72"/>
      <c r="B820" s="73"/>
      <c r="C820" s="72"/>
      <c r="D820" s="72"/>
      <c r="E820" s="66"/>
      <c r="F820" s="66"/>
      <c r="G820" s="72"/>
      <c r="H820" s="74"/>
      <c r="I820" s="72"/>
      <c r="J820" s="72"/>
      <c r="K820" s="72"/>
      <c r="L820" s="66"/>
      <c r="M820" s="66"/>
      <c r="N820" s="66"/>
      <c r="O820" s="66"/>
      <c r="P820" s="71"/>
      <c r="Q820" s="71"/>
      <c r="R820" s="72"/>
      <c r="S820" s="72"/>
      <c r="T820" s="71"/>
      <c r="U820" s="71"/>
      <c r="V820" s="71"/>
      <c r="W820" s="72"/>
      <c r="X820" s="72"/>
      <c r="Y820" s="66"/>
      <c r="Z820" s="72"/>
      <c r="AA820" s="71"/>
    </row>
    <row r="821" spans="1:27" ht="18" customHeight="1">
      <c r="A821" s="72"/>
      <c r="B821" s="73"/>
      <c r="C821" s="72"/>
      <c r="D821" s="72"/>
      <c r="E821" s="66"/>
      <c r="F821" s="66"/>
      <c r="G821" s="72"/>
      <c r="H821" s="74"/>
      <c r="I821" s="72"/>
      <c r="J821" s="72"/>
      <c r="K821" s="72"/>
      <c r="L821" s="66"/>
      <c r="M821" s="66"/>
      <c r="N821" s="66"/>
      <c r="O821" s="66"/>
      <c r="P821" s="71"/>
      <c r="Q821" s="71"/>
      <c r="R821" s="72"/>
      <c r="S821" s="72"/>
      <c r="T821" s="71"/>
      <c r="U821" s="71"/>
      <c r="V821" s="71"/>
      <c r="W821" s="72"/>
      <c r="X821" s="72"/>
      <c r="Y821" s="66"/>
      <c r="Z821" s="72"/>
      <c r="AA821" s="71"/>
    </row>
    <row r="822" spans="1:27" ht="18" customHeight="1">
      <c r="A822" s="72"/>
      <c r="B822" s="73"/>
      <c r="C822" s="72"/>
      <c r="D822" s="72"/>
      <c r="E822" s="66"/>
      <c r="F822" s="66"/>
      <c r="G822" s="72"/>
      <c r="H822" s="74"/>
      <c r="I822" s="72"/>
      <c r="J822" s="72"/>
      <c r="K822" s="72"/>
      <c r="L822" s="66"/>
      <c r="M822" s="66"/>
      <c r="N822" s="66"/>
      <c r="O822" s="66"/>
      <c r="P822" s="71"/>
      <c r="Q822" s="71"/>
      <c r="R822" s="72"/>
      <c r="S822" s="72"/>
      <c r="T822" s="71"/>
      <c r="U822" s="71"/>
      <c r="V822" s="71"/>
      <c r="W822" s="72"/>
      <c r="X822" s="72"/>
      <c r="Y822" s="66"/>
      <c r="Z822" s="72"/>
      <c r="AA822" s="71"/>
    </row>
    <row r="823" spans="1:27" ht="18" customHeight="1">
      <c r="A823" s="72"/>
      <c r="B823" s="73"/>
      <c r="C823" s="72"/>
      <c r="D823" s="72"/>
      <c r="E823" s="66"/>
      <c r="F823" s="66"/>
      <c r="G823" s="72"/>
      <c r="H823" s="74"/>
      <c r="I823" s="72"/>
      <c r="J823" s="72"/>
      <c r="K823" s="72"/>
      <c r="L823" s="66"/>
      <c r="M823" s="66"/>
      <c r="N823" s="66"/>
      <c r="O823" s="66"/>
      <c r="P823" s="71"/>
      <c r="Q823" s="71"/>
      <c r="R823" s="72"/>
      <c r="S823" s="72"/>
      <c r="T823" s="71"/>
      <c r="U823" s="71"/>
      <c r="V823" s="71"/>
      <c r="W823" s="72"/>
      <c r="X823" s="72"/>
      <c r="Y823" s="66"/>
      <c r="Z823" s="72"/>
      <c r="AA823" s="71"/>
    </row>
    <row r="824" spans="1:27" ht="18" customHeight="1">
      <c r="A824" s="72"/>
      <c r="B824" s="73"/>
      <c r="C824" s="72"/>
      <c r="D824" s="72"/>
      <c r="E824" s="66"/>
      <c r="F824" s="66"/>
      <c r="G824" s="72"/>
      <c r="H824" s="74"/>
      <c r="I824" s="72"/>
      <c r="J824" s="72"/>
      <c r="K824" s="72"/>
      <c r="L824" s="66"/>
      <c r="M824" s="66"/>
      <c r="N824" s="66"/>
      <c r="O824" s="66"/>
      <c r="P824" s="71"/>
      <c r="Q824" s="71"/>
      <c r="R824" s="72"/>
      <c r="S824" s="72"/>
      <c r="T824" s="71"/>
      <c r="U824" s="71"/>
      <c r="V824" s="71"/>
      <c r="W824" s="72"/>
      <c r="X824" s="72"/>
      <c r="Y824" s="66"/>
      <c r="Z824" s="72"/>
      <c r="AA824" s="71"/>
    </row>
    <row r="825" spans="1:27" ht="18" customHeight="1">
      <c r="A825" s="72"/>
      <c r="B825" s="73"/>
      <c r="C825" s="72"/>
      <c r="D825" s="72"/>
      <c r="E825" s="66"/>
      <c r="F825" s="66"/>
      <c r="G825" s="72"/>
      <c r="H825" s="74"/>
      <c r="I825" s="72"/>
      <c r="J825" s="72"/>
      <c r="K825" s="72"/>
      <c r="L825" s="66"/>
      <c r="M825" s="66"/>
      <c r="N825" s="66"/>
      <c r="O825" s="66"/>
      <c r="P825" s="71"/>
      <c r="Q825" s="71"/>
      <c r="R825" s="72"/>
      <c r="S825" s="72"/>
      <c r="T825" s="71"/>
      <c r="U825" s="71"/>
      <c r="V825" s="71"/>
      <c r="W825" s="72"/>
      <c r="X825" s="72"/>
      <c r="Y825" s="66"/>
      <c r="Z825" s="72"/>
      <c r="AA825" s="71"/>
    </row>
    <row r="826" spans="1:27" ht="18" customHeight="1">
      <c r="A826" s="72"/>
      <c r="B826" s="73"/>
      <c r="C826" s="72"/>
      <c r="D826" s="72"/>
      <c r="E826" s="66"/>
      <c r="F826" s="66"/>
      <c r="G826" s="72"/>
      <c r="H826" s="74"/>
      <c r="I826" s="72"/>
      <c r="J826" s="72"/>
      <c r="K826" s="72"/>
      <c r="L826" s="66"/>
      <c r="M826" s="66"/>
      <c r="N826" s="66"/>
      <c r="O826" s="66"/>
      <c r="P826" s="71"/>
      <c r="Q826" s="71"/>
      <c r="R826" s="72"/>
      <c r="S826" s="72"/>
      <c r="T826" s="71"/>
      <c r="U826" s="71"/>
      <c r="V826" s="71"/>
      <c r="W826" s="72"/>
      <c r="X826" s="72"/>
      <c r="Y826" s="66"/>
      <c r="Z826" s="72"/>
      <c r="AA826" s="71"/>
    </row>
    <row r="827" spans="1:27" ht="18" customHeight="1">
      <c r="A827" s="72"/>
      <c r="B827" s="73"/>
      <c r="C827" s="72"/>
      <c r="D827" s="72"/>
      <c r="E827" s="66"/>
      <c r="F827" s="66"/>
      <c r="G827" s="72"/>
      <c r="H827" s="74"/>
      <c r="I827" s="72"/>
      <c r="J827" s="72"/>
      <c r="K827" s="72"/>
      <c r="L827" s="66"/>
      <c r="M827" s="66"/>
      <c r="N827" s="66"/>
      <c r="O827" s="66"/>
      <c r="P827" s="71"/>
      <c r="Q827" s="71"/>
      <c r="R827" s="72"/>
      <c r="S827" s="72"/>
      <c r="T827" s="71"/>
      <c r="U827" s="71"/>
      <c r="V827" s="71"/>
      <c r="W827" s="72"/>
      <c r="X827" s="72"/>
      <c r="Y827" s="66"/>
      <c r="Z827" s="72"/>
      <c r="AA827" s="71"/>
    </row>
    <row r="828" spans="1:27" ht="18" customHeight="1">
      <c r="A828" s="72"/>
      <c r="B828" s="73"/>
      <c r="C828" s="72"/>
      <c r="D828" s="72"/>
      <c r="E828" s="66"/>
      <c r="F828" s="66"/>
      <c r="G828" s="72"/>
      <c r="H828" s="74"/>
      <c r="I828" s="72"/>
      <c r="J828" s="72"/>
      <c r="K828" s="72"/>
      <c r="L828" s="66"/>
      <c r="M828" s="66"/>
      <c r="N828" s="66"/>
      <c r="O828" s="66"/>
      <c r="P828" s="71"/>
      <c r="Q828" s="71"/>
      <c r="R828" s="72"/>
      <c r="S828" s="72"/>
      <c r="T828" s="71"/>
      <c r="U828" s="71"/>
      <c r="V828" s="71"/>
      <c r="W828" s="72"/>
      <c r="X828" s="72"/>
      <c r="Y828" s="66"/>
      <c r="Z828" s="72"/>
      <c r="AA828" s="71"/>
    </row>
    <row r="829" spans="1:27" ht="18" customHeight="1">
      <c r="A829" s="72"/>
      <c r="B829" s="73"/>
      <c r="C829" s="72"/>
      <c r="D829" s="72"/>
      <c r="E829" s="66"/>
      <c r="F829" s="66"/>
      <c r="G829" s="72"/>
      <c r="H829" s="74"/>
      <c r="I829" s="72"/>
      <c r="J829" s="72"/>
      <c r="K829" s="72"/>
      <c r="L829" s="66"/>
      <c r="M829" s="66"/>
      <c r="N829" s="66"/>
      <c r="O829" s="66"/>
      <c r="P829" s="71"/>
      <c r="Q829" s="71"/>
      <c r="R829" s="72"/>
      <c r="S829" s="72"/>
      <c r="T829" s="71"/>
      <c r="U829" s="71"/>
      <c r="V829" s="71"/>
      <c r="W829" s="72"/>
      <c r="X829" s="72"/>
      <c r="Y829" s="66"/>
      <c r="Z829" s="72"/>
      <c r="AA829" s="71"/>
    </row>
    <row r="830" spans="1:27" ht="18" customHeight="1">
      <c r="A830" s="72"/>
      <c r="B830" s="73"/>
      <c r="C830" s="72"/>
      <c r="D830" s="72"/>
      <c r="E830" s="66"/>
      <c r="F830" s="66"/>
      <c r="G830" s="72"/>
      <c r="H830" s="74"/>
      <c r="I830" s="72"/>
      <c r="J830" s="72"/>
      <c r="K830" s="72"/>
      <c r="L830" s="66"/>
      <c r="M830" s="66"/>
      <c r="N830" s="66"/>
      <c r="O830" s="66"/>
      <c r="P830" s="71"/>
      <c r="Q830" s="71"/>
      <c r="R830" s="72"/>
      <c r="S830" s="72"/>
      <c r="T830" s="71"/>
      <c r="U830" s="71"/>
      <c r="V830" s="71"/>
      <c r="W830" s="72"/>
      <c r="X830" s="72"/>
      <c r="Y830" s="66"/>
      <c r="Z830" s="72"/>
      <c r="AA830" s="71"/>
    </row>
    <row r="831" spans="1:27" ht="18" customHeight="1">
      <c r="A831" s="72"/>
      <c r="B831" s="73"/>
      <c r="C831" s="72"/>
      <c r="D831" s="72"/>
      <c r="E831" s="66"/>
      <c r="F831" s="66"/>
      <c r="G831" s="72"/>
      <c r="H831" s="74"/>
      <c r="I831" s="72"/>
      <c r="J831" s="72"/>
      <c r="K831" s="72"/>
      <c r="L831" s="66"/>
      <c r="M831" s="66"/>
      <c r="N831" s="66"/>
      <c r="O831" s="66"/>
      <c r="P831" s="71"/>
      <c r="Q831" s="71"/>
      <c r="R831" s="72"/>
      <c r="S831" s="72"/>
      <c r="T831" s="71"/>
      <c r="U831" s="71"/>
      <c r="V831" s="71"/>
      <c r="W831" s="72"/>
      <c r="X831" s="72"/>
      <c r="Y831" s="66"/>
      <c r="Z831" s="72"/>
      <c r="AA831" s="71"/>
    </row>
    <row r="832" spans="1:27" ht="18" customHeight="1">
      <c r="A832" s="72"/>
      <c r="B832" s="73"/>
      <c r="C832" s="72"/>
      <c r="D832" s="72"/>
      <c r="E832" s="66"/>
      <c r="F832" s="66"/>
      <c r="G832" s="72"/>
      <c r="H832" s="74"/>
      <c r="I832" s="72"/>
      <c r="J832" s="72"/>
      <c r="K832" s="72"/>
      <c r="L832" s="66"/>
      <c r="M832" s="66"/>
      <c r="N832" s="66"/>
      <c r="O832" s="66"/>
      <c r="P832" s="71"/>
      <c r="Q832" s="71"/>
      <c r="R832" s="72"/>
      <c r="S832" s="72"/>
      <c r="T832" s="71"/>
      <c r="U832" s="71"/>
      <c r="V832" s="71"/>
      <c r="W832" s="72"/>
      <c r="X832" s="72"/>
      <c r="Y832" s="66"/>
      <c r="Z832" s="72"/>
      <c r="AA832" s="71"/>
    </row>
    <row r="833" spans="1:27" ht="18" customHeight="1">
      <c r="A833" s="72"/>
      <c r="B833" s="73"/>
      <c r="C833" s="72"/>
      <c r="D833" s="72"/>
      <c r="E833" s="66"/>
      <c r="F833" s="66"/>
      <c r="G833" s="72"/>
      <c r="H833" s="74"/>
      <c r="I833" s="72"/>
      <c r="J833" s="72"/>
      <c r="K833" s="72"/>
      <c r="L833" s="66"/>
      <c r="M833" s="66"/>
      <c r="N833" s="66"/>
      <c r="O833" s="66"/>
      <c r="P833" s="71"/>
      <c r="Q833" s="71"/>
      <c r="R833" s="72"/>
      <c r="S833" s="72"/>
      <c r="T833" s="71"/>
      <c r="U833" s="71"/>
      <c r="V833" s="71"/>
      <c r="W833" s="72"/>
      <c r="X833" s="72"/>
      <c r="Y833" s="66"/>
      <c r="Z833" s="72"/>
      <c r="AA833" s="71"/>
    </row>
    <row r="834" spans="1:27" ht="18" customHeight="1">
      <c r="A834" s="72"/>
      <c r="B834" s="73"/>
      <c r="C834" s="72"/>
      <c r="D834" s="72"/>
      <c r="E834" s="66"/>
      <c r="F834" s="66"/>
      <c r="G834" s="72"/>
      <c r="H834" s="74"/>
      <c r="I834" s="72"/>
      <c r="J834" s="72"/>
      <c r="K834" s="72"/>
      <c r="L834" s="66"/>
      <c r="M834" s="66"/>
      <c r="N834" s="66"/>
      <c r="O834" s="66"/>
      <c r="P834" s="71"/>
      <c r="Q834" s="71"/>
      <c r="R834" s="72"/>
      <c r="S834" s="72"/>
      <c r="T834" s="71"/>
      <c r="U834" s="71"/>
      <c r="V834" s="71"/>
      <c r="W834" s="72"/>
      <c r="X834" s="72"/>
      <c r="Y834" s="66"/>
      <c r="Z834" s="72"/>
      <c r="AA834" s="71"/>
    </row>
    <row r="835" spans="1:27" ht="18" customHeight="1">
      <c r="A835" s="72"/>
      <c r="B835" s="73"/>
      <c r="C835" s="72"/>
      <c r="D835" s="72"/>
      <c r="E835" s="66"/>
      <c r="F835" s="66"/>
      <c r="G835" s="72"/>
      <c r="H835" s="74"/>
      <c r="I835" s="72"/>
      <c r="J835" s="72"/>
      <c r="K835" s="72"/>
      <c r="L835" s="66"/>
      <c r="M835" s="66"/>
      <c r="N835" s="66"/>
      <c r="O835" s="66"/>
      <c r="P835" s="71"/>
      <c r="Q835" s="71"/>
      <c r="R835" s="72"/>
      <c r="S835" s="72"/>
      <c r="T835" s="71"/>
      <c r="U835" s="71"/>
      <c r="V835" s="71"/>
      <c r="W835" s="72"/>
      <c r="X835" s="72"/>
      <c r="Y835" s="66"/>
      <c r="Z835" s="72"/>
      <c r="AA835" s="71"/>
    </row>
    <row r="836" spans="1:27" ht="18" customHeight="1">
      <c r="A836" s="72"/>
      <c r="B836" s="73"/>
      <c r="C836" s="72"/>
      <c r="D836" s="72"/>
      <c r="E836" s="66"/>
      <c r="F836" s="66"/>
      <c r="G836" s="72"/>
      <c r="H836" s="74"/>
      <c r="I836" s="72"/>
      <c r="J836" s="72"/>
      <c r="K836" s="72"/>
      <c r="L836" s="66"/>
      <c r="M836" s="66"/>
      <c r="N836" s="66"/>
      <c r="O836" s="66"/>
      <c r="P836" s="71"/>
      <c r="Q836" s="71"/>
      <c r="R836" s="72"/>
      <c r="S836" s="72"/>
      <c r="T836" s="71"/>
      <c r="U836" s="71"/>
      <c r="V836" s="71"/>
      <c r="W836" s="72"/>
      <c r="X836" s="72"/>
      <c r="Y836" s="66"/>
      <c r="Z836" s="72"/>
      <c r="AA836" s="71"/>
    </row>
    <row r="837" spans="1:27" ht="18" customHeight="1">
      <c r="A837" s="72"/>
      <c r="B837" s="73"/>
      <c r="C837" s="72"/>
      <c r="D837" s="72"/>
      <c r="E837" s="66"/>
      <c r="F837" s="66"/>
      <c r="G837" s="72"/>
      <c r="H837" s="74"/>
      <c r="I837" s="72"/>
      <c r="J837" s="72"/>
      <c r="K837" s="72"/>
      <c r="L837" s="66"/>
      <c r="M837" s="66"/>
      <c r="N837" s="66"/>
      <c r="O837" s="66"/>
      <c r="P837" s="71"/>
      <c r="Q837" s="71"/>
      <c r="R837" s="72"/>
      <c r="S837" s="72"/>
      <c r="T837" s="71"/>
      <c r="U837" s="71"/>
      <c r="V837" s="71"/>
      <c r="W837" s="72"/>
      <c r="X837" s="72"/>
      <c r="Y837" s="66"/>
      <c r="Z837" s="72"/>
      <c r="AA837" s="71"/>
    </row>
    <row r="838" spans="1:27" ht="18" customHeight="1">
      <c r="A838" s="72"/>
      <c r="B838" s="73"/>
      <c r="C838" s="72"/>
      <c r="D838" s="72"/>
      <c r="E838" s="66"/>
      <c r="F838" s="66"/>
      <c r="G838" s="72"/>
      <c r="H838" s="74"/>
      <c r="I838" s="72"/>
      <c r="J838" s="72"/>
      <c r="K838" s="72"/>
      <c r="L838" s="66"/>
      <c r="M838" s="66"/>
      <c r="N838" s="66"/>
      <c r="O838" s="66"/>
      <c r="P838" s="71"/>
      <c r="Q838" s="71"/>
      <c r="R838" s="72"/>
      <c r="S838" s="72"/>
      <c r="T838" s="71"/>
      <c r="U838" s="71"/>
      <c r="V838" s="71"/>
      <c r="W838" s="72"/>
      <c r="X838" s="72"/>
      <c r="Y838" s="66"/>
      <c r="Z838" s="72"/>
      <c r="AA838" s="71"/>
    </row>
    <row r="839" spans="1:27" ht="18" customHeight="1">
      <c r="A839" s="72"/>
      <c r="B839" s="73"/>
      <c r="C839" s="72"/>
      <c r="D839" s="72"/>
      <c r="E839" s="66"/>
      <c r="F839" s="66"/>
      <c r="G839" s="72"/>
      <c r="H839" s="74"/>
      <c r="I839" s="72"/>
      <c r="J839" s="72"/>
      <c r="K839" s="72"/>
      <c r="L839" s="66"/>
      <c r="M839" s="66"/>
      <c r="N839" s="66"/>
      <c r="O839" s="66"/>
      <c r="P839" s="71"/>
      <c r="Q839" s="71"/>
      <c r="R839" s="72"/>
      <c r="S839" s="72"/>
      <c r="T839" s="71"/>
      <c r="U839" s="71"/>
      <c r="V839" s="71"/>
      <c r="W839" s="72"/>
      <c r="X839" s="72"/>
      <c r="Y839" s="66"/>
      <c r="Z839" s="72"/>
      <c r="AA839" s="71"/>
    </row>
    <row r="840" spans="1:27" ht="18" customHeight="1">
      <c r="A840" s="72"/>
      <c r="B840" s="73"/>
      <c r="C840" s="72"/>
      <c r="D840" s="72"/>
      <c r="E840" s="66"/>
      <c r="F840" s="66"/>
      <c r="G840" s="72"/>
      <c r="H840" s="74"/>
      <c r="I840" s="72"/>
      <c r="J840" s="72"/>
      <c r="K840" s="72"/>
      <c r="L840" s="66"/>
      <c r="M840" s="66"/>
      <c r="N840" s="66"/>
      <c r="O840" s="66"/>
      <c r="P840" s="71"/>
      <c r="Q840" s="71"/>
      <c r="R840" s="72"/>
      <c r="S840" s="72"/>
      <c r="T840" s="71"/>
      <c r="U840" s="71"/>
      <c r="V840" s="71"/>
      <c r="W840" s="72"/>
      <c r="X840" s="72"/>
      <c r="Y840" s="66"/>
      <c r="Z840" s="72"/>
      <c r="AA840" s="71"/>
    </row>
    <row r="841" spans="1:27" ht="18" customHeight="1">
      <c r="A841" s="72"/>
      <c r="B841" s="73"/>
      <c r="C841" s="72"/>
      <c r="D841" s="72"/>
      <c r="E841" s="66"/>
      <c r="F841" s="66"/>
      <c r="G841" s="72"/>
      <c r="H841" s="74"/>
      <c r="I841" s="72"/>
      <c r="J841" s="72"/>
      <c r="K841" s="72"/>
      <c r="L841" s="66"/>
      <c r="M841" s="66"/>
      <c r="N841" s="66"/>
      <c r="O841" s="66"/>
      <c r="P841" s="71"/>
      <c r="Q841" s="71"/>
      <c r="R841" s="72"/>
      <c r="S841" s="72"/>
      <c r="T841" s="71"/>
      <c r="U841" s="71"/>
      <c r="V841" s="71"/>
      <c r="W841" s="72"/>
      <c r="X841" s="72"/>
      <c r="Y841" s="66"/>
      <c r="Z841" s="72"/>
      <c r="AA841" s="71"/>
    </row>
    <row r="842" spans="1:27" ht="18" customHeight="1">
      <c r="A842" s="72"/>
      <c r="B842" s="73"/>
      <c r="C842" s="72"/>
      <c r="D842" s="72"/>
      <c r="E842" s="66"/>
      <c r="F842" s="66"/>
      <c r="G842" s="72"/>
      <c r="H842" s="74"/>
      <c r="I842" s="72"/>
      <c r="J842" s="72"/>
      <c r="K842" s="72"/>
      <c r="L842" s="66"/>
      <c r="M842" s="66"/>
      <c r="N842" s="66"/>
      <c r="O842" s="66"/>
      <c r="P842" s="71"/>
      <c r="Q842" s="71"/>
      <c r="R842" s="72"/>
      <c r="S842" s="72"/>
      <c r="T842" s="71"/>
      <c r="U842" s="71"/>
      <c r="V842" s="71"/>
      <c r="W842" s="72"/>
      <c r="X842" s="72"/>
      <c r="Y842" s="66"/>
      <c r="Z842" s="72"/>
      <c r="AA842" s="71"/>
    </row>
    <row r="843" spans="1:27" ht="18" customHeight="1">
      <c r="A843" s="72"/>
      <c r="B843" s="73"/>
      <c r="C843" s="72"/>
      <c r="D843" s="72"/>
      <c r="E843" s="66"/>
      <c r="F843" s="66"/>
      <c r="G843" s="72"/>
      <c r="H843" s="74"/>
      <c r="I843" s="72"/>
      <c r="J843" s="72"/>
      <c r="K843" s="72"/>
      <c r="L843" s="66"/>
      <c r="M843" s="66"/>
      <c r="N843" s="66"/>
      <c r="O843" s="66"/>
      <c r="P843" s="71"/>
      <c r="Q843" s="71"/>
      <c r="R843" s="72"/>
      <c r="S843" s="72"/>
      <c r="T843" s="71"/>
      <c r="U843" s="71"/>
      <c r="V843" s="71"/>
      <c r="W843" s="72"/>
      <c r="X843" s="72"/>
      <c r="Y843" s="66"/>
      <c r="Z843" s="72"/>
      <c r="AA843" s="71"/>
    </row>
    <row r="844" spans="1:27" ht="18" customHeight="1">
      <c r="A844" s="72"/>
      <c r="B844" s="73"/>
      <c r="C844" s="72"/>
      <c r="D844" s="72"/>
      <c r="E844" s="66"/>
      <c r="F844" s="66"/>
      <c r="G844" s="72"/>
      <c r="H844" s="74"/>
      <c r="I844" s="72"/>
      <c r="J844" s="72"/>
      <c r="K844" s="72"/>
      <c r="L844" s="66"/>
      <c r="M844" s="66"/>
      <c r="N844" s="66"/>
      <c r="O844" s="66"/>
      <c r="P844" s="71"/>
      <c r="Q844" s="71"/>
      <c r="R844" s="72"/>
      <c r="S844" s="72"/>
      <c r="T844" s="71"/>
      <c r="U844" s="71"/>
      <c r="V844" s="71"/>
      <c r="W844" s="72"/>
      <c r="X844" s="72"/>
      <c r="Y844" s="66"/>
      <c r="Z844" s="72"/>
      <c r="AA844" s="71"/>
    </row>
    <row r="845" spans="1:27" ht="18" customHeight="1">
      <c r="A845" s="72"/>
      <c r="B845" s="73"/>
      <c r="C845" s="72"/>
      <c r="D845" s="72"/>
      <c r="E845" s="66"/>
      <c r="F845" s="66"/>
      <c r="G845" s="72"/>
      <c r="H845" s="74"/>
      <c r="I845" s="72"/>
      <c r="J845" s="72"/>
      <c r="K845" s="72"/>
      <c r="L845" s="66"/>
      <c r="M845" s="66"/>
      <c r="N845" s="66"/>
      <c r="O845" s="66"/>
      <c r="P845" s="71"/>
      <c r="Q845" s="71"/>
      <c r="R845" s="72"/>
      <c r="S845" s="72"/>
      <c r="T845" s="71"/>
      <c r="U845" s="71"/>
      <c r="V845" s="71"/>
      <c r="W845" s="72"/>
      <c r="X845" s="72"/>
      <c r="Y845" s="66"/>
      <c r="Z845" s="72"/>
      <c r="AA845" s="71"/>
    </row>
    <row r="846" spans="1:27" ht="18" customHeight="1">
      <c r="A846" s="72"/>
      <c r="B846" s="73"/>
      <c r="C846" s="72"/>
      <c r="D846" s="72"/>
      <c r="E846" s="66"/>
      <c r="F846" s="66"/>
      <c r="G846" s="72"/>
      <c r="H846" s="74"/>
      <c r="I846" s="72"/>
      <c r="J846" s="72"/>
      <c r="K846" s="72"/>
      <c r="L846" s="66"/>
      <c r="M846" s="66"/>
      <c r="N846" s="66"/>
      <c r="O846" s="66"/>
      <c r="P846" s="71"/>
      <c r="Q846" s="71"/>
      <c r="R846" s="72"/>
      <c r="S846" s="72"/>
      <c r="T846" s="71"/>
      <c r="U846" s="71"/>
      <c r="V846" s="71"/>
      <c r="W846" s="72"/>
      <c r="X846" s="72"/>
      <c r="Y846" s="66"/>
      <c r="Z846" s="72"/>
      <c r="AA846" s="71"/>
    </row>
    <row r="847" spans="1:27" ht="18" customHeight="1">
      <c r="A847" s="72"/>
      <c r="B847" s="73"/>
      <c r="C847" s="72"/>
      <c r="D847" s="72"/>
      <c r="E847" s="66"/>
      <c r="F847" s="66"/>
      <c r="G847" s="72"/>
      <c r="H847" s="74"/>
      <c r="I847" s="72"/>
      <c r="J847" s="72"/>
      <c r="K847" s="72"/>
      <c r="L847" s="66"/>
      <c r="M847" s="66"/>
      <c r="N847" s="66"/>
      <c r="O847" s="66"/>
      <c r="P847" s="71"/>
      <c r="Q847" s="71"/>
      <c r="R847" s="72"/>
      <c r="S847" s="72"/>
      <c r="T847" s="71"/>
      <c r="U847" s="71"/>
      <c r="V847" s="71"/>
      <c r="W847" s="72"/>
      <c r="X847" s="72"/>
      <c r="Y847" s="66"/>
      <c r="Z847" s="72"/>
      <c r="AA847" s="71"/>
    </row>
    <row r="848" spans="1:27" ht="18" customHeight="1">
      <c r="A848" s="72"/>
      <c r="B848" s="73"/>
      <c r="C848" s="72"/>
      <c r="D848" s="72"/>
      <c r="E848" s="66"/>
      <c r="F848" s="66"/>
      <c r="G848" s="72"/>
      <c r="H848" s="74"/>
      <c r="I848" s="72"/>
      <c r="J848" s="72"/>
      <c r="K848" s="72"/>
      <c r="L848" s="66"/>
      <c r="M848" s="66"/>
      <c r="N848" s="66"/>
      <c r="O848" s="66"/>
      <c r="P848" s="71"/>
      <c r="Q848" s="71"/>
      <c r="R848" s="72"/>
      <c r="S848" s="72"/>
      <c r="T848" s="71"/>
      <c r="U848" s="71"/>
      <c r="V848" s="71"/>
      <c r="W848" s="72"/>
      <c r="X848" s="72"/>
      <c r="Y848" s="66"/>
      <c r="Z848" s="72"/>
      <c r="AA848" s="71"/>
    </row>
    <row r="849" spans="1:27" ht="18" customHeight="1">
      <c r="A849" s="72"/>
      <c r="B849" s="73"/>
      <c r="C849" s="72"/>
      <c r="D849" s="72"/>
      <c r="E849" s="66"/>
      <c r="F849" s="66"/>
      <c r="G849" s="72"/>
      <c r="H849" s="74"/>
      <c r="I849" s="72"/>
      <c r="J849" s="72"/>
      <c r="K849" s="72"/>
      <c r="L849" s="66"/>
      <c r="M849" s="66"/>
      <c r="N849" s="66"/>
      <c r="O849" s="66"/>
      <c r="P849" s="71"/>
      <c r="Q849" s="71"/>
      <c r="R849" s="72"/>
      <c r="S849" s="72"/>
      <c r="T849" s="71"/>
      <c r="U849" s="71"/>
      <c r="V849" s="71"/>
      <c r="W849" s="72"/>
      <c r="X849" s="72"/>
      <c r="Y849" s="66"/>
      <c r="Z849" s="72"/>
      <c r="AA849" s="71"/>
    </row>
    <row r="850" spans="1:27" ht="18" customHeight="1">
      <c r="A850" s="72"/>
      <c r="B850" s="73"/>
      <c r="C850" s="72"/>
      <c r="D850" s="72"/>
      <c r="E850" s="66"/>
      <c r="F850" s="66"/>
      <c r="G850" s="72"/>
      <c r="H850" s="74"/>
      <c r="I850" s="72"/>
      <c r="J850" s="72"/>
      <c r="K850" s="72"/>
      <c r="L850" s="66"/>
      <c r="M850" s="66"/>
      <c r="N850" s="66"/>
      <c r="O850" s="66"/>
      <c r="P850" s="71"/>
      <c r="Q850" s="71"/>
      <c r="R850" s="72"/>
      <c r="S850" s="72"/>
      <c r="T850" s="71"/>
      <c r="U850" s="71"/>
      <c r="V850" s="71"/>
      <c r="W850" s="72"/>
      <c r="X850" s="72"/>
      <c r="Y850" s="66"/>
      <c r="Z850" s="72"/>
      <c r="AA850" s="71"/>
    </row>
    <row r="851" spans="1:27" ht="18" customHeight="1">
      <c r="A851" s="72"/>
      <c r="B851" s="73"/>
      <c r="C851" s="72"/>
      <c r="D851" s="72"/>
      <c r="E851" s="66"/>
      <c r="F851" s="66"/>
      <c r="G851" s="72"/>
      <c r="H851" s="74"/>
      <c r="I851" s="72"/>
      <c r="J851" s="72"/>
      <c r="K851" s="72"/>
      <c r="L851" s="66"/>
      <c r="M851" s="66"/>
      <c r="N851" s="66"/>
      <c r="O851" s="66"/>
      <c r="P851" s="71"/>
      <c r="Q851" s="71"/>
      <c r="R851" s="72"/>
      <c r="S851" s="72"/>
      <c r="T851" s="71"/>
      <c r="U851" s="71"/>
      <c r="V851" s="71"/>
      <c r="W851" s="72"/>
      <c r="X851" s="72"/>
      <c r="Y851" s="66"/>
      <c r="Z851" s="72"/>
      <c r="AA851" s="71"/>
    </row>
    <row r="852" spans="1:27" ht="18" customHeight="1">
      <c r="A852" s="72"/>
      <c r="B852" s="73"/>
      <c r="C852" s="72"/>
      <c r="D852" s="72"/>
      <c r="E852" s="66"/>
      <c r="F852" s="66"/>
      <c r="G852" s="72"/>
      <c r="H852" s="74"/>
      <c r="I852" s="72"/>
      <c r="J852" s="72"/>
      <c r="K852" s="72"/>
      <c r="L852" s="66"/>
      <c r="M852" s="66"/>
      <c r="N852" s="66"/>
      <c r="O852" s="66"/>
      <c r="P852" s="71"/>
      <c r="Q852" s="71"/>
      <c r="R852" s="72"/>
      <c r="S852" s="72"/>
      <c r="T852" s="71"/>
      <c r="U852" s="71"/>
      <c r="V852" s="71"/>
      <c r="W852" s="72"/>
      <c r="X852" s="72"/>
      <c r="Y852" s="66"/>
      <c r="Z852" s="72"/>
      <c r="AA852" s="71"/>
    </row>
    <row r="853" spans="1:27" ht="18" customHeight="1">
      <c r="A853" s="72"/>
      <c r="B853" s="73"/>
      <c r="C853" s="72"/>
      <c r="D853" s="72"/>
      <c r="E853" s="66"/>
      <c r="F853" s="66"/>
      <c r="G853" s="72"/>
      <c r="H853" s="74"/>
      <c r="I853" s="72"/>
      <c r="J853" s="72"/>
      <c r="K853" s="72"/>
      <c r="L853" s="66"/>
      <c r="M853" s="66"/>
      <c r="N853" s="66"/>
      <c r="O853" s="66"/>
      <c r="P853" s="71"/>
      <c r="Q853" s="71"/>
      <c r="R853" s="72"/>
      <c r="S853" s="72"/>
      <c r="T853" s="71"/>
      <c r="U853" s="71"/>
      <c r="V853" s="71"/>
      <c r="W853" s="72"/>
      <c r="X853" s="72"/>
      <c r="Y853" s="66"/>
      <c r="Z853" s="72"/>
      <c r="AA853" s="71"/>
    </row>
    <row r="854" spans="1:27" ht="18" customHeight="1">
      <c r="A854" s="72"/>
      <c r="B854" s="73"/>
      <c r="C854" s="72"/>
      <c r="D854" s="72"/>
      <c r="E854" s="66"/>
      <c r="F854" s="66"/>
      <c r="G854" s="72"/>
      <c r="H854" s="74"/>
      <c r="I854" s="72"/>
      <c r="J854" s="72"/>
      <c r="K854" s="72"/>
      <c r="L854" s="66"/>
      <c r="M854" s="66"/>
      <c r="N854" s="66"/>
      <c r="O854" s="66"/>
      <c r="P854" s="71"/>
      <c r="Q854" s="71"/>
      <c r="R854" s="72"/>
      <c r="S854" s="72"/>
      <c r="T854" s="71"/>
      <c r="U854" s="71"/>
      <c r="V854" s="71"/>
      <c r="W854" s="72"/>
      <c r="X854" s="72"/>
      <c r="Y854" s="66"/>
      <c r="Z854" s="72"/>
      <c r="AA854" s="71"/>
    </row>
    <row r="855" spans="1:27" ht="18" customHeight="1">
      <c r="A855" s="72"/>
      <c r="B855" s="73"/>
      <c r="C855" s="72"/>
      <c r="D855" s="72"/>
      <c r="E855" s="66"/>
      <c r="F855" s="66"/>
      <c r="G855" s="72"/>
      <c r="H855" s="74"/>
      <c r="I855" s="72"/>
      <c r="J855" s="72"/>
      <c r="K855" s="72"/>
      <c r="L855" s="66"/>
      <c r="M855" s="66"/>
      <c r="N855" s="66"/>
      <c r="O855" s="66"/>
      <c r="P855" s="71"/>
      <c r="Q855" s="71"/>
      <c r="R855" s="72"/>
      <c r="S855" s="72"/>
      <c r="T855" s="71"/>
      <c r="U855" s="71"/>
      <c r="V855" s="71"/>
      <c r="W855" s="72"/>
      <c r="X855" s="72"/>
      <c r="Y855" s="66"/>
      <c r="Z855" s="72"/>
      <c r="AA855" s="71"/>
    </row>
    <row r="856" spans="1:27" ht="18" customHeight="1">
      <c r="A856" s="72"/>
      <c r="B856" s="73"/>
      <c r="C856" s="72"/>
      <c r="D856" s="72"/>
      <c r="E856" s="66"/>
      <c r="F856" s="66"/>
      <c r="G856" s="72"/>
      <c r="H856" s="74"/>
      <c r="I856" s="72"/>
      <c r="J856" s="72"/>
      <c r="K856" s="72"/>
      <c r="L856" s="66"/>
      <c r="M856" s="66"/>
      <c r="N856" s="66"/>
      <c r="O856" s="66"/>
      <c r="P856" s="71"/>
      <c r="Q856" s="71"/>
      <c r="R856" s="72"/>
      <c r="S856" s="72"/>
      <c r="T856" s="71"/>
      <c r="U856" s="71"/>
      <c r="V856" s="71"/>
      <c r="W856" s="72"/>
      <c r="X856" s="72"/>
      <c r="Y856" s="66"/>
      <c r="Z856" s="72"/>
      <c r="AA856" s="71"/>
    </row>
    <row r="857" spans="1:27" ht="18" customHeight="1">
      <c r="A857" s="72"/>
      <c r="B857" s="73"/>
      <c r="C857" s="72"/>
      <c r="D857" s="72"/>
      <c r="E857" s="66"/>
      <c r="F857" s="66"/>
      <c r="G857" s="72"/>
      <c r="H857" s="74"/>
      <c r="I857" s="72"/>
      <c r="J857" s="72"/>
      <c r="K857" s="72"/>
      <c r="L857" s="66"/>
      <c r="M857" s="66"/>
      <c r="N857" s="66"/>
      <c r="O857" s="66"/>
      <c r="P857" s="71"/>
      <c r="Q857" s="71"/>
      <c r="R857" s="72"/>
      <c r="S857" s="72"/>
      <c r="T857" s="71"/>
      <c r="U857" s="71"/>
      <c r="V857" s="71"/>
      <c r="W857" s="72"/>
      <c r="X857" s="72"/>
      <c r="Y857" s="66"/>
      <c r="Z857" s="72"/>
      <c r="AA857" s="71"/>
    </row>
    <row r="858" spans="1:27" ht="18" customHeight="1">
      <c r="A858" s="72"/>
      <c r="B858" s="73"/>
      <c r="C858" s="72"/>
      <c r="D858" s="72"/>
      <c r="E858" s="66"/>
      <c r="F858" s="66"/>
      <c r="G858" s="72"/>
      <c r="H858" s="74"/>
      <c r="I858" s="72"/>
      <c r="J858" s="72"/>
      <c r="K858" s="72"/>
      <c r="L858" s="66"/>
      <c r="M858" s="66"/>
      <c r="N858" s="66"/>
      <c r="O858" s="66"/>
      <c r="P858" s="71"/>
      <c r="Q858" s="71"/>
      <c r="R858" s="72"/>
      <c r="S858" s="72"/>
      <c r="T858" s="71"/>
      <c r="U858" s="71"/>
      <c r="V858" s="71"/>
      <c r="W858" s="72"/>
      <c r="X858" s="72"/>
      <c r="Y858" s="66"/>
      <c r="Z858" s="72"/>
      <c r="AA858" s="71"/>
    </row>
    <row r="859" spans="1:27" ht="18" customHeight="1">
      <c r="A859" s="72"/>
      <c r="B859" s="73"/>
      <c r="C859" s="72"/>
      <c r="D859" s="72"/>
      <c r="E859" s="66"/>
      <c r="F859" s="66"/>
      <c r="G859" s="72"/>
      <c r="H859" s="74"/>
      <c r="I859" s="72"/>
      <c r="J859" s="72"/>
      <c r="K859" s="72"/>
      <c r="L859" s="66"/>
      <c r="M859" s="66"/>
      <c r="N859" s="66"/>
      <c r="O859" s="66"/>
      <c r="P859" s="71"/>
      <c r="Q859" s="71"/>
      <c r="R859" s="72"/>
      <c r="S859" s="72"/>
      <c r="T859" s="71"/>
      <c r="U859" s="71"/>
      <c r="V859" s="71"/>
      <c r="W859" s="72"/>
      <c r="X859" s="72"/>
      <c r="Y859" s="66"/>
      <c r="Z859" s="72"/>
      <c r="AA859" s="71"/>
    </row>
    <row r="860" spans="1:27" ht="18" customHeight="1">
      <c r="A860" s="72"/>
      <c r="B860" s="73"/>
      <c r="C860" s="72"/>
      <c r="D860" s="72"/>
      <c r="E860" s="66"/>
      <c r="F860" s="66"/>
      <c r="G860" s="72"/>
      <c r="H860" s="74"/>
      <c r="I860" s="72"/>
      <c r="J860" s="72"/>
      <c r="K860" s="72"/>
      <c r="L860" s="66"/>
      <c r="M860" s="66"/>
      <c r="N860" s="66"/>
      <c r="O860" s="66"/>
      <c r="P860" s="71"/>
      <c r="Q860" s="71"/>
      <c r="R860" s="72"/>
      <c r="S860" s="72"/>
      <c r="T860" s="71"/>
      <c r="U860" s="71"/>
      <c r="V860" s="71"/>
      <c r="W860" s="72"/>
      <c r="X860" s="72"/>
      <c r="Y860" s="66"/>
      <c r="Z860" s="72"/>
      <c r="AA860" s="71"/>
    </row>
    <row r="861" spans="1:27" ht="18" customHeight="1">
      <c r="A861" s="72"/>
      <c r="B861" s="73"/>
      <c r="C861" s="72"/>
      <c r="D861" s="72"/>
      <c r="E861" s="66"/>
      <c r="F861" s="66"/>
      <c r="G861" s="72"/>
      <c r="H861" s="74"/>
      <c r="I861" s="72"/>
      <c r="J861" s="72"/>
      <c r="K861" s="72"/>
      <c r="L861" s="66"/>
      <c r="M861" s="66"/>
      <c r="N861" s="66"/>
      <c r="O861" s="66"/>
      <c r="P861" s="71"/>
      <c r="Q861" s="71"/>
      <c r="R861" s="72"/>
      <c r="S861" s="72"/>
      <c r="T861" s="71"/>
      <c r="U861" s="71"/>
      <c r="V861" s="71"/>
      <c r="W861" s="72"/>
      <c r="X861" s="72"/>
      <c r="Y861" s="66"/>
      <c r="Z861" s="72"/>
      <c r="AA861" s="71"/>
    </row>
    <row r="862" spans="1:27" ht="18" customHeight="1">
      <c r="A862" s="72"/>
      <c r="B862" s="73"/>
      <c r="C862" s="72"/>
      <c r="D862" s="72"/>
      <c r="E862" s="66"/>
      <c r="F862" s="66"/>
      <c r="G862" s="72"/>
      <c r="H862" s="74"/>
      <c r="I862" s="72"/>
      <c r="J862" s="72"/>
      <c r="K862" s="72"/>
      <c r="L862" s="66"/>
      <c r="M862" s="66"/>
      <c r="N862" s="66"/>
      <c r="O862" s="66"/>
      <c r="P862" s="71"/>
      <c r="Q862" s="71"/>
      <c r="R862" s="72"/>
      <c r="S862" s="72"/>
      <c r="T862" s="71"/>
      <c r="U862" s="71"/>
      <c r="V862" s="71"/>
      <c r="W862" s="72"/>
      <c r="X862" s="72"/>
      <c r="Y862" s="66"/>
      <c r="Z862" s="72"/>
      <c r="AA862" s="71"/>
    </row>
    <row r="863" spans="1:27" ht="18" customHeight="1">
      <c r="A863" s="72"/>
      <c r="B863" s="73"/>
      <c r="C863" s="72"/>
      <c r="D863" s="72"/>
      <c r="E863" s="66"/>
      <c r="F863" s="66"/>
      <c r="G863" s="72"/>
      <c r="H863" s="74"/>
      <c r="I863" s="72"/>
      <c r="J863" s="72"/>
      <c r="K863" s="72"/>
      <c r="L863" s="66"/>
      <c r="M863" s="66"/>
      <c r="N863" s="66"/>
      <c r="O863" s="66"/>
      <c r="P863" s="71"/>
      <c r="Q863" s="71"/>
      <c r="R863" s="72"/>
      <c r="S863" s="72"/>
      <c r="T863" s="71"/>
      <c r="U863" s="71"/>
      <c r="V863" s="71"/>
      <c r="W863" s="72"/>
      <c r="X863" s="72"/>
      <c r="Y863" s="66"/>
      <c r="Z863" s="72"/>
      <c r="AA863" s="71"/>
    </row>
    <row r="864" spans="1:27" ht="18" customHeight="1">
      <c r="A864" s="72"/>
      <c r="B864" s="73"/>
      <c r="C864" s="72"/>
      <c r="D864" s="72"/>
      <c r="E864" s="66"/>
      <c r="F864" s="66"/>
      <c r="G864" s="72"/>
      <c r="H864" s="74"/>
      <c r="I864" s="72"/>
      <c r="J864" s="72"/>
      <c r="K864" s="72"/>
      <c r="L864" s="66"/>
      <c r="M864" s="66"/>
      <c r="N864" s="66"/>
      <c r="O864" s="66"/>
      <c r="P864" s="71"/>
      <c r="Q864" s="71"/>
      <c r="R864" s="72"/>
      <c r="S864" s="72"/>
      <c r="T864" s="71"/>
      <c r="U864" s="71"/>
      <c r="V864" s="71"/>
      <c r="W864" s="72"/>
      <c r="X864" s="72"/>
      <c r="Y864" s="66"/>
      <c r="Z864" s="72"/>
      <c r="AA864" s="71"/>
    </row>
    <row r="865" spans="1:27" ht="18" customHeight="1">
      <c r="A865" s="72"/>
      <c r="B865" s="73"/>
      <c r="C865" s="72"/>
      <c r="D865" s="72"/>
      <c r="E865" s="66"/>
      <c r="F865" s="66"/>
      <c r="G865" s="72"/>
      <c r="H865" s="74"/>
      <c r="I865" s="72"/>
      <c r="J865" s="72"/>
      <c r="K865" s="72"/>
      <c r="L865" s="66"/>
      <c r="M865" s="66"/>
      <c r="N865" s="66"/>
      <c r="O865" s="66"/>
      <c r="P865" s="71"/>
      <c r="Q865" s="71"/>
      <c r="R865" s="72"/>
      <c r="S865" s="72"/>
      <c r="T865" s="71"/>
      <c r="U865" s="71"/>
      <c r="V865" s="71"/>
      <c r="W865" s="72"/>
      <c r="X865" s="72"/>
      <c r="Y865" s="66"/>
      <c r="Z865" s="72"/>
      <c r="AA865" s="71"/>
    </row>
    <row r="866" spans="1:27" ht="18" customHeight="1">
      <c r="A866" s="72"/>
      <c r="B866" s="73"/>
      <c r="C866" s="72"/>
      <c r="D866" s="72"/>
      <c r="E866" s="66"/>
      <c r="F866" s="66"/>
      <c r="G866" s="72"/>
      <c r="H866" s="74"/>
      <c r="I866" s="72"/>
      <c r="J866" s="72"/>
      <c r="K866" s="72"/>
      <c r="L866" s="66"/>
      <c r="M866" s="66"/>
      <c r="N866" s="66"/>
      <c r="O866" s="66"/>
      <c r="P866" s="71"/>
      <c r="Q866" s="71"/>
      <c r="R866" s="72"/>
      <c r="S866" s="72"/>
      <c r="T866" s="71"/>
      <c r="U866" s="71"/>
      <c r="V866" s="71"/>
      <c r="W866" s="72"/>
      <c r="X866" s="72"/>
      <c r="Y866" s="66"/>
      <c r="Z866" s="72"/>
      <c r="AA866" s="71"/>
    </row>
    <row r="867" spans="1:27" ht="18" customHeight="1">
      <c r="A867" s="72"/>
      <c r="B867" s="73"/>
      <c r="C867" s="72"/>
      <c r="D867" s="72"/>
      <c r="E867" s="66"/>
      <c r="F867" s="66"/>
      <c r="G867" s="72"/>
      <c r="H867" s="74"/>
      <c r="I867" s="72"/>
      <c r="J867" s="72"/>
      <c r="K867" s="72"/>
      <c r="L867" s="66"/>
      <c r="M867" s="66"/>
      <c r="N867" s="66"/>
      <c r="O867" s="66"/>
      <c r="P867" s="71"/>
      <c r="Q867" s="71"/>
      <c r="R867" s="72"/>
      <c r="S867" s="72"/>
      <c r="T867" s="71"/>
      <c r="U867" s="71"/>
      <c r="V867" s="71"/>
      <c r="W867" s="72"/>
      <c r="X867" s="72"/>
      <c r="Y867" s="66"/>
      <c r="Z867" s="72"/>
      <c r="AA867" s="71"/>
    </row>
    <row r="868" spans="1:27" ht="18" customHeight="1">
      <c r="A868" s="72"/>
      <c r="B868" s="73"/>
      <c r="C868" s="72"/>
      <c r="D868" s="72"/>
      <c r="E868" s="66"/>
      <c r="F868" s="66"/>
      <c r="G868" s="72"/>
      <c r="H868" s="74"/>
      <c r="I868" s="72"/>
      <c r="J868" s="72"/>
      <c r="K868" s="72"/>
      <c r="L868" s="66"/>
      <c r="M868" s="66"/>
      <c r="N868" s="66"/>
      <c r="O868" s="66"/>
      <c r="P868" s="71"/>
      <c r="Q868" s="71"/>
      <c r="R868" s="72"/>
      <c r="S868" s="72"/>
      <c r="T868" s="71"/>
      <c r="U868" s="71"/>
      <c r="V868" s="71"/>
      <c r="W868" s="72"/>
      <c r="X868" s="72"/>
      <c r="Y868" s="66"/>
      <c r="Z868" s="72"/>
      <c r="AA868" s="71"/>
    </row>
    <row r="869" spans="1:27" ht="18" customHeight="1">
      <c r="A869" s="72"/>
      <c r="B869" s="73"/>
      <c r="C869" s="72"/>
      <c r="D869" s="72"/>
      <c r="E869" s="66"/>
      <c r="F869" s="66"/>
      <c r="G869" s="72"/>
      <c r="H869" s="74"/>
      <c r="I869" s="72"/>
      <c r="J869" s="72"/>
      <c r="K869" s="72"/>
      <c r="L869" s="66"/>
      <c r="M869" s="66"/>
      <c r="N869" s="66"/>
      <c r="O869" s="66"/>
      <c r="P869" s="71"/>
      <c r="Q869" s="71"/>
      <c r="R869" s="72"/>
      <c r="S869" s="72"/>
      <c r="T869" s="71"/>
      <c r="U869" s="71"/>
      <c r="V869" s="71"/>
      <c r="W869" s="72"/>
      <c r="X869" s="72"/>
      <c r="Y869" s="66"/>
      <c r="Z869" s="72"/>
      <c r="AA869" s="71"/>
    </row>
    <row r="870" spans="1:27" ht="18" customHeight="1">
      <c r="A870" s="72"/>
      <c r="B870" s="73"/>
      <c r="C870" s="72"/>
      <c r="D870" s="72"/>
      <c r="E870" s="66"/>
      <c r="F870" s="66"/>
      <c r="G870" s="72"/>
      <c r="H870" s="74"/>
      <c r="I870" s="72"/>
      <c r="J870" s="72"/>
      <c r="K870" s="72"/>
      <c r="L870" s="66"/>
      <c r="M870" s="66"/>
      <c r="N870" s="66"/>
      <c r="O870" s="66"/>
      <c r="P870" s="71"/>
      <c r="Q870" s="71"/>
      <c r="R870" s="72"/>
      <c r="S870" s="72"/>
      <c r="T870" s="71"/>
      <c r="U870" s="71"/>
      <c r="V870" s="71"/>
      <c r="W870" s="72"/>
      <c r="X870" s="72"/>
      <c r="Y870" s="66"/>
      <c r="Z870" s="72"/>
      <c r="AA870" s="71"/>
    </row>
    <row r="871" spans="1:27" ht="18" customHeight="1">
      <c r="A871" s="72"/>
      <c r="B871" s="73"/>
      <c r="C871" s="72"/>
      <c r="D871" s="72"/>
      <c r="E871" s="66"/>
      <c r="F871" s="66"/>
      <c r="G871" s="72"/>
      <c r="H871" s="74"/>
      <c r="I871" s="72"/>
      <c r="J871" s="72"/>
      <c r="K871" s="72"/>
      <c r="L871" s="66"/>
      <c r="M871" s="66"/>
      <c r="N871" s="66"/>
      <c r="O871" s="66"/>
      <c r="P871" s="71"/>
      <c r="Q871" s="71"/>
      <c r="R871" s="72"/>
      <c r="S871" s="72"/>
      <c r="T871" s="71"/>
      <c r="U871" s="71"/>
      <c r="V871" s="71"/>
      <c r="W871" s="72"/>
      <c r="X871" s="72"/>
      <c r="Y871" s="66"/>
      <c r="Z871" s="72"/>
      <c r="AA871" s="71"/>
    </row>
    <row r="872" spans="1:27" ht="18" customHeight="1">
      <c r="A872" s="72"/>
      <c r="B872" s="73"/>
      <c r="C872" s="72"/>
      <c r="D872" s="72"/>
      <c r="E872" s="66"/>
      <c r="F872" s="66"/>
      <c r="G872" s="72"/>
      <c r="H872" s="74"/>
      <c r="I872" s="72"/>
      <c r="J872" s="72"/>
      <c r="K872" s="72"/>
      <c r="L872" s="66"/>
      <c r="M872" s="66"/>
      <c r="N872" s="66"/>
      <c r="O872" s="66"/>
      <c r="P872" s="71"/>
      <c r="Q872" s="71"/>
      <c r="R872" s="72"/>
      <c r="S872" s="72"/>
      <c r="T872" s="71"/>
      <c r="U872" s="71"/>
      <c r="V872" s="71"/>
      <c r="W872" s="72"/>
      <c r="X872" s="72"/>
      <c r="Y872" s="66"/>
      <c r="Z872" s="72"/>
      <c r="AA872" s="71"/>
    </row>
    <row r="873" spans="1:27" ht="18" customHeight="1">
      <c r="A873" s="72"/>
      <c r="B873" s="73"/>
      <c r="C873" s="72"/>
      <c r="D873" s="72"/>
      <c r="E873" s="66"/>
      <c r="F873" s="66"/>
      <c r="G873" s="72"/>
      <c r="H873" s="74"/>
      <c r="I873" s="72"/>
      <c r="J873" s="72"/>
      <c r="K873" s="72"/>
      <c r="L873" s="66"/>
      <c r="M873" s="66"/>
      <c r="N873" s="66"/>
      <c r="O873" s="66"/>
      <c r="P873" s="71"/>
      <c r="Q873" s="71"/>
      <c r="R873" s="72"/>
      <c r="S873" s="72"/>
      <c r="T873" s="71"/>
      <c r="U873" s="71"/>
      <c r="V873" s="71"/>
      <c r="W873" s="72"/>
      <c r="X873" s="72"/>
      <c r="Y873" s="66"/>
      <c r="Z873" s="72"/>
      <c r="AA873" s="71"/>
    </row>
    <row r="874" spans="1:27" ht="18" customHeight="1">
      <c r="A874" s="72"/>
      <c r="B874" s="73"/>
      <c r="C874" s="72"/>
      <c r="D874" s="72"/>
      <c r="E874" s="66"/>
      <c r="F874" s="66"/>
      <c r="G874" s="72"/>
      <c r="H874" s="74"/>
      <c r="I874" s="72"/>
      <c r="J874" s="72"/>
      <c r="K874" s="72"/>
      <c r="L874" s="66"/>
      <c r="M874" s="66"/>
      <c r="N874" s="66"/>
      <c r="O874" s="66"/>
      <c r="P874" s="71"/>
      <c r="Q874" s="71"/>
      <c r="R874" s="72"/>
      <c r="S874" s="72"/>
      <c r="T874" s="71"/>
      <c r="U874" s="71"/>
      <c r="V874" s="71"/>
      <c r="W874" s="72"/>
      <c r="X874" s="72"/>
      <c r="Y874" s="66"/>
      <c r="Z874" s="72"/>
      <c r="AA874" s="71"/>
    </row>
    <row r="875" spans="1:27" ht="18" customHeight="1">
      <c r="A875" s="72"/>
      <c r="B875" s="73"/>
      <c r="C875" s="72"/>
      <c r="D875" s="72"/>
      <c r="E875" s="66"/>
      <c r="F875" s="66"/>
      <c r="G875" s="72"/>
      <c r="H875" s="74"/>
      <c r="I875" s="72"/>
      <c r="J875" s="72"/>
      <c r="K875" s="72"/>
      <c r="L875" s="66"/>
      <c r="M875" s="66"/>
      <c r="N875" s="66"/>
      <c r="O875" s="66"/>
      <c r="P875" s="71"/>
      <c r="Q875" s="71"/>
      <c r="R875" s="72"/>
      <c r="S875" s="72"/>
      <c r="T875" s="71"/>
      <c r="U875" s="71"/>
      <c r="V875" s="71"/>
      <c r="W875" s="72"/>
      <c r="X875" s="72"/>
      <c r="Y875" s="66"/>
      <c r="Z875" s="72"/>
      <c r="AA875" s="71"/>
    </row>
    <row r="876" spans="1:27" ht="18" customHeight="1">
      <c r="A876" s="72"/>
      <c r="B876" s="73"/>
      <c r="C876" s="72"/>
      <c r="D876" s="72"/>
      <c r="E876" s="66"/>
      <c r="F876" s="66"/>
      <c r="G876" s="72"/>
      <c r="H876" s="74"/>
      <c r="I876" s="72"/>
      <c r="J876" s="72"/>
      <c r="K876" s="72"/>
      <c r="L876" s="66"/>
      <c r="M876" s="66"/>
      <c r="N876" s="66"/>
      <c r="O876" s="66"/>
      <c r="P876" s="71"/>
      <c r="Q876" s="71"/>
      <c r="R876" s="72"/>
      <c r="S876" s="72"/>
      <c r="T876" s="71"/>
      <c r="U876" s="71"/>
      <c r="V876" s="71"/>
      <c r="W876" s="72"/>
      <c r="X876" s="72"/>
      <c r="Y876" s="66"/>
      <c r="Z876" s="72"/>
      <c r="AA876" s="71"/>
    </row>
    <row r="877" spans="1:27" ht="18" customHeight="1">
      <c r="A877" s="72"/>
      <c r="B877" s="73"/>
      <c r="C877" s="72"/>
      <c r="D877" s="72"/>
      <c r="E877" s="66"/>
      <c r="F877" s="66"/>
      <c r="G877" s="72"/>
      <c r="H877" s="74"/>
      <c r="I877" s="72"/>
      <c r="J877" s="72"/>
      <c r="K877" s="72"/>
      <c r="L877" s="66"/>
      <c r="M877" s="66"/>
      <c r="N877" s="66"/>
      <c r="O877" s="66"/>
      <c r="P877" s="71"/>
      <c r="Q877" s="71"/>
      <c r="R877" s="72"/>
      <c r="S877" s="72"/>
      <c r="T877" s="71"/>
      <c r="U877" s="71"/>
      <c r="V877" s="71"/>
      <c r="W877" s="72"/>
      <c r="X877" s="72"/>
      <c r="Y877" s="66"/>
      <c r="Z877" s="72"/>
      <c r="AA877" s="71"/>
    </row>
    <row r="878" spans="1:27" ht="18" customHeight="1">
      <c r="A878" s="72"/>
      <c r="B878" s="73"/>
      <c r="C878" s="72"/>
      <c r="D878" s="72"/>
      <c r="E878" s="66"/>
      <c r="F878" s="66"/>
      <c r="G878" s="72"/>
      <c r="H878" s="74"/>
      <c r="I878" s="72"/>
      <c r="J878" s="72"/>
      <c r="K878" s="72"/>
      <c r="L878" s="66"/>
      <c r="M878" s="66"/>
      <c r="N878" s="66"/>
      <c r="O878" s="66"/>
      <c r="P878" s="71"/>
      <c r="Q878" s="71"/>
      <c r="R878" s="72"/>
      <c r="S878" s="72"/>
      <c r="T878" s="71"/>
      <c r="U878" s="71"/>
      <c r="V878" s="71"/>
      <c r="W878" s="72"/>
      <c r="X878" s="72"/>
      <c r="Y878" s="66"/>
      <c r="Z878" s="72"/>
      <c r="AA878" s="71"/>
    </row>
    <row r="879" spans="1:27" ht="18" customHeight="1">
      <c r="A879" s="72"/>
      <c r="B879" s="73"/>
      <c r="C879" s="72"/>
      <c r="D879" s="72"/>
      <c r="E879" s="66"/>
      <c r="F879" s="66"/>
      <c r="G879" s="72"/>
      <c r="H879" s="74"/>
      <c r="I879" s="72"/>
      <c r="J879" s="72"/>
      <c r="K879" s="72"/>
      <c r="L879" s="66"/>
      <c r="M879" s="66"/>
      <c r="N879" s="66"/>
      <c r="O879" s="66"/>
      <c r="P879" s="71"/>
      <c r="Q879" s="71"/>
      <c r="R879" s="72"/>
      <c r="S879" s="72"/>
      <c r="T879" s="71"/>
      <c r="U879" s="71"/>
      <c r="V879" s="71"/>
      <c r="W879" s="72"/>
      <c r="X879" s="72"/>
      <c r="Y879" s="66"/>
      <c r="Z879" s="72"/>
      <c r="AA879" s="71"/>
    </row>
    <row r="880" spans="1:27" ht="18" customHeight="1">
      <c r="A880" s="72"/>
      <c r="B880" s="73"/>
      <c r="C880" s="72"/>
      <c r="D880" s="72"/>
      <c r="E880" s="66"/>
      <c r="F880" s="66"/>
      <c r="G880" s="72"/>
      <c r="H880" s="74"/>
      <c r="I880" s="72"/>
      <c r="J880" s="72"/>
      <c r="K880" s="72"/>
      <c r="L880" s="66"/>
      <c r="M880" s="66"/>
      <c r="N880" s="66"/>
      <c r="O880" s="66"/>
      <c r="P880" s="71"/>
      <c r="Q880" s="71"/>
      <c r="R880" s="72"/>
      <c r="S880" s="72"/>
      <c r="T880" s="71"/>
      <c r="U880" s="71"/>
      <c r="V880" s="71"/>
      <c r="W880" s="72"/>
      <c r="X880" s="72"/>
      <c r="Y880" s="66"/>
      <c r="Z880" s="72"/>
      <c r="AA880" s="71"/>
    </row>
    <row r="881" spans="1:27" ht="18" customHeight="1">
      <c r="A881" s="72"/>
      <c r="B881" s="73"/>
      <c r="C881" s="72"/>
      <c r="D881" s="72"/>
      <c r="E881" s="66"/>
      <c r="F881" s="66"/>
      <c r="G881" s="72"/>
      <c r="H881" s="74"/>
      <c r="I881" s="72"/>
      <c r="J881" s="72"/>
      <c r="K881" s="72"/>
      <c r="L881" s="66"/>
      <c r="M881" s="66"/>
      <c r="N881" s="66"/>
      <c r="O881" s="66"/>
      <c r="P881" s="71"/>
      <c r="Q881" s="71"/>
      <c r="R881" s="72"/>
      <c r="S881" s="72"/>
      <c r="T881" s="71"/>
      <c r="U881" s="71"/>
      <c r="V881" s="71"/>
      <c r="W881" s="72"/>
      <c r="X881" s="72"/>
      <c r="Y881" s="66"/>
      <c r="Z881" s="72"/>
      <c r="AA881" s="71"/>
    </row>
    <row r="882" spans="1:27" ht="18" customHeight="1">
      <c r="A882" s="72"/>
      <c r="B882" s="73"/>
      <c r="C882" s="72"/>
      <c r="D882" s="72"/>
      <c r="E882" s="66"/>
      <c r="F882" s="66"/>
      <c r="G882" s="72"/>
      <c r="H882" s="74"/>
      <c r="I882" s="72"/>
      <c r="J882" s="72"/>
      <c r="K882" s="72"/>
      <c r="L882" s="66"/>
      <c r="M882" s="66"/>
      <c r="N882" s="66"/>
      <c r="O882" s="66"/>
      <c r="P882" s="71"/>
      <c r="Q882" s="71"/>
      <c r="R882" s="72"/>
      <c r="S882" s="72"/>
      <c r="T882" s="71"/>
      <c r="U882" s="71"/>
      <c r="V882" s="71"/>
      <c r="W882" s="72"/>
      <c r="X882" s="72"/>
      <c r="Y882" s="66"/>
      <c r="Z882" s="72"/>
      <c r="AA882" s="71"/>
    </row>
    <row r="883" spans="1:27" ht="18" customHeight="1">
      <c r="A883" s="72"/>
      <c r="B883" s="73"/>
      <c r="C883" s="72"/>
      <c r="D883" s="72"/>
      <c r="E883" s="66"/>
      <c r="F883" s="66"/>
      <c r="G883" s="72"/>
      <c r="H883" s="74"/>
      <c r="I883" s="72"/>
      <c r="J883" s="72"/>
      <c r="K883" s="72"/>
      <c r="L883" s="66"/>
      <c r="M883" s="66"/>
      <c r="N883" s="66"/>
      <c r="O883" s="66"/>
      <c r="P883" s="71"/>
      <c r="Q883" s="71"/>
      <c r="R883" s="72"/>
      <c r="S883" s="72"/>
      <c r="T883" s="71"/>
      <c r="U883" s="71"/>
      <c r="V883" s="71"/>
      <c r="W883" s="72"/>
      <c r="X883" s="72"/>
      <c r="Y883" s="66"/>
      <c r="Z883" s="72"/>
      <c r="AA883" s="71"/>
    </row>
    <row r="884" spans="1:27" ht="18" customHeight="1">
      <c r="A884" s="72"/>
      <c r="B884" s="73"/>
      <c r="C884" s="72"/>
      <c r="D884" s="72"/>
      <c r="E884" s="66"/>
      <c r="F884" s="66"/>
      <c r="G884" s="72"/>
      <c r="H884" s="74"/>
      <c r="I884" s="72"/>
      <c r="J884" s="72"/>
      <c r="K884" s="72"/>
      <c r="L884" s="66"/>
      <c r="M884" s="66"/>
      <c r="N884" s="66"/>
      <c r="O884" s="66"/>
      <c r="P884" s="71"/>
      <c r="Q884" s="71"/>
      <c r="R884" s="72"/>
      <c r="S884" s="72"/>
      <c r="T884" s="71"/>
      <c r="U884" s="71"/>
      <c r="V884" s="71"/>
      <c r="W884" s="72"/>
      <c r="X884" s="72"/>
      <c r="Y884" s="66"/>
      <c r="Z884" s="72"/>
      <c r="AA884" s="71"/>
    </row>
    <row r="885" spans="1:27" ht="18" customHeight="1">
      <c r="A885" s="72"/>
      <c r="B885" s="73"/>
      <c r="C885" s="72"/>
      <c r="D885" s="72"/>
      <c r="E885" s="66"/>
      <c r="F885" s="66"/>
      <c r="G885" s="72"/>
      <c r="H885" s="74"/>
      <c r="I885" s="72"/>
      <c r="J885" s="72"/>
      <c r="K885" s="72"/>
      <c r="L885" s="66"/>
      <c r="M885" s="66"/>
      <c r="N885" s="66"/>
      <c r="O885" s="66"/>
      <c r="P885" s="71"/>
      <c r="Q885" s="71"/>
      <c r="R885" s="72"/>
      <c r="S885" s="72"/>
      <c r="T885" s="71"/>
      <c r="U885" s="71"/>
      <c r="V885" s="71"/>
      <c r="W885" s="72"/>
      <c r="X885" s="72"/>
      <c r="Y885" s="66"/>
      <c r="Z885" s="72"/>
      <c r="AA885" s="71"/>
    </row>
    <row r="886" spans="1:27" ht="18" customHeight="1">
      <c r="A886" s="72"/>
      <c r="B886" s="73"/>
      <c r="C886" s="72"/>
      <c r="D886" s="72"/>
      <c r="E886" s="66"/>
      <c r="F886" s="66"/>
      <c r="G886" s="72"/>
      <c r="H886" s="74"/>
      <c r="I886" s="72"/>
      <c r="J886" s="72"/>
      <c r="K886" s="72"/>
      <c r="L886" s="66"/>
      <c r="M886" s="66"/>
      <c r="N886" s="66"/>
      <c r="O886" s="66"/>
      <c r="P886" s="71"/>
      <c r="Q886" s="71"/>
      <c r="R886" s="72"/>
      <c r="S886" s="72"/>
      <c r="T886" s="71"/>
      <c r="U886" s="71"/>
      <c r="V886" s="71"/>
      <c r="W886" s="72"/>
      <c r="X886" s="72"/>
      <c r="Y886" s="66"/>
      <c r="Z886" s="72"/>
      <c r="AA886" s="71"/>
    </row>
    <row r="887" spans="1:27" ht="18" customHeight="1">
      <c r="A887" s="72"/>
      <c r="B887" s="73"/>
      <c r="C887" s="72"/>
      <c r="D887" s="72"/>
      <c r="E887" s="66"/>
      <c r="F887" s="66"/>
      <c r="G887" s="72"/>
      <c r="H887" s="74"/>
      <c r="I887" s="72"/>
      <c r="J887" s="72"/>
      <c r="K887" s="72"/>
      <c r="L887" s="66"/>
      <c r="M887" s="66"/>
      <c r="N887" s="66"/>
      <c r="O887" s="66"/>
      <c r="P887" s="71"/>
      <c r="Q887" s="71"/>
      <c r="R887" s="72"/>
      <c r="S887" s="72"/>
      <c r="T887" s="71"/>
      <c r="U887" s="71"/>
      <c r="V887" s="71"/>
      <c r="W887" s="72"/>
      <c r="X887" s="72"/>
      <c r="Y887" s="66"/>
      <c r="Z887" s="72"/>
      <c r="AA887" s="71"/>
    </row>
    <row r="888" spans="1:27" ht="18" customHeight="1">
      <c r="A888" s="72"/>
      <c r="B888" s="73"/>
      <c r="C888" s="72"/>
      <c r="D888" s="72"/>
      <c r="E888" s="66"/>
      <c r="F888" s="66"/>
      <c r="G888" s="72"/>
      <c r="H888" s="74"/>
      <c r="I888" s="72"/>
      <c r="J888" s="72"/>
      <c r="K888" s="72"/>
      <c r="L888" s="66"/>
      <c r="M888" s="66"/>
      <c r="N888" s="66"/>
      <c r="O888" s="66"/>
      <c r="P888" s="71"/>
      <c r="Q888" s="71"/>
      <c r="R888" s="72"/>
      <c r="S888" s="72"/>
      <c r="T888" s="71"/>
      <c r="U888" s="71"/>
      <c r="V888" s="71"/>
      <c r="W888" s="72"/>
      <c r="X888" s="72"/>
      <c r="Y888" s="66"/>
      <c r="Z888" s="72"/>
      <c r="AA888" s="71"/>
    </row>
    <row r="889" spans="1:27" ht="18" customHeight="1">
      <c r="A889" s="72"/>
      <c r="B889" s="73"/>
      <c r="C889" s="72"/>
      <c r="D889" s="72"/>
      <c r="E889" s="66"/>
      <c r="F889" s="66"/>
      <c r="G889" s="72"/>
      <c r="H889" s="74"/>
      <c r="I889" s="72"/>
      <c r="J889" s="72"/>
      <c r="K889" s="72"/>
      <c r="L889" s="66"/>
      <c r="M889" s="66"/>
      <c r="N889" s="66"/>
      <c r="O889" s="66"/>
      <c r="P889" s="71"/>
      <c r="Q889" s="71"/>
      <c r="R889" s="72"/>
      <c r="S889" s="72"/>
      <c r="T889" s="71"/>
      <c r="U889" s="71"/>
      <c r="V889" s="71"/>
      <c r="W889" s="72"/>
      <c r="X889" s="72"/>
      <c r="Y889" s="66"/>
      <c r="Z889" s="72"/>
      <c r="AA889" s="71"/>
    </row>
    <row r="890" spans="1:27" ht="18" customHeight="1">
      <c r="A890" s="72"/>
      <c r="B890" s="73"/>
      <c r="C890" s="72"/>
      <c r="D890" s="72"/>
      <c r="E890" s="66"/>
      <c r="F890" s="66"/>
      <c r="G890" s="72"/>
      <c r="H890" s="74"/>
      <c r="I890" s="72"/>
      <c r="J890" s="72"/>
      <c r="K890" s="72"/>
      <c r="L890" s="66"/>
      <c r="M890" s="66"/>
      <c r="N890" s="66"/>
      <c r="O890" s="66"/>
      <c r="P890" s="71"/>
      <c r="Q890" s="71"/>
      <c r="R890" s="72"/>
      <c r="S890" s="72"/>
      <c r="T890" s="71"/>
      <c r="U890" s="71"/>
      <c r="V890" s="71"/>
      <c r="W890" s="72"/>
      <c r="X890" s="72"/>
      <c r="Y890" s="66"/>
      <c r="Z890" s="72"/>
      <c r="AA890" s="71"/>
    </row>
    <row r="891" spans="1:27" ht="18" customHeight="1">
      <c r="A891" s="72"/>
      <c r="B891" s="73"/>
      <c r="C891" s="72"/>
      <c r="D891" s="72"/>
      <c r="E891" s="66"/>
      <c r="F891" s="66"/>
      <c r="G891" s="72"/>
      <c r="H891" s="74"/>
      <c r="I891" s="72"/>
      <c r="J891" s="72"/>
      <c r="K891" s="72"/>
      <c r="L891" s="66"/>
      <c r="M891" s="66"/>
      <c r="N891" s="66"/>
      <c r="O891" s="66"/>
      <c r="P891" s="71"/>
      <c r="Q891" s="71"/>
      <c r="R891" s="72"/>
      <c r="S891" s="72"/>
      <c r="T891" s="71"/>
      <c r="U891" s="71"/>
      <c r="V891" s="71"/>
      <c r="W891" s="72"/>
      <c r="X891" s="72"/>
      <c r="Y891" s="66"/>
      <c r="Z891" s="72"/>
      <c r="AA891" s="71"/>
    </row>
    <row r="892" spans="1:27" ht="18" customHeight="1">
      <c r="A892" s="72"/>
      <c r="B892" s="73"/>
      <c r="C892" s="72"/>
      <c r="D892" s="72"/>
      <c r="E892" s="66"/>
      <c r="F892" s="66"/>
      <c r="G892" s="72"/>
      <c r="H892" s="74"/>
      <c r="I892" s="72"/>
      <c r="J892" s="72"/>
      <c r="K892" s="72"/>
      <c r="L892" s="66"/>
      <c r="M892" s="66"/>
      <c r="N892" s="66"/>
      <c r="O892" s="66"/>
      <c r="P892" s="71"/>
      <c r="Q892" s="71"/>
      <c r="R892" s="72"/>
      <c r="S892" s="72"/>
      <c r="T892" s="71"/>
      <c r="U892" s="71"/>
      <c r="V892" s="71"/>
      <c r="W892" s="72"/>
      <c r="X892" s="72"/>
      <c r="Y892" s="66"/>
      <c r="Z892" s="72"/>
      <c r="AA892" s="71"/>
    </row>
    <row r="893" spans="1:27" ht="18" customHeight="1">
      <c r="A893" s="72"/>
      <c r="B893" s="73"/>
      <c r="C893" s="72"/>
      <c r="D893" s="72"/>
      <c r="E893" s="66"/>
      <c r="F893" s="66"/>
      <c r="G893" s="72"/>
      <c r="H893" s="74"/>
      <c r="I893" s="72"/>
      <c r="J893" s="72"/>
      <c r="K893" s="72"/>
      <c r="L893" s="66"/>
      <c r="M893" s="66"/>
      <c r="N893" s="66"/>
      <c r="O893" s="66"/>
      <c r="P893" s="71"/>
      <c r="Q893" s="71"/>
      <c r="R893" s="72"/>
      <c r="S893" s="72"/>
      <c r="T893" s="71"/>
      <c r="U893" s="71"/>
      <c r="V893" s="71"/>
      <c r="W893" s="72"/>
      <c r="X893" s="72"/>
      <c r="Y893" s="66"/>
      <c r="Z893" s="72"/>
      <c r="AA893" s="71"/>
    </row>
    <row r="894" spans="1:27" ht="18" customHeight="1">
      <c r="A894" s="72"/>
      <c r="B894" s="73"/>
      <c r="C894" s="72"/>
      <c r="D894" s="72"/>
      <c r="E894" s="66"/>
      <c r="F894" s="66"/>
      <c r="G894" s="72"/>
      <c r="H894" s="74"/>
      <c r="I894" s="72"/>
      <c r="J894" s="72"/>
      <c r="K894" s="72"/>
      <c r="L894" s="66"/>
      <c r="M894" s="66"/>
      <c r="N894" s="66"/>
      <c r="O894" s="66"/>
      <c r="P894" s="71"/>
      <c r="Q894" s="71"/>
      <c r="R894" s="72"/>
      <c r="S894" s="72"/>
      <c r="T894" s="71"/>
      <c r="U894" s="71"/>
      <c r="V894" s="71"/>
      <c r="W894" s="72"/>
      <c r="X894" s="72"/>
      <c r="Y894" s="66"/>
      <c r="Z894" s="72"/>
      <c r="AA894" s="71"/>
    </row>
    <row r="895" spans="1:27" ht="18" customHeight="1">
      <c r="A895" s="72"/>
      <c r="B895" s="73"/>
      <c r="C895" s="72"/>
      <c r="D895" s="72"/>
      <c r="E895" s="66"/>
      <c r="F895" s="66"/>
      <c r="G895" s="72"/>
      <c r="H895" s="74"/>
      <c r="I895" s="72"/>
      <c r="J895" s="72"/>
      <c r="K895" s="72"/>
      <c r="L895" s="66"/>
      <c r="M895" s="66"/>
      <c r="N895" s="66"/>
      <c r="O895" s="66"/>
      <c r="P895" s="71"/>
      <c r="Q895" s="71"/>
      <c r="R895" s="72"/>
      <c r="S895" s="72"/>
      <c r="T895" s="71"/>
      <c r="U895" s="71"/>
      <c r="V895" s="71"/>
      <c r="W895" s="72"/>
      <c r="X895" s="72"/>
      <c r="Y895" s="66"/>
      <c r="Z895" s="72"/>
      <c r="AA895" s="71"/>
    </row>
    <row r="896" spans="1:27" ht="18" customHeight="1">
      <c r="A896" s="72"/>
      <c r="B896" s="73"/>
      <c r="C896" s="72"/>
      <c r="D896" s="72"/>
      <c r="E896" s="66"/>
      <c r="F896" s="66"/>
      <c r="G896" s="72"/>
      <c r="H896" s="74"/>
      <c r="I896" s="72"/>
      <c r="J896" s="72"/>
      <c r="K896" s="72"/>
      <c r="L896" s="66"/>
      <c r="M896" s="66"/>
      <c r="N896" s="66"/>
      <c r="O896" s="66"/>
      <c r="P896" s="71"/>
      <c r="Q896" s="71"/>
      <c r="R896" s="72"/>
      <c r="S896" s="72"/>
      <c r="T896" s="71"/>
      <c r="U896" s="71"/>
      <c r="V896" s="71"/>
      <c r="W896" s="72"/>
      <c r="X896" s="72"/>
      <c r="Y896" s="66"/>
      <c r="Z896" s="72"/>
      <c r="AA896" s="71"/>
    </row>
    <row r="897" spans="1:27" ht="18" customHeight="1">
      <c r="A897" s="72"/>
      <c r="B897" s="73"/>
      <c r="C897" s="72"/>
      <c r="D897" s="72"/>
      <c r="E897" s="66"/>
      <c r="F897" s="66"/>
      <c r="G897" s="72"/>
      <c r="H897" s="74"/>
      <c r="I897" s="72"/>
      <c r="J897" s="72"/>
      <c r="K897" s="72"/>
      <c r="L897" s="66"/>
      <c r="M897" s="66"/>
      <c r="N897" s="66"/>
      <c r="O897" s="66"/>
      <c r="P897" s="71"/>
      <c r="Q897" s="71"/>
      <c r="R897" s="72"/>
      <c r="S897" s="72"/>
      <c r="T897" s="71"/>
      <c r="U897" s="71"/>
      <c r="V897" s="71"/>
      <c r="W897" s="72"/>
      <c r="X897" s="72"/>
      <c r="Y897" s="66"/>
      <c r="Z897" s="72"/>
      <c r="AA897" s="71"/>
    </row>
    <row r="898" spans="1:27" ht="18" customHeight="1">
      <c r="A898" s="72"/>
      <c r="B898" s="73"/>
      <c r="C898" s="72"/>
      <c r="D898" s="72"/>
      <c r="E898" s="66"/>
      <c r="F898" s="66"/>
      <c r="G898" s="72"/>
      <c r="H898" s="74"/>
      <c r="I898" s="72"/>
      <c r="J898" s="72"/>
      <c r="K898" s="72"/>
      <c r="L898" s="66"/>
      <c r="M898" s="66"/>
      <c r="N898" s="66"/>
      <c r="O898" s="66"/>
      <c r="P898" s="71"/>
      <c r="Q898" s="71"/>
      <c r="R898" s="72"/>
      <c r="S898" s="72"/>
      <c r="T898" s="71"/>
      <c r="U898" s="71"/>
      <c r="V898" s="71"/>
      <c r="W898" s="72"/>
      <c r="X898" s="72"/>
      <c r="Y898" s="66"/>
      <c r="Z898" s="72"/>
      <c r="AA898" s="71"/>
    </row>
    <row r="899" spans="1:27" ht="18" customHeight="1">
      <c r="A899" s="72"/>
      <c r="B899" s="73"/>
      <c r="C899" s="72"/>
      <c r="D899" s="72"/>
      <c r="E899" s="66"/>
      <c r="F899" s="66"/>
      <c r="G899" s="72"/>
      <c r="H899" s="74"/>
      <c r="I899" s="72"/>
      <c r="J899" s="72"/>
      <c r="K899" s="72"/>
      <c r="L899" s="66"/>
      <c r="M899" s="66"/>
      <c r="N899" s="66"/>
      <c r="O899" s="66"/>
      <c r="P899" s="71"/>
      <c r="Q899" s="71"/>
      <c r="R899" s="72"/>
      <c r="S899" s="72"/>
      <c r="T899" s="71"/>
      <c r="U899" s="71"/>
      <c r="V899" s="71"/>
      <c r="W899" s="72"/>
      <c r="X899" s="72"/>
      <c r="Y899" s="66"/>
      <c r="Z899" s="72"/>
      <c r="AA899" s="71"/>
    </row>
    <row r="900" spans="1:27" ht="18" customHeight="1">
      <c r="A900" s="72"/>
      <c r="B900" s="73"/>
      <c r="C900" s="72"/>
      <c r="D900" s="72"/>
      <c r="E900" s="66"/>
      <c r="F900" s="66"/>
      <c r="G900" s="72"/>
      <c r="H900" s="74"/>
      <c r="I900" s="72"/>
      <c r="J900" s="72"/>
      <c r="K900" s="72"/>
      <c r="L900" s="66"/>
      <c r="M900" s="66"/>
      <c r="N900" s="66"/>
      <c r="O900" s="66"/>
      <c r="P900" s="71"/>
      <c r="Q900" s="71"/>
      <c r="R900" s="72"/>
      <c r="S900" s="72"/>
      <c r="T900" s="71"/>
      <c r="U900" s="71"/>
      <c r="V900" s="71"/>
      <c r="W900" s="72"/>
      <c r="X900" s="72"/>
      <c r="Y900" s="66"/>
      <c r="Z900" s="72"/>
      <c r="AA900" s="71"/>
    </row>
    <row r="901" spans="1:27" ht="18" customHeight="1">
      <c r="A901" s="72"/>
      <c r="B901" s="73"/>
      <c r="C901" s="72"/>
      <c r="D901" s="72"/>
      <c r="E901" s="66"/>
      <c r="F901" s="66"/>
      <c r="G901" s="72"/>
      <c r="H901" s="74"/>
      <c r="I901" s="72"/>
      <c r="J901" s="72"/>
      <c r="K901" s="72"/>
      <c r="L901" s="66"/>
      <c r="M901" s="66"/>
      <c r="N901" s="66"/>
      <c r="O901" s="66"/>
      <c r="P901" s="71"/>
      <c r="Q901" s="71"/>
      <c r="R901" s="72"/>
      <c r="S901" s="72"/>
      <c r="T901" s="71"/>
      <c r="U901" s="71"/>
      <c r="V901" s="71"/>
      <c r="W901" s="72"/>
      <c r="X901" s="72"/>
      <c r="Y901" s="66"/>
      <c r="Z901" s="72"/>
      <c r="AA901" s="71"/>
    </row>
    <row r="902" spans="1:27" ht="18" customHeight="1">
      <c r="A902" s="72"/>
      <c r="B902" s="73"/>
      <c r="C902" s="72"/>
      <c r="D902" s="72"/>
      <c r="E902" s="66"/>
      <c r="F902" s="66"/>
      <c r="G902" s="72"/>
      <c r="H902" s="74"/>
      <c r="I902" s="72"/>
      <c r="J902" s="72"/>
      <c r="K902" s="72"/>
      <c r="L902" s="66"/>
      <c r="M902" s="66"/>
      <c r="N902" s="66"/>
      <c r="O902" s="66"/>
      <c r="P902" s="71"/>
      <c r="Q902" s="71"/>
      <c r="R902" s="72"/>
      <c r="S902" s="72"/>
      <c r="T902" s="71"/>
      <c r="U902" s="71"/>
      <c r="V902" s="71"/>
      <c r="W902" s="72"/>
      <c r="X902" s="72"/>
      <c r="Y902" s="66"/>
      <c r="Z902" s="72"/>
      <c r="AA902" s="71"/>
    </row>
    <row r="903" spans="1:27" ht="18" customHeight="1">
      <c r="A903" s="72"/>
      <c r="B903" s="73"/>
      <c r="C903" s="72"/>
      <c r="D903" s="72"/>
      <c r="E903" s="66"/>
      <c r="F903" s="66"/>
      <c r="G903" s="72"/>
      <c r="H903" s="74"/>
      <c r="I903" s="72"/>
      <c r="J903" s="72"/>
      <c r="K903" s="72"/>
      <c r="L903" s="66"/>
      <c r="M903" s="66"/>
      <c r="N903" s="66"/>
      <c r="O903" s="66"/>
      <c r="P903" s="71"/>
      <c r="Q903" s="71"/>
      <c r="R903" s="72"/>
      <c r="S903" s="72"/>
      <c r="T903" s="71"/>
      <c r="U903" s="71"/>
      <c r="V903" s="71"/>
      <c r="W903" s="72"/>
      <c r="X903" s="72"/>
      <c r="Y903" s="66"/>
      <c r="Z903" s="72"/>
      <c r="AA903" s="71"/>
    </row>
    <row r="904" spans="1:27" ht="18" customHeight="1">
      <c r="A904" s="72"/>
      <c r="B904" s="73"/>
      <c r="C904" s="72"/>
      <c r="D904" s="72"/>
      <c r="E904" s="66"/>
      <c r="F904" s="66"/>
      <c r="G904" s="72"/>
      <c r="H904" s="74"/>
      <c r="I904" s="72"/>
      <c r="J904" s="72"/>
      <c r="K904" s="72"/>
      <c r="L904" s="66"/>
      <c r="M904" s="66"/>
      <c r="N904" s="66"/>
      <c r="O904" s="66"/>
      <c r="P904" s="71"/>
      <c r="Q904" s="71"/>
      <c r="R904" s="72"/>
      <c r="S904" s="72"/>
      <c r="T904" s="71"/>
      <c r="U904" s="71"/>
      <c r="V904" s="71"/>
      <c r="W904" s="72"/>
      <c r="X904" s="72"/>
      <c r="Y904" s="66"/>
      <c r="Z904" s="72"/>
      <c r="AA904" s="71"/>
    </row>
    <row r="905" spans="1:27" ht="18" customHeight="1">
      <c r="A905" s="72"/>
      <c r="B905" s="73"/>
      <c r="C905" s="72"/>
      <c r="D905" s="72"/>
      <c r="E905" s="66"/>
      <c r="F905" s="66"/>
      <c r="G905" s="72"/>
      <c r="H905" s="74"/>
      <c r="I905" s="72"/>
      <c r="J905" s="72"/>
      <c r="K905" s="72"/>
      <c r="L905" s="66"/>
      <c r="M905" s="66"/>
      <c r="N905" s="66"/>
      <c r="O905" s="66"/>
      <c r="P905" s="71"/>
      <c r="Q905" s="71"/>
      <c r="R905" s="72"/>
      <c r="S905" s="72"/>
      <c r="T905" s="71"/>
      <c r="U905" s="71"/>
      <c r="V905" s="71"/>
      <c r="W905" s="72"/>
      <c r="X905" s="72"/>
      <c r="Y905" s="66"/>
      <c r="Z905" s="72"/>
      <c r="AA905" s="71"/>
    </row>
    <row r="906" spans="1:27" ht="18" customHeight="1">
      <c r="A906" s="72"/>
      <c r="B906" s="73"/>
      <c r="C906" s="72"/>
      <c r="D906" s="72"/>
      <c r="E906" s="66"/>
      <c r="F906" s="66"/>
      <c r="G906" s="72"/>
      <c r="H906" s="74"/>
      <c r="I906" s="72"/>
      <c r="J906" s="72"/>
      <c r="K906" s="72"/>
      <c r="L906" s="66"/>
      <c r="M906" s="66"/>
      <c r="N906" s="66"/>
      <c r="O906" s="66"/>
      <c r="P906" s="71"/>
      <c r="Q906" s="71"/>
      <c r="R906" s="72"/>
      <c r="S906" s="72"/>
      <c r="T906" s="71"/>
      <c r="U906" s="71"/>
      <c r="V906" s="71"/>
      <c r="W906" s="72"/>
      <c r="X906" s="72"/>
      <c r="Y906" s="66"/>
      <c r="Z906" s="72"/>
      <c r="AA906" s="71"/>
    </row>
    <row r="907" spans="1:27" ht="18" customHeight="1">
      <c r="A907" s="72"/>
      <c r="B907" s="73"/>
      <c r="C907" s="72"/>
      <c r="D907" s="72"/>
      <c r="E907" s="66"/>
      <c r="F907" s="66"/>
      <c r="G907" s="72"/>
      <c r="H907" s="74"/>
      <c r="I907" s="72"/>
      <c r="J907" s="72"/>
      <c r="K907" s="72"/>
      <c r="L907" s="66"/>
      <c r="M907" s="66"/>
      <c r="N907" s="66"/>
      <c r="O907" s="66"/>
      <c r="P907" s="71"/>
      <c r="Q907" s="71"/>
      <c r="R907" s="72"/>
      <c r="S907" s="72"/>
      <c r="T907" s="71"/>
      <c r="U907" s="71"/>
      <c r="V907" s="71"/>
      <c r="W907" s="72"/>
      <c r="X907" s="72"/>
      <c r="Y907" s="66"/>
      <c r="Z907" s="72"/>
      <c r="AA907" s="71"/>
    </row>
    <row r="908" spans="1:27" ht="18" customHeight="1">
      <c r="A908" s="72"/>
      <c r="B908" s="73"/>
      <c r="C908" s="72"/>
      <c r="D908" s="72"/>
      <c r="E908" s="66"/>
      <c r="F908" s="66"/>
      <c r="G908" s="72"/>
      <c r="H908" s="74"/>
      <c r="I908" s="72"/>
      <c r="J908" s="72"/>
      <c r="K908" s="72"/>
      <c r="L908" s="66"/>
      <c r="M908" s="66"/>
      <c r="N908" s="66"/>
      <c r="O908" s="66"/>
      <c r="P908" s="71"/>
      <c r="Q908" s="71"/>
      <c r="R908" s="72"/>
      <c r="S908" s="72"/>
      <c r="T908" s="71"/>
      <c r="U908" s="71"/>
      <c r="V908" s="71"/>
      <c r="W908" s="72"/>
      <c r="X908" s="72"/>
      <c r="Y908" s="66"/>
      <c r="Z908" s="72"/>
      <c r="AA908" s="71"/>
    </row>
    <row r="909" spans="1:27" ht="18" customHeight="1">
      <c r="A909" s="72"/>
      <c r="B909" s="73"/>
      <c r="C909" s="72"/>
      <c r="D909" s="72"/>
      <c r="E909" s="66"/>
      <c r="F909" s="66"/>
      <c r="G909" s="72"/>
      <c r="H909" s="74"/>
      <c r="I909" s="72"/>
      <c r="J909" s="72"/>
      <c r="K909" s="72"/>
      <c r="L909" s="66"/>
      <c r="M909" s="66"/>
      <c r="N909" s="66"/>
      <c r="O909" s="66"/>
      <c r="P909" s="71"/>
      <c r="Q909" s="71"/>
      <c r="R909" s="72"/>
      <c r="S909" s="72"/>
      <c r="T909" s="71"/>
      <c r="U909" s="71"/>
      <c r="V909" s="71"/>
      <c r="W909" s="72"/>
      <c r="X909" s="72"/>
      <c r="Y909" s="66"/>
      <c r="Z909" s="72"/>
      <c r="AA909" s="71"/>
    </row>
    <row r="910" spans="1:27" ht="18" customHeight="1">
      <c r="A910" s="72"/>
      <c r="B910" s="73"/>
      <c r="C910" s="72"/>
      <c r="D910" s="72"/>
      <c r="E910" s="66"/>
      <c r="F910" s="66"/>
      <c r="G910" s="72"/>
      <c r="H910" s="74"/>
      <c r="I910" s="72"/>
      <c r="J910" s="72"/>
      <c r="K910" s="72"/>
      <c r="L910" s="66"/>
      <c r="M910" s="66"/>
      <c r="N910" s="66"/>
      <c r="O910" s="66"/>
      <c r="P910" s="71"/>
      <c r="Q910" s="71"/>
      <c r="R910" s="72"/>
      <c r="S910" s="72"/>
      <c r="T910" s="71"/>
      <c r="U910" s="71"/>
      <c r="V910" s="71"/>
      <c r="W910" s="72"/>
      <c r="X910" s="72"/>
      <c r="Y910" s="66"/>
      <c r="Z910" s="72"/>
      <c r="AA910" s="71"/>
    </row>
    <row r="911" spans="1:27" ht="18" customHeight="1">
      <c r="A911" s="72"/>
      <c r="B911" s="73"/>
      <c r="C911" s="72"/>
      <c r="D911" s="72"/>
      <c r="E911" s="66"/>
      <c r="F911" s="66"/>
      <c r="G911" s="72"/>
      <c r="H911" s="74"/>
      <c r="I911" s="72"/>
      <c r="J911" s="72"/>
      <c r="K911" s="72"/>
      <c r="L911" s="66"/>
      <c r="M911" s="66"/>
      <c r="N911" s="66"/>
      <c r="O911" s="66"/>
      <c r="P911" s="71"/>
      <c r="Q911" s="71"/>
      <c r="R911" s="72"/>
      <c r="S911" s="72"/>
      <c r="T911" s="71"/>
      <c r="U911" s="71"/>
      <c r="V911" s="71"/>
      <c r="W911" s="72"/>
      <c r="X911" s="72"/>
      <c r="Y911" s="66"/>
      <c r="Z911" s="72"/>
      <c r="AA911" s="71"/>
    </row>
    <row r="912" spans="1:27" ht="18" customHeight="1">
      <c r="A912" s="72"/>
      <c r="B912" s="73"/>
      <c r="C912" s="72"/>
      <c r="D912" s="72"/>
      <c r="E912" s="66"/>
      <c r="F912" s="66"/>
      <c r="G912" s="72"/>
      <c r="H912" s="74"/>
      <c r="I912" s="72"/>
      <c r="J912" s="72"/>
      <c r="K912" s="72"/>
      <c r="L912" s="66"/>
      <c r="M912" s="66"/>
      <c r="N912" s="66"/>
      <c r="O912" s="66"/>
      <c r="P912" s="71"/>
      <c r="Q912" s="71"/>
      <c r="R912" s="72"/>
      <c r="S912" s="72"/>
      <c r="T912" s="71"/>
      <c r="U912" s="71"/>
      <c r="V912" s="71"/>
      <c r="W912" s="72"/>
      <c r="X912" s="72"/>
      <c r="Y912" s="66"/>
      <c r="Z912" s="72"/>
      <c r="AA912" s="71"/>
    </row>
    <row r="913" spans="1:27" ht="18" customHeight="1">
      <c r="A913" s="72"/>
      <c r="B913" s="73"/>
      <c r="C913" s="72"/>
      <c r="D913" s="72"/>
      <c r="E913" s="66"/>
      <c r="F913" s="66"/>
      <c r="G913" s="72"/>
      <c r="H913" s="74"/>
      <c r="I913" s="72"/>
      <c r="J913" s="72"/>
      <c r="K913" s="72"/>
      <c r="L913" s="66"/>
      <c r="M913" s="66"/>
      <c r="N913" s="66"/>
      <c r="O913" s="66"/>
      <c r="P913" s="71"/>
      <c r="Q913" s="71"/>
      <c r="R913" s="72"/>
      <c r="S913" s="72"/>
      <c r="T913" s="71"/>
      <c r="U913" s="71"/>
      <c r="V913" s="71"/>
      <c r="W913" s="72"/>
      <c r="X913" s="72"/>
      <c r="Y913" s="66"/>
      <c r="Z913" s="72"/>
      <c r="AA913" s="71"/>
    </row>
    <row r="914" spans="1:27" ht="18" customHeight="1">
      <c r="A914" s="72"/>
      <c r="B914" s="73"/>
      <c r="C914" s="72"/>
      <c r="D914" s="72"/>
      <c r="E914" s="66"/>
      <c r="F914" s="66"/>
      <c r="G914" s="72"/>
      <c r="H914" s="74"/>
      <c r="I914" s="72"/>
      <c r="J914" s="72"/>
      <c r="K914" s="72"/>
      <c r="L914" s="66"/>
      <c r="M914" s="66"/>
      <c r="N914" s="66"/>
      <c r="O914" s="66"/>
      <c r="P914" s="71"/>
      <c r="Q914" s="71"/>
      <c r="R914" s="72"/>
      <c r="S914" s="72"/>
      <c r="T914" s="71"/>
      <c r="U914" s="71"/>
      <c r="V914" s="71"/>
      <c r="W914" s="72"/>
      <c r="X914" s="72"/>
      <c r="Y914" s="66"/>
      <c r="Z914" s="72"/>
      <c r="AA914" s="71"/>
    </row>
    <row r="915" spans="1:27" ht="18" customHeight="1">
      <c r="A915" s="72"/>
      <c r="B915" s="73"/>
      <c r="C915" s="72"/>
      <c r="D915" s="72"/>
      <c r="E915" s="66"/>
      <c r="F915" s="66"/>
      <c r="G915" s="72"/>
      <c r="H915" s="74"/>
      <c r="I915" s="72"/>
      <c r="J915" s="72"/>
      <c r="K915" s="72"/>
      <c r="L915" s="66"/>
      <c r="M915" s="66"/>
      <c r="N915" s="66"/>
      <c r="O915" s="66"/>
      <c r="P915" s="71"/>
      <c r="Q915" s="71"/>
      <c r="R915" s="72"/>
      <c r="S915" s="72"/>
      <c r="T915" s="71"/>
      <c r="U915" s="71"/>
      <c r="V915" s="71"/>
      <c r="W915" s="72"/>
      <c r="X915" s="72"/>
      <c r="Y915" s="66"/>
      <c r="Z915" s="72"/>
      <c r="AA915" s="71"/>
    </row>
    <row r="916" spans="1:27" ht="18" customHeight="1">
      <c r="A916" s="72"/>
      <c r="B916" s="73"/>
      <c r="C916" s="72"/>
      <c r="D916" s="72"/>
      <c r="E916" s="66"/>
      <c r="F916" s="66"/>
      <c r="G916" s="72"/>
      <c r="H916" s="74"/>
      <c r="I916" s="72"/>
      <c r="J916" s="72"/>
      <c r="K916" s="72"/>
      <c r="L916" s="66"/>
      <c r="M916" s="66"/>
      <c r="N916" s="66"/>
      <c r="O916" s="66"/>
      <c r="P916" s="71"/>
      <c r="Q916" s="71"/>
      <c r="R916" s="72"/>
      <c r="S916" s="72"/>
      <c r="T916" s="71"/>
      <c r="U916" s="71"/>
      <c r="V916" s="71"/>
      <c r="W916" s="72"/>
      <c r="X916" s="72"/>
      <c r="Y916" s="66"/>
      <c r="Z916" s="72"/>
      <c r="AA916" s="71"/>
    </row>
    <row r="917" spans="1:27" ht="18" customHeight="1">
      <c r="A917" s="72"/>
      <c r="B917" s="73"/>
      <c r="C917" s="72"/>
      <c r="D917" s="72"/>
      <c r="E917" s="66"/>
      <c r="F917" s="66"/>
      <c r="G917" s="72"/>
      <c r="H917" s="74"/>
      <c r="I917" s="72"/>
      <c r="J917" s="72"/>
      <c r="K917" s="72"/>
      <c r="L917" s="66"/>
      <c r="M917" s="66"/>
      <c r="N917" s="66"/>
      <c r="O917" s="66"/>
      <c r="P917" s="71"/>
      <c r="Q917" s="71"/>
      <c r="R917" s="72"/>
      <c r="S917" s="72"/>
      <c r="T917" s="71"/>
      <c r="U917" s="71"/>
      <c r="V917" s="71"/>
      <c r="W917" s="72"/>
      <c r="X917" s="72"/>
      <c r="Y917" s="66"/>
      <c r="Z917" s="72"/>
      <c r="AA917" s="71"/>
    </row>
    <row r="918" spans="1:27" ht="18" customHeight="1">
      <c r="A918" s="72"/>
      <c r="B918" s="73"/>
      <c r="C918" s="72"/>
      <c r="D918" s="72"/>
      <c r="E918" s="66"/>
      <c r="F918" s="66"/>
      <c r="G918" s="72"/>
      <c r="H918" s="74"/>
      <c r="I918" s="72"/>
      <c r="J918" s="72"/>
      <c r="K918" s="72"/>
      <c r="L918" s="66"/>
      <c r="M918" s="66"/>
      <c r="N918" s="66"/>
      <c r="O918" s="66"/>
      <c r="P918" s="71"/>
      <c r="Q918" s="71"/>
      <c r="R918" s="72"/>
      <c r="S918" s="72"/>
      <c r="T918" s="71"/>
      <c r="U918" s="71"/>
      <c r="V918" s="71"/>
      <c r="W918" s="72"/>
      <c r="X918" s="72"/>
      <c r="Y918" s="66"/>
      <c r="Z918" s="72"/>
      <c r="AA918" s="71"/>
    </row>
    <row r="919" spans="1:27" ht="18" customHeight="1">
      <c r="A919" s="72"/>
      <c r="B919" s="73"/>
      <c r="C919" s="72"/>
      <c r="D919" s="72"/>
      <c r="E919" s="66"/>
      <c r="F919" s="66"/>
      <c r="G919" s="72"/>
      <c r="H919" s="74"/>
      <c r="I919" s="72"/>
      <c r="J919" s="72"/>
      <c r="K919" s="72"/>
      <c r="L919" s="66"/>
      <c r="M919" s="66"/>
      <c r="N919" s="66"/>
      <c r="O919" s="66"/>
      <c r="P919" s="71"/>
      <c r="Q919" s="71"/>
      <c r="R919" s="72"/>
      <c r="S919" s="72"/>
      <c r="T919" s="71"/>
      <c r="U919" s="71"/>
      <c r="V919" s="71"/>
      <c r="W919" s="72"/>
      <c r="X919" s="72"/>
      <c r="Y919" s="66"/>
      <c r="Z919" s="72"/>
      <c r="AA919" s="71"/>
    </row>
    <row r="920" spans="1:27" ht="18" customHeight="1">
      <c r="A920" s="72"/>
      <c r="B920" s="73"/>
      <c r="C920" s="72"/>
      <c r="D920" s="72"/>
      <c r="E920" s="66"/>
      <c r="F920" s="66"/>
      <c r="G920" s="72"/>
      <c r="H920" s="74"/>
      <c r="I920" s="72"/>
      <c r="J920" s="72"/>
      <c r="K920" s="72"/>
      <c r="L920" s="66"/>
      <c r="M920" s="66"/>
      <c r="N920" s="66"/>
      <c r="O920" s="66"/>
      <c r="P920" s="71"/>
      <c r="Q920" s="71"/>
      <c r="R920" s="72"/>
      <c r="S920" s="72"/>
      <c r="T920" s="71"/>
      <c r="U920" s="71"/>
      <c r="V920" s="71"/>
      <c r="W920" s="72"/>
      <c r="X920" s="72"/>
      <c r="Y920" s="66"/>
      <c r="Z920" s="72"/>
      <c r="AA920" s="71"/>
    </row>
    <row r="921" spans="1:27" ht="18" customHeight="1">
      <c r="A921" s="72"/>
      <c r="B921" s="73"/>
      <c r="C921" s="72"/>
      <c r="D921" s="72"/>
      <c r="E921" s="66"/>
      <c r="F921" s="66"/>
      <c r="G921" s="72"/>
      <c r="H921" s="74"/>
      <c r="I921" s="72"/>
      <c r="J921" s="72"/>
      <c r="K921" s="72"/>
      <c r="L921" s="66"/>
      <c r="M921" s="66"/>
      <c r="N921" s="66"/>
      <c r="O921" s="66"/>
      <c r="P921" s="71"/>
      <c r="Q921" s="71"/>
      <c r="R921" s="72"/>
      <c r="S921" s="72"/>
      <c r="T921" s="71"/>
      <c r="U921" s="71"/>
      <c r="V921" s="71"/>
      <c r="W921" s="72"/>
      <c r="X921" s="72"/>
      <c r="Y921" s="66"/>
      <c r="Z921" s="72"/>
      <c r="AA921" s="71"/>
    </row>
    <row r="922" spans="1:27" ht="18" customHeight="1">
      <c r="A922" s="72"/>
      <c r="B922" s="73"/>
      <c r="C922" s="72"/>
      <c r="D922" s="72"/>
      <c r="E922" s="66"/>
      <c r="F922" s="66"/>
      <c r="G922" s="72"/>
      <c r="H922" s="74"/>
      <c r="I922" s="72"/>
      <c r="J922" s="72"/>
      <c r="K922" s="72"/>
      <c r="L922" s="66"/>
      <c r="M922" s="66"/>
      <c r="N922" s="66"/>
      <c r="O922" s="66"/>
      <c r="P922" s="71"/>
      <c r="Q922" s="71"/>
      <c r="R922" s="72"/>
      <c r="S922" s="72"/>
      <c r="T922" s="71"/>
      <c r="U922" s="71"/>
      <c r="V922" s="71"/>
      <c r="W922" s="72"/>
      <c r="X922" s="72"/>
      <c r="Y922" s="66"/>
      <c r="Z922" s="72"/>
      <c r="AA922" s="71"/>
    </row>
    <row r="923" spans="1:27" ht="18" customHeight="1">
      <c r="A923" s="72"/>
      <c r="B923" s="73"/>
      <c r="C923" s="72"/>
      <c r="D923" s="72"/>
      <c r="E923" s="66"/>
      <c r="F923" s="66"/>
      <c r="G923" s="72"/>
      <c r="H923" s="74"/>
      <c r="I923" s="72"/>
      <c r="J923" s="72"/>
      <c r="K923" s="72"/>
      <c r="L923" s="66"/>
      <c r="M923" s="66"/>
      <c r="N923" s="66"/>
      <c r="O923" s="66"/>
      <c r="P923" s="71"/>
      <c r="Q923" s="71"/>
      <c r="R923" s="72"/>
      <c r="S923" s="72"/>
      <c r="T923" s="71"/>
      <c r="U923" s="71"/>
      <c r="V923" s="71"/>
      <c r="W923" s="72"/>
      <c r="X923" s="72"/>
      <c r="Y923" s="66"/>
      <c r="Z923" s="72"/>
      <c r="AA923" s="71"/>
    </row>
    <row r="924" spans="1:27" ht="18" customHeight="1">
      <c r="A924" s="72"/>
      <c r="B924" s="73"/>
      <c r="C924" s="72"/>
      <c r="D924" s="72"/>
      <c r="E924" s="66"/>
      <c r="F924" s="66"/>
      <c r="G924" s="72"/>
      <c r="H924" s="74"/>
      <c r="I924" s="72"/>
      <c r="J924" s="72"/>
      <c r="K924" s="72"/>
      <c r="L924" s="66"/>
      <c r="M924" s="66"/>
      <c r="N924" s="66"/>
      <c r="O924" s="66"/>
      <c r="P924" s="71"/>
      <c r="Q924" s="71"/>
      <c r="R924" s="72"/>
      <c r="S924" s="72"/>
      <c r="T924" s="71"/>
      <c r="U924" s="71"/>
      <c r="V924" s="71"/>
      <c r="W924" s="72"/>
      <c r="X924" s="72"/>
      <c r="Y924" s="66"/>
      <c r="Z924" s="72"/>
      <c r="AA924" s="71"/>
    </row>
    <row r="925" spans="1:27" ht="18" customHeight="1">
      <c r="A925" s="72"/>
      <c r="B925" s="73"/>
      <c r="C925" s="72"/>
      <c r="D925" s="72"/>
      <c r="E925" s="66"/>
      <c r="F925" s="66"/>
      <c r="G925" s="72"/>
      <c r="H925" s="74"/>
      <c r="I925" s="72"/>
      <c r="J925" s="72"/>
      <c r="K925" s="72"/>
      <c r="L925" s="66"/>
      <c r="M925" s="66"/>
      <c r="N925" s="66"/>
      <c r="O925" s="66"/>
      <c r="P925" s="71"/>
      <c r="Q925" s="71"/>
      <c r="R925" s="72"/>
      <c r="S925" s="72"/>
      <c r="T925" s="71"/>
      <c r="U925" s="71"/>
      <c r="V925" s="71"/>
      <c r="W925" s="72"/>
      <c r="X925" s="72"/>
      <c r="Y925" s="66"/>
      <c r="Z925" s="72"/>
      <c r="AA925" s="71"/>
    </row>
    <row r="926" spans="1:27" ht="18" customHeight="1">
      <c r="A926" s="72"/>
      <c r="B926" s="73"/>
      <c r="C926" s="72"/>
      <c r="D926" s="72"/>
      <c r="E926" s="66"/>
      <c r="F926" s="66"/>
      <c r="G926" s="72"/>
      <c r="H926" s="74"/>
      <c r="I926" s="72"/>
      <c r="J926" s="72"/>
      <c r="K926" s="72"/>
      <c r="L926" s="66"/>
      <c r="M926" s="66"/>
      <c r="N926" s="66"/>
      <c r="O926" s="66"/>
      <c r="P926" s="71"/>
      <c r="Q926" s="71"/>
      <c r="R926" s="72"/>
      <c r="S926" s="72"/>
      <c r="T926" s="71"/>
      <c r="U926" s="71"/>
      <c r="V926" s="71"/>
      <c r="W926" s="72"/>
      <c r="X926" s="72"/>
      <c r="Y926" s="66"/>
      <c r="Z926" s="72"/>
      <c r="AA926" s="71"/>
    </row>
    <row r="927" spans="1:27" ht="18" customHeight="1">
      <c r="A927" s="72"/>
      <c r="B927" s="73"/>
      <c r="C927" s="72"/>
      <c r="D927" s="72"/>
      <c r="E927" s="66"/>
      <c r="F927" s="66"/>
      <c r="G927" s="72"/>
      <c r="H927" s="74"/>
      <c r="I927" s="72"/>
      <c r="J927" s="72"/>
      <c r="K927" s="72"/>
      <c r="L927" s="66"/>
      <c r="M927" s="66"/>
      <c r="N927" s="66"/>
      <c r="O927" s="66"/>
      <c r="P927" s="71"/>
      <c r="Q927" s="71"/>
      <c r="R927" s="72"/>
      <c r="S927" s="72"/>
      <c r="T927" s="71"/>
      <c r="U927" s="71"/>
      <c r="V927" s="71"/>
      <c r="W927" s="72"/>
      <c r="X927" s="72"/>
      <c r="Y927" s="66"/>
      <c r="Z927" s="72"/>
      <c r="AA927" s="71"/>
    </row>
    <row r="928" spans="1:27" ht="18" customHeight="1">
      <c r="A928" s="72"/>
      <c r="B928" s="73"/>
      <c r="C928" s="72"/>
      <c r="D928" s="72"/>
      <c r="E928" s="66"/>
      <c r="F928" s="66"/>
      <c r="G928" s="72"/>
      <c r="H928" s="74"/>
      <c r="I928" s="72"/>
      <c r="J928" s="72"/>
      <c r="K928" s="72"/>
      <c r="L928" s="66"/>
      <c r="M928" s="66"/>
      <c r="N928" s="66"/>
      <c r="O928" s="66"/>
      <c r="P928" s="71"/>
      <c r="Q928" s="71"/>
      <c r="R928" s="72"/>
      <c r="S928" s="72"/>
      <c r="T928" s="71"/>
      <c r="U928" s="71"/>
      <c r="V928" s="71"/>
      <c r="W928" s="72"/>
      <c r="X928" s="72"/>
      <c r="Y928" s="66"/>
      <c r="Z928" s="72"/>
      <c r="AA928" s="71"/>
    </row>
    <row r="929" spans="1:27" ht="18" customHeight="1">
      <c r="A929" s="72"/>
      <c r="B929" s="73"/>
      <c r="C929" s="72"/>
      <c r="D929" s="72"/>
      <c r="E929" s="66"/>
      <c r="F929" s="66"/>
      <c r="G929" s="72"/>
      <c r="H929" s="74"/>
      <c r="I929" s="72"/>
      <c r="J929" s="72"/>
      <c r="K929" s="72"/>
      <c r="L929" s="66"/>
      <c r="M929" s="66"/>
      <c r="N929" s="66"/>
      <c r="O929" s="66"/>
      <c r="P929" s="71"/>
      <c r="Q929" s="71"/>
      <c r="R929" s="72"/>
      <c r="S929" s="72"/>
      <c r="T929" s="71"/>
      <c r="U929" s="71"/>
      <c r="V929" s="71"/>
      <c r="W929" s="72"/>
      <c r="X929" s="72"/>
      <c r="Y929" s="66"/>
      <c r="Z929" s="72"/>
      <c r="AA929" s="71"/>
    </row>
    <row r="930" spans="1:27" ht="18" customHeight="1">
      <c r="A930" s="72"/>
      <c r="B930" s="73"/>
      <c r="C930" s="72"/>
      <c r="D930" s="72"/>
      <c r="E930" s="66"/>
      <c r="F930" s="66"/>
      <c r="G930" s="72"/>
      <c r="H930" s="74"/>
      <c r="I930" s="72"/>
      <c r="J930" s="72"/>
      <c r="K930" s="72"/>
      <c r="L930" s="66"/>
      <c r="M930" s="66"/>
      <c r="N930" s="66"/>
      <c r="O930" s="66"/>
      <c r="P930" s="71"/>
      <c r="Q930" s="71"/>
      <c r="R930" s="72"/>
      <c r="S930" s="72"/>
      <c r="T930" s="71"/>
      <c r="U930" s="71"/>
      <c r="V930" s="71"/>
      <c r="W930" s="72"/>
      <c r="X930" s="72"/>
      <c r="Y930" s="66"/>
      <c r="Z930" s="72"/>
      <c r="AA930" s="71"/>
    </row>
    <row r="931" spans="1:27" ht="18" customHeight="1">
      <c r="A931" s="72"/>
      <c r="B931" s="73"/>
      <c r="C931" s="72"/>
      <c r="D931" s="72"/>
      <c r="E931" s="66"/>
      <c r="F931" s="66"/>
      <c r="G931" s="72"/>
      <c r="H931" s="74"/>
      <c r="I931" s="72"/>
      <c r="J931" s="72"/>
      <c r="K931" s="72"/>
      <c r="L931" s="66"/>
      <c r="M931" s="66"/>
      <c r="N931" s="66"/>
      <c r="O931" s="66"/>
      <c r="P931" s="71"/>
      <c r="Q931" s="71"/>
      <c r="R931" s="72"/>
      <c r="S931" s="72"/>
      <c r="T931" s="71"/>
      <c r="U931" s="71"/>
      <c r="V931" s="71"/>
      <c r="W931" s="72"/>
      <c r="X931" s="72"/>
      <c r="Y931" s="66"/>
      <c r="Z931" s="72"/>
      <c r="AA931" s="71"/>
    </row>
    <row r="932" spans="1:27" ht="18" customHeight="1">
      <c r="A932" s="72"/>
      <c r="B932" s="73"/>
      <c r="C932" s="72"/>
      <c r="D932" s="72"/>
      <c r="E932" s="66"/>
      <c r="F932" s="66"/>
      <c r="G932" s="72"/>
      <c r="H932" s="74"/>
      <c r="I932" s="72"/>
      <c r="J932" s="72"/>
      <c r="K932" s="72"/>
      <c r="L932" s="66"/>
      <c r="M932" s="66"/>
      <c r="N932" s="66"/>
      <c r="O932" s="66"/>
      <c r="P932" s="71"/>
      <c r="Q932" s="71"/>
      <c r="R932" s="72"/>
      <c r="S932" s="72"/>
      <c r="T932" s="71"/>
      <c r="U932" s="71"/>
      <c r="V932" s="71"/>
      <c r="W932" s="72"/>
      <c r="X932" s="72"/>
      <c r="Y932" s="66"/>
      <c r="Z932" s="72"/>
      <c r="AA932" s="71"/>
    </row>
    <row r="933" spans="1:27" ht="18" customHeight="1">
      <c r="A933" s="72"/>
      <c r="B933" s="73"/>
      <c r="C933" s="72"/>
      <c r="D933" s="72"/>
      <c r="E933" s="66"/>
      <c r="F933" s="66"/>
      <c r="G933" s="72"/>
      <c r="H933" s="74"/>
      <c r="I933" s="72"/>
      <c r="J933" s="72"/>
      <c r="K933" s="72"/>
      <c r="L933" s="66"/>
      <c r="M933" s="66"/>
      <c r="N933" s="66"/>
      <c r="O933" s="66"/>
      <c r="P933" s="71"/>
      <c r="Q933" s="71"/>
      <c r="R933" s="72"/>
      <c r="S933" s="72"/>
      <c r="T933" s="71"/>
      <c r="U933" s="71"/>
      <c r="V933" s="71"/>
      <c r="W933" s="72"/>
      <c r="X933" s="72"/>
      <c r="Y933" s="66"/>
      <c r="Z933" s="72"/>
      <c r="AA933" s="71"/>
    </row>
    <row r="934" spans="1:27" ht="18" customHeight="1">
      <c r="A934" s="72"/>
      <c r="B934" s="73"/>
      <c r="C934" s="72"/>
      <c r="D934" s="72"/>
      <c r="E934" s="66"/>
      <c r="F934" s="66"/>
      <c r="G934" s="72"/>
      <c r="H934" s="74"/>
      <c r="I934" s="72"/>
      <c r="J934" s="72"/>
      <c r="K934" s="72"/>
      <c r="L934" s="66"/>
      <c r="M934" s="66"/>
      <c r="N934" s="66"/>
      <c r="O934" s="66"/>
      <c r="P934" s="71"/>
      <c r="Q934" s="71"/>
      <c r="R934" s="72"/>
      <c r="S934" s="72"/>
      <c r="T934" s="71"/>
      <c r="U934" s="71"/>
      <c r="V934" s="71"/>
      <c r="W934" s="72"/>
      <c r="X934" s="72"/>
      <c r="Y934" s="66"/>
      <c r="Z934" s="72"/>
      <c r="AA934" s="71"/>
    </row>
    <row r="935" spans="1:27" ht="18" customHeight="1">
      <c r="A935" s="72"/>
      <c r="B935" s="73"/>
      <c r="C935" s="72"/>
      <c r="D935" s="72"/>
      <c r="E935" s="66"/>
      <c r="F935" s="66"/>
      <c r="G935" s="72"/>
      <c r="H935" s="74"/>
      <c r="I935" s="72"/>
      <c r="J935" s="72"/>
      <c r="K935" s="72"/>
      <c r="L935" s="66"/>
      <c r="M935" s="66"/>
      <c r="N935" s="66"/>
      <c r="O935" s="66"/>
      <c r="P935" s="71"/>
      <c r="Q935" s="71"/>
      <c r="R935" s="72"/>
      <c r="S935" s="72"/>
      <c r="T935" s="71"/>
      <c r="U935" s="71"/>
      <c r="V935" s="71"/>
      <c r="W935" s="72"/>
      <c r="X935" s="72"/>
      <c r="Y935" s="66"/>
      <c r="Z935" s="72"/>
      <c r="AA935" s="71"/>
    </row>
    <row r="936" spans="1:27" ht="18" customHeight="1">
      <c r="A936" s="72"/>
      <c r="B936" s="73"/>
      <c r="C936" s="72"/>
      <c r="D936" s="72"/>
      <c r="E936" s="66"/>
      <c r="F936" s="66"/>
      <c r="G936" s="72"/>
      <c r="H936" s="74"/>
      <c r="I936" s="72"/>
      <c r="J936" s="72"/>
      <c r="K936" s="72"/>
      <c r="L936" s="66"/>
      <c r="M936" s="66"/>
      <c r="N936" s="66"/>
      <c r="O936" s="66"/>
      <c r="P936" s="71"/>
      <c r="Q936" s="71"/>
      <c r="R936" s="72"/>
      <c r="S936" s="72"/>
      <c r="T936" s="71"/>
      <c r="U936" s="71"/>
      <c r="V936" s="71"/>
      <c r="W936" s="72"/>
      <c r="X936" s="72"/>
      <c r="Y936" s="66"/>
      <c r="Z936" s="72"/>
      <c r="AA936" s="71"/>
    </row>
    <row r="937" spans="1:27" ht="18" customHeight="1">
      <c r="A937" s="72"/>
      <c r="B937" s="73"/>
      <c r="C937" s="72"/>
      <c r="D937" s="72"/>
      <c r="E937" s="66"/>
      <c r="F937" s="66"/>
      <c r="G937" s="72"/>
      <c r="H937" s="74"/>
      <c r="I937" s="72"/>
      <c r="J937" s="72"/>
      <c r="K937" s="72"/>
      <c r="L937" s="66"/>
      <c r="M937" s="66"/>
      <c r="N937" s="66"/>
      <c r="O937" s="66"/>
      <c r="P937" s="71"/>
      <c r="Q937" s="71"/>
      <c r="R937" s="72"/>
      <c r="S937" s="72"/>
      <c r="T937" s="71"/>
      <c r="U937" s="71"/>
      <c r="V937" s="71"/>
      <c r="W937" s="72"/>
      <c r="X937" s="72"/>
      <c r="Y937" s="66"/>
      <c r="Z937" s="72"/>
      <c r="AA937" s="71"/>
    </row>
    <row r="938" spans="1:27" ht="18" customHeight="1">
      <c r="A938" s="72"/>
      <c r="B938" s="73"/>
      <c r="C938" s="72"/>
      <c r="D938" s="72"/>
      <c r="E938" s="66"/>
      <c r="F938" s="66"/>
      <c r="G938" s="72"/>
      <c r="H938" s="74"/>
      <c r="I938" s="72"/>
      <c r="J938" s="72"/>
      <c r="K938" s="72"/>
      <c r="L938" s="66"/>
      <c r="M938" s="66"/>
      <c r="N938" s="66"/>
      <c r="O938" s="66"/>
      <c r="P938" s="71"/>
      <c r="Q938" s="71"/>
      <c r="R938" s="72"/>
      <c r="S938" s="72"/>
      <c r="T938" s="71"/>
      <c r="U938" s="71"/>
      <c r="V938" s="71"/>
      <c r="W938" s="72"/>
      <c r="X938" s="72"/>
      <c r="Y938" s="66"/>
      <c r="Z938" s="72"/>
      <c r="AA938" s="71"/>
    </row>
    <row r="939" spans="1:27" ht="18" customHeight="1">
      <c r="A939" s="72"/>
      <c r="B939" s="73"/>
      <c r="C939" s="72"/>
      <c r="D939" s="72"/>
      <c r="E939" s="66"/>
      <c r="F939" s="66"/>
      <c r="G939" s="72"/>
      <c r="H939" s="74"/>
      <c r="I939" s="72"/>
      <c r="J939" s="72"/>
      <c r="K939" s="72"/>
      <c r="L939" s="66"/>
      <c r="M939" s="66"/>
      <c r="N939" s="66"/>
      <c r="O939" s="66"/>
      <c r="P939" s="71"/>
      <c r="Q939" s="71"/>
      <c r="R939" s="72"/>
      <c r="S939" s="72"/>
      <c r="T939" s="71"/>
      <c r="U939" s="71"/>
      <c r="V939" s="71"/>
      <c r="W939" s="72"/>
      <c r="X939" s="72"/>
      <c r="Y939" s="66"/>
      <c r="Z939" s="72"/>
      <c r="AA939" s="71"/>
    </row>
    <row r="940" spans="1:27" ht="18" customHeight="1">
      <c r="A940" s="72"/>
      <c r="B940" s="73"/>
      <c r="C940" s="72"/>
      <c r="D940" s="72"/>
      <c r="E940" s="66"/>
      <c r="F940" s="66"/>
      <c r="G940" s="72"/>
      <c r="H940" s="74"/>
      <c r="I940" s="72"/>
      <c r="J940" s="72"/>
      <c r="K940" s="72"/>
      <c r="L940" s="66"/>
      <c r="M940" s="66"/>
      <c r="N940" s="66"/>
      <c r="O940" s="66"/>
      <c r="P940" s="71"/>
      <c r="Q940" s="71"/>
      <c r="R940" s="72"/>
      <c r="S940" s="72"/>
      <c r="T940" s="71"/>
      <c r="U940" s="71"/>
      <c r="V940" s="71"/>
      <c r="W940" s="72"/>
      <c r="X940" s="72"/>
      <c r="Y940" s="66"/>
      <c r="Z940" s="72"/>
      <c r="AA940" s="71"/>
    </row>
    <row r="941" spans="1:27" ht="18" customHeight="1">
      <c r="A941" s="72"/>
      <c r="B941" s="73"/>
      <c r="C941" s="72"/>
      <c r="D941" s="72"/>
      <c r="E941" s="66"/>
      <c r="F941" s="66"/>
      <c r="G941" s="72"/>
      <c r="H941" s="74"/>
      <c r="I941" s="72"/>
      <c r="J941" s="72"/>
      <c r="K941" s="72"/>
      <c r="L941" s="66"/>
      <c r="M941" s="66"/>
      <c r="N941" s="66"/>
      <c r="O941" s="66"/>
      <c r="P941" s="71"/>
      <c r="Q941" s="71"/>
      <c r="R941" s="72"/>
      <c r="S941" s="72"/>
      <c r="T941" s="71"/>
      <c r="U941" s="71"/>
      <c r="V941" s="71"/>
      <c r="W941" s="72"/>
      <c r="X941" s="72"/>
      <c r="Y941" s="66"/>
      <c r="Z941" s="72"/>
      <c r="AA941" s="71"/>
    </row>
    <row r="942" spans="1:27" ht="18" customHeight="1">
      <c r="A942" s="72"/>
      <c r="B942" s="73"/>
      <c r="C942" s="72"/>
      <c r="D942" s="72"/>
      <c r="E942" s="66"/>
      <c r="F942" s="66"/>
      <c r="G942" s="72"/>
      <c r="H942" s="74"/>
      <c r="I942" s="72"/>
      <c r="J942" s="72"/>
      <c r="K942" s="72"/>
      <c r="L942" s="66"/>
      <c r="M942" s="66"/>
      <c r="N942" s="66"/>
      <c r="O942" s="66"/>
      <c r="P942" s="71"/>
      <c r="Q942" s="71"/>
      <c r="R942" s="72"/>
      <c r="S942" s="72"/>
      <c r="T942" s="71"/>
      <c r="U942" s="71"/>
      <c r="V942" s="71"/>
      <c r="W942" s="72"/>
      <c r="X942" s="72"/>
      <c r="Y942" s="66"/>
      <c r="Z942" s="72"/>
      <c r="AA942" s="71"/>
    </row>
    <row r="943" spans="1:27" ht="18" customHeight="1">
      <c r="A943" s="72"/>
      <c r="B943" s="73"/>
      <c r="C943" s="72"/>
      <c r="D943" s="72"/>
      <c r="E943" s="66"/>
      <c r="F943" s="66"/>
      <c r="G943" s="72"/>
      <c r="H943" s="74"/>
      <c r="I943" s="72"/>
      <c r="J943" s="72"/>
      <c r="K943" s="72"/>
      <c r="L943" s="66"/>
      <c r="M943" s="66"/>
      <c r="N943" s="66"/>
      <c r="O943" s="66"/>
      <c r="P943" s="71"/>
      <c r="Q943" s="71"/>
      <c r="R943" s="72"/>
      <c r="S943" s="72"/>
      <c r="T943" s="71"/>
      <c r="U943" s="71"/>
      <c r="V943" s="71"/>
      <c r="W943" s="72"/>
      <c r="X943" s="72"/>
      <c r="Y943" s="66"/>
      <c r="Z943" s="72"/>
      <c r="AA943" s="71"/>
    </row>
    <row r="944" spans="1:27" ht="18" customHeight="1">
      <c r="A944" s="72"/>
      <c r="B944" s="73"/>
      <c r="C944" s="72"/>
      <c r="D944" s="72"/>
      <c r="E944" s="66"/>
      <c r="F944" s="66"/>
      <c r="G944" s="72"/>
      <c r="H944" s="74"/>
      <c r="I944" s="72"/>
      <c r="J944" s="72"/>
      <c r="K944" s="72"/>
      <c r="L944" s="66"/>
      <c r="M944" s="66"/>
      <c r="N944" s="66"/>
      <c r="O944" s="66"/>
      <c r="P944" s="71"/>
      <c r="Q944" s="71"/>
      <c r="R944" s="72"/>
      <c r="S944" s="72"/>
      <c r="T944" s="71"/>
      <c r="U944" s="71"/>
      <c r="V944" s="71"/>
      <c r="W944" s="72"/>
      <c r="X944" s="72"/>
      <c r="Y944" s="66"/>
      <c r="Z944" s="72"/>
      <c r="AA944" s="71"/>
    </row>
    <row r="945" spans="1:27" ht="18" customHeight="1">
      <c r="A945" s="72"/>
      <c r="B945" s="73"/>
      <c r="C945" s="72"/>
      <c r="D945" s="72"/>
      <c r="E945" s="66"/>
      <c r="F945" s="66"/>
      <c r="G945" s="72"/>
      <c r="H945" s="74"/>
      <c r="I945" s="72"/>
      <c r="J945" s="72"/>
      <c r="K945" s="72"/>
      <c r="L945" s="66"/>
      <c r="M945" s="66"/>
      <c r="N945" s="66"/>
      <c r="O945" s="66"/>
      <c r="P945" s="71"/>
      <c r="Q945" s="71"/>
      <c r="R945" s="72"/>
      <c r="S945" s="72"/>
      <c r="T945" s="71"/>
      <c r="U945" s="71"/>
      <c r="V945" s="71"/>
      <c r="W945" s="72"/>
      <c r="X945" s="72"/>
      <c r="Y945" s="66"/>
      <c r="Z945" s="72"/>
      <c r="AA945" s="71"/>
    </row>
    <row r="946" spans="1:27" ht="18" customHeight="1">
      <c r="A946" s="72"/>
      <c r="B946" s="73"/>
      <c r="C946" s="72"/>
      <c r="D946" s="72"/>
      <c r="E946" s="66"/>
      <c r="F946" s="66"/>
      <c r="G946" s="72"/>
      <c r="H946" s="74"/>
      <c r="I946" s="72"/>
      <c r="J946" s="72"/>
      <c r="K946" s="72"/>
      <c r="L946" s="66"/>
      <c r="M946" s="66"/>
      <c r="N946" s="66"/>
      <c r="O946" s="66"/>
      <c r="P946" s="71"/>
      <c r="Q946" s="71"/>
      <c r="R946" s="72"/>
      <c r="S946" s="72"/>
      <c r="T946" s="71"/>
      <c r="U946" s="71"/>
      <c r="V946" s="71"/>
      <c r="W946" s="72"/>
      <c r="X946" s="72"/>
      <c r="Y946" s="66"/>
      <c r="Z946" s="72"/>
      <c r="AA946" s="71"/>
    </row>
    <row r="947" spans="1:27" ht="18" customHeight="1">
      <c r="A947" s="72"/>
      <c r="B947" s="73"/>
      <c r="C947" s="72"/>
      <c r="D947" s="72"/>
      <c r="E947" s="66"/>
      <c r="F947" s="66"/>
      <c r="G947" s="72"/>
      <c r="H947" s="74"/>
      <c r="I947" s="72"/>
      <c r="J947" s="72"/>
      <c r="K947" s="72"/>
      <c r="L947" s="66"/>
      <c r="M947" s="66"/>
      <c r="N947" s="66"/>
      <c r="O947" s="66"/>
      <c r="P947" s="71"/>
      <c r="Q947" s="71"/>
      <c r="R947" s="72"/>
      <c r="S947" s="72"/>
      <c r="T947" s="71"/>
      <c r="U947" s="71"/>
      <c r="V947" s="71"/>
      <c r="W947" s="72"/>
      <c r="X947" s="72"/>
      <c r="Y947" s="66"/>
      <c r="Z947" s="72"/>
      <c r="AA947" s="71"/>
    </row>
    <row r="948" spans="1:27" ht="18" customHeight="1">
      <c r="A948" s="72"/>
      <c r="B948" s="73"/>
      <c r="C948" s="72"/>
      <c r="D948" s="72"/>
      <c r="E948" s="66"/>
      <c r="F948" s="66"/>
      <c r="G948" s="72"/>
      <c r="H948" s="74"/>
      <c r="I948" s="72"/>
      <c r="J948" s="72"/>
      <c r="K948" s="72"/>
      <c r="L948" s="66"/>
      <c r="M948" s="66"/>
      <c r="N948" s="66"/>
      <c r="O948" s="66"/>
      <c r="P948" s="71"/>
      <c r="Q948" s="71"/>
      <c r="R948" s="72"/>
      <c r="S948" s="72"/>
      <c r="T948" s="71"/>
      <c r="U948" s="71"/>
      <c r="V948" s="71"/>
      <c r="W948" s="72"/>
      <c r="X948" s="72"/>
      <c r="Y948" s="66"/>
      <c r="Z948" s="72"/>
      <c r="AA948" s="71"/>
    </row>
    <row r="949" spans="1:27" ht="18" customHeight="1">
      <c r="A949" s="72"/>
      <c r="B949" s="73"/>
      <c r="C949" s="72"/>
      <c r="D949" s="72"/>
      <c r="E949" s="66"/>
      <c r="F949" s="66"/>
      <c r="G949" s="72"/>
      <c r="H949" s="74"/>
      <c r="I949" s="72"/>
      <c r="J949" s="72"/>
      <c r="K949" s="72"/>
      <c r="L949" s="66"/>
      <c r="M949" s="66"/>
      <c r="N949" s="66"/>
      <c r="O949" s="66"/>
      <c r="P949" s="71"/>
      <c r="Q949" s="71"/>
      <c r="R949" s="72"/>
      <c r="S949" s="72"/>
      <c r="T949" s="71"/>
      <c r="U949" s="71"/>
      <c r="V949" s="71"/>
      <c r="W949" s="72"/>
      <c r="X949" s="72"/>
      <c r="Y949" s="66"/>
      <c r="Z949" s="72"/>
      <c r="AA949" s="71"/>
    </row>
    <row r="950" spans="1:27" ht="18" customHeight="1">
      <c r="A950" s="72"/>
      <c r="B950" s="73"/>
      <c r="C950" s="72"/>
      <c r="D950" s="72"/>
      <c r="E950" s="66"/>
      <c r="F950" s="66"/>
      <c r="G950" s="72"/>
      <c r="H950" s="74"/>
      <c r="I950" s="72"/>
      <c r="J950" s="72"/>
      <c r="K950" s="72"/>
      <c r="L950" s="66"/>
      <c r="M950" s="66"/>
      <c r="N950" s="66"/>
      <c r="O950" s="66"/>
      <c r="P950" s="71"/>
      <c r="Q950" s="71"/>
      <c r="R950" s="72"/>
      <c r="S950" s="72"/>
      <c r="T950" s="71"/>
      <c r="U950" s="71"/>
      <c r="V950" s="71"/>
      <c r="W950" s="72"/>
      <c r="X950" s="72"/>
      <c r="Y950" s="66"/>
      <c r="Z950" s="72"/>
      <c r="AA950" s="71"/>
    </row>
    <row r="951" spans="1:27" ht="18" customHeight="1">
      <c r="A951" s="72"/>
      <c r="B951" s="73"/>
      <c r="C951" s="72"/>
      <c r="D951" s="72"/>
      <c r="E951" s="66"/>
      <c r="F951" s="66"/>
      <c r="G951" s="72"/>
      <c r="H951" s="74"/>
      <c r="I951" s="72"/>
      <c r="J951" s="72"/>
      <c r="K951" s="72"/>
      <c r="L951" s="66"/>
      <c r="M951" s="66"/>
      <c r="N951" s="66"/>
      <c r="O951" s="66"/>
      <c r="P951" s="71"/>
      <c r="Q951" s="71"/>
      <c r="R951" s="72"/>
      <c r="S951" s="72"/>
      <c r="T951" s="71"/>
      <c r="U951" s="71"/>
      <c r="V951" s="71"/>
      <c r="W951" s="72"/>
      <c r="X951" s="72"/>
      <c r="Y951" s="66"/>
      <c r="Z951" s="72"/>
      <c r="AA951" s="71"/>
    </row>
    <row r="952" spans="1:27" ht="18" customHeight="1">
      <c r="A952" s="72"/>
      <c r="B952" s="73"/>
      <c r="C952" s="72"/>
      <c r="D952" s="72"/>
      <c r="E952" s="66"/>
      <c r="F952" s="66"/>
      <c r="G952" s="72"/>
      <c r="H952" s="74"/>
      <c r="I952" s="72"/>
      <c r="J952" s="72"/>
      <c r="K952" s="72"/>
      <c r="L952" s="66"/>
      <c r="M952" s="66"/>
      <c r="N952" s="66"/>
      <c r="O952" s="66"/>
      <c r="P952" s="71"/>
      <c r="Q952" s="71"/>
      <c r="R952" s="72"/>
      <c r="S952" s="72"/>
      <c r="T952" s="71"/>
      <c r="U952" s="71"/>
      <c r="V952" s="71"/>
      <c r="W952" s="72"/>
      <c r="X952" s="72"/>
      <c r="Y952" s="66"/>
      <c r="Z952" s="72"/>
      <c r="AA952" s="71"/>
    </row>
    <row r="953" spans="1:27" ht="18" customHeight="1">
      <c r="A953" s="72"/>
      <c r="B953" s="73"/>
      <c r="C953" s="72"/>
      <c r="D953" s="72"/>
      <c r="E953" s="66"/>
      <c r="F953" s="66"/>
      <c r="G953" s="72"/>
      <c r="H953" s="74"/>
      <c r="I953" s="72"/>
      <c r="J953" s="72"/>
      <c r="K953" s="72"/>
      <c r="L953" s="66"/>
      <c r="M953" s="66"/>
      <c r="N953" s="66"/>
      <c r="O953" s="66"/>
      <c r="P953" s="71"/>
      <c r="Q953" s="71"/>
      <c r="R953" s="72"/>
      <c r="S953" s="72"/>
      <c r="T953" s="71"/>
      <c r="U953" s="71"/>
      <c r="V953" s="71"/>
      <c r="W953" s="72"/>
      <c r="X953" s="72"/>
      <c r="Y953" s="66"/>
      <c r="Z953" s="72"/>
      <c r="AA953" s="71"/>
    </row>
    <row r="954" spans="1:27" ht="18" customHeight="1">
      <c r="A954" s="72"/>
      <c r="B954" s="73"/>
      <c r="C954" s="72"/>
      <c r="D954" s="72"/>
      <c r="E954" s="66"/>
      <c r="F954" s="66"/>
      <c r="G954" s="72"/>
      <c r="H954" s="74"/>
      <c r="I954" s="72"/>
      <c r="J954" s="72"/>
      <c r="K954" s="72"/>
      <c r="L954" s="66"/>
      <c r="M954" s="66"/>
      <c r="N954" s="66"/>
      <c r="O954" s="66"/>
      <c r="P954" s="71"/>
      <c r="Q954" s="71"/>
      <c r="R954" s="72"/>
      <c r="S954" s="72"/>
      <c r="T954" s="71"/>
      <c r="U954" s="71"/>
      <c r="V954" s="71"/>
      <c r="W954" s="72"/>
      <c r="X954" s="72"/>
      <c r="Y954" s="66"/>
      <c r="Z954" s="72"/>
      <c r="AA954" s="71"/>
    </row>
    <row r="955" spans="1:27" ht="18" customHeight="1">
      <c r="A955" s="72"/>
      <c r="B955" s="73"/>
      <c r="C955" s="72"/>
      <c r="D955" s="72"/>
      <c r="E955" s="66"/>
      <c r="F955" s="66"/>
      <c r="G955" s="72"/>
      <c r="H955" s="74"/>
      <c r="I955" s="72"/>
      <c r="J955" s="72"/>
      <c r="K955" s="72"/>
      <c r="L955" s="66"/>
      <c r="M955" s="66"/>
      <c r="N955" s="66"/>
      <c r="O955" s="66"/>
      <c r="P955" s="71"/>
      <c r="Q955" s="71"/>
      <c r="R955" s="72"/>
      <c r="S955" s="72"/>
      <c r="T955" s="71"/>
      <c r="U955" s="71"/>
      <c r="V955" s="71"/>
      <c r="W955" s="72"/>
      <c r="X955" s="72"/>
      <c r="Y955" s="66"/>
      <c r="Z955" s="72"/>
      <c r="AA955" s="71"/>
    </row>
    <row r="956" spans="1:27" ht="18" customHeight="1">
      <c r="A956" s="72"/>
      <c r="B956" s="73"/>
      <c r="C956" s="72"/>
      <c r="D956" s="72"/>
      <c r="E956" s="66"/>
      <c r="F956" s="66"/>
      <c r="G956" s="72"/>
      <c r="H956" s="74"/>
      <c r="I956" s="72"/>
      <c r="J956" s="72"/>
      <c r="K956" s="72"/>
      <c r="L956" s="66"/>
      <c r="M956" s="66"/>
      <c r="N956" s="66"/>
      <c r="O956" s="66"/>
      <c r="P956" s="71"/>
      <c r="Q956" s="71"/>
      <c r="R956" s="72"/>
      <c r="S956" s="72"/>
      <c r="T956" s="71"/>
      <c r="U956" s="71"/>
      <c r="V956" s="71"/>
      <c r="W956" s="72"/>
      <c r="X956" s="72"/>
      <c r="Y956" s="66"/>
      <c r="Z956" s="72"/>
      <c r="AA956" s="71"/>
    </row>
    <row r="957" spans="1:27" ht="18" customHeight="1">
      <c r="A957" s="72"/>
      <c r="B957" s="73"/>
      <c r="C957" s="72"/>
      <c r="D957" s="72"/>
      <c r="E957" s="66"/>
      <c r="F957" s="66"/>
      <c r="G957" s="72"/>
      <c r="H957" s="74"/>
      <c r="I957" s="72"/>
      <c r="J957" s="72"/>
      <c r="K957" s="72"/>
      <c r="L957" s="66"/>
      <c r="M957" s="66"/>
      <c r="N957" s="66"/>
      <c r="O957" s="66"/>
      <c r="P957" s="71"/>
      <c r="Q957" s="71"/>
      <c r="R957" s="72"/>
      <c r="S957" s="72"/>
      <c r="T957" s="71"/>
      <c r="U957" s="71"/>
      <c r="V957" s="71"/>
      <c r="W957" s="72"/>
      <c r="X957" s="72"/>
      <c r="Y957" s="66"/>
      <c r="Z957" s="72"/>
      <c r="AA957" s="71"/>
    </row>
    <row r="958" spans="1:27" ht="18" customHeight="1">
      <c r="A958" s="72"/>
      <c r="B958" s="73"/>
      <c r="C958" s="72"/>
      <c r="D958" s="72"/>
      <c r="E958" s="66"/>
      <c r="F958" s="66"/>
      <c r="G958" s="72"/>
      <c r="H958" s="74"/>
      <c r="I958" s="72"/>
      <c r="J958" s="72"/>
      <c r="K958" s="72"/>
      <c r="L958" s="66"/>
      <c r="M958" s="66"/>
      <c r="N958" s="66"/>
      <c r="O958" s="66"/>
      <c r="P958" s="71"/>
      <c r="Q958" s="71"/>
      <c r="R958" s="72"/>
      <c r="S958" s="72"/>
      <c r="T958" s="71"/>
      <c r="U958" s="71"/>
      <c r="V958" s="71"/>
      <c r="W958" s="72"/>
      <c r="X958" s="72"/>
      <c r="Y958" s="66"/>
      <c r="Z958" s="72"/>
      <c r="AA958" s="71"/>
    </row>
    <row r="959" spans="1:27" ht="18" customHeight="1">
      <c r="A959" s="72"/>
      <c r="B959" s="73"/>
      <c r="C959" s="72"/>
      <c r="D959" s="72"/>
      <c r="E959" s="66"/>
      <c r="F959" s="66"/>
      <c r="G959" s="72"/>
      <c r="H959" s="74"/>
      <c r="I959" s="72"/>
      <c r="J959" s="72"/>
      <c r="K959" s="72"/>
      <c r="L959" s="66"/>
      <c r="M959" s="66"/>
      <c r="N959" s="66"/>
      <c r="O959" s="66"/>
      <c r="P959" s="71"/>
      <c r="Q959" s="71"/>
      <c r="R959" s="72"/>
      <c r="S959" s="72"/>
      <c r="T959" s="71"/>
      <c r="U959" s="71"/>
      <c r="V959" s="71"/>
      <c r="W959" s="72"/>
      <c r="X959" s="72"/>
      <c r="Y959" s="66"/>
      <c r="Z959" s="72"/>
      <c r="AA959" s="71"/>
    </row>
    <row r="960" spans="1:27" ht="18" customHeight="1">
      <c r="A960" s="72"/>
      <c r="B960" s="73"/>
      <c r="C960" s="72"/>
      <c r="D960" s="72"/>
      <c r="E960" s="66"/>
      <c r="F960" s="66"/>
      <c r="G960" s="72"/>
      <c r="H960" s="74"/>
      <c r="I960" s="72"/>
      <c r="J960" s="72"/>
      <c r="K960" s="72"/>
      <c r="L960" s="66"/>
      <c r="M960" s="66"/>
      <c r="N960" s="66"/>
      <c r="O960" s="66"/>
      <c r="P960" s="71"/>
      <c r="Q960" s="71"/>
      <c r="R960" s="72"/>
      <c r="S960" s="72"/>
      <c r="T960" s="71"/>
      <c r="U960" s="71"/>
      <c r="V960" s="71"/>
      <c r="W960" s="72"/>
      <c r="X960" s="72"/>
      <c r="Y960" s="66"/>
      <c r="Z960" s="72"/>
      <c r="AA960" s="71"/>
    </row>
    <row r="961" spans="1:27" ht="18" customHeight="1">
      <c r="A961" s="72"/>
      <c r="B961" s="73"/>
      <c r="C961" s="72"/>
      <c r="D961" s="72"/>
      <c r="E961" s="66"/>
      <c r="F961" s="66"/>
      <c r="G961" s="72"/>
      <c r="H961" s="74"/>
      <c r="I961" s="72"/>
      <c r="J961" s="72"/>
      <c r="K961" s="72"/>
      <c r="L961" s="66"/>
      <c r="M961" s="66"/>
      <c r="N961" s="66"/>
      <c r="O961" s="66"/>
      <c r="P961" s="71"/>
      <c r="Q961" s="71"/>
      <c r="R961" s="72"/>
      <c r="S961" s="72"/>
      <c r="T961" s="71"/>
      <c r="U961" s="71"/>
      <c r="V961" s="71"/>
      <c r="W961" s="72"/>
      <c r="X961" s="72"/>
      <c r="Y961" s="66"/>
      <c r="Z961" s="72"/>
      <c r="AA961" s="71"/>
    </row>
    <row r="962" spans="1:27" ht="18" customHeight="1">
      <c r="A962" s="72"/>
      <c r="B962" s="73"/>
      <c r="C962" s="72"/>
      <c r="D962" s="72"/>
      <c r="E962" s="66"/>
      <c r="F962" s="66"/>
      <c r="G962" s="72"/>
      <c r="H962" s="74"/>
      <c r="I962" s="72"/>
      <c r="J962" s="72"/>
      <c r="K962" s="72"/>
      <c r="L962" s="66"/>
      <c r="M962" s="66"/>
      <c r="N962" s="66"/>
      <c r="O962" s="66"/>
      <c r="P962" s="71"/>
      <c r="Q962" s="71"/>
      <c r="R962" s="72"/>
      <c r="S962" s="72"/>
      <c r="T962" s="71"/>
      <c r="U962" s="71"/>
      <c r="V962" s="71"/>
      <c r="W962" s="72"/>
      <c r="X962" s="72"/>
      <c r="Y962" s="66"/>
      <c r="Z962" s="72"/>
      <c r="AA962" s="71"/>
    </row>
    <row r="963" spans="1:27" ht="18" customHeight="1">
      <c r="A963" s="72"/>
      <c r="B963" s="73"/>
      <c r="C963" s="72"/>
      <c r="D963" s="72"/>
      <c r="E963" s="66"/>
      <c r="F963" s="66"/>
      <c r="G963" s="72"/>
      <c r="H963" s="74"/>
      <c r="I963" s="72"/>
      <c r="J963" s="72"/>
      <c r="K963" s="72"/>
      <c r="L963" s="66"/>
      <c r="M963" s="66"/>
      <c r="N963" s="66"/>
      <c r="O963" s="66"/>
      <c r="P963" s="71"/>
      <c r="Q963" s="71"/>
      <c r="R963" s="72"/>
      <c r="S963" s="72"/>
      <c r="T963" s="71"/>
      <c r="U963" s="71"/>
      <c r="V963" s="71"/>
      <c r="W963" s="72"/>
      <c r="X963" s="72"/>
      <c r="Y963" s="66"/>
      <c r="Z963" s="72"/>
      <c r="AA963" s="71"/>
    </row>
    <row r="964" spans="1:27" ht="18" customHeight="1">
      <c r="A964" s="72"/>
      <c r="B964" s="73"/>
      <c r="C964" s="72"/>
      <c r="D964" s="72"/>
      <c r="E964" s="66"/>
      <c r="F964" s="66"/>
      <c r="G964" s="72"/>
      <c r="H964" s="74"/>
      <c r="I964" s="72"/>
      <c r="J964" s="72"/>
      <c r="K964" s="72"/>
      <c r="L964" s="66"/>
      <c r="M964" s="66"/>
      <c r="N964" s="66"/>
      <c r="O964" s="66"/>
      <c r="P964" s="71"/>
      <c r="Q964" s="71"/>
      <c r="R964" s="72"/>
      <c r="S964" s="72"/>
      <c r="T964" s="71"/>
      <c r="U964" s="71"/>
      <c r="V964" s="71"/>
      <c r="W964" s="72"/>
      <c r="X964" s="72"/>
      <c r="Y964" s="66"/>
      <c r="Z964" s="72"/>
      <c r="AA964" s="71"/>
    </row>
    <row r="965" spans="1:27" ht="18" customHeight="1">
      <c r="A965" s="72"/>
      <c r="B965" s="73"/>
      <c r="C965" s="72"/>
      <c r="D965" s="72"/>
      <c r="E965" s="66"/>
      <c r="F965" s="66"/>
      <c r="G965" s="72"/>
      <c r="H965" s="74"/>
      <c r="I965" s="72"/>
      <c r="J965" s="72"/>
      <c r="K965" s="72"/>
      <c r="L965" s="66"/>
      <c r="M965" s="66"/>
      <c r="N965" s="66"/>
      <c r="O965" s="66"/>
      <c r="P965" s="71"/>
      <c r="Q965" s="71"/>
      <c r="R965" s="72"/>
      <c r="S965" s="72"/>
      <c r="T965" s="71"/>
      <c r="U965" s="71"/>
      <c r="V965" s="71"/>
      <c r="W965" s="72"/>
      <c r="X965" s="72"/>
      <c r="Y965" s="66"/>
      <c r="Z965" s="72"/>
      <c r="AA965" s="71"/>
    </row>
    <row r="966" spans="1:27" ht="18" customHeight="1">
      <c r="A966" s="72"/>
      <c r="B966" s="73"/>
      <c r="C966" s="72"/>
      <c r="D966" s="72"/>
      <c r="E966" s="66"/>
      <c r="F966" s="66"/>
      <c r="G966" s="72"/>
      <c r="H966" s="74"/>
      <c r="I966" s="72"/>
      <c r="J966" s="72"/>
      <c r="K966" s="72"/>
      <c r="L966" s="66"/>
      <c r="M966" s="66"/>
      <c r="N966" s="66"/>
      <c r="O966" s="66"/>
      <c r="P966" s="71"/>
      <c r="Q966" s="71"/>
      <c r="R966" s="72"/>
      <c r="S966" s="72"/>
      <c r="T966" s="71"/>
      <c r="U966" s="71"/>
      <c r="V966" s="71"/>
      <c r="W966" s="72"/>
      <c r="X966" s="72"/>
      <c r="Y966" s="66"/>
      <c r="Z966" s="72"/>
      <c r="AA966" s="71"/>
    </row>
    <row r="967" spans="1:27" ht="18" customHeight="1">
      <c r="A967" s="72"/>
      <c r="B967" s="73"/>
      <c r="C967" s="72"/>
      <c r="D967" s="72"/>
      <c r="E967" s="66"/>
      <c r="F967" s="66"/>
      <c r="G967" s="72"/>
      <c r="H967" s="74"/>
      <c r="I967" s="72"/>
      <c r="J967" s="72"/>
      <c r="K967" s="72"/>
      <c r="L967" s="66"/>
      <c r="M967" s="66"/>
      <c r="N967" s="66"/>
      <c r="O967" s="66"/>
      <c r="P967" s="71"/>
      <c r="Q967" s="71"/>
      <c r="R967" s="72"/>
      <c r="S967" s="72"/>
      <c r="T967" s="71"/>
      <c r="U967" s="71"/>
      <c r="V967" s="71"/>
      <c r="W967" s="72"/>
      <c r="X967" s="72"/>
      <c r="Y967" s="66"/>
      <c r="Z967" s="72"/>
      <c r="AA967" s="71"/>
    </row>
    <row r="968" spans="1:27" ht="18" customHeight="1">
      <c r="A968" s="72"/>
      <c r="B968" s="73"/>
      <c r="C968" s="72"/>
      <c r="D968" s="72"/>
      <c r="E968" s="66"/>
      <c r="F968" s="66"/>
      <c r="G968" s="72"/>
      <c r="H968" s="74"/>
      <c r="I968" s="72"/>
      <c r="J968" s="72"/>
      <c r="K968" s="72"/>
      <c r="L968" s="66"/>
      <c r="M968" s="66"/>
      <c r="N968" s="66"/>
      <c r="O968" s="66"/>
      <c r="P968" s="71"/>
      <c r="Q968" s="71"/>
      <c r="R968" s="72"/>
      <c r="S968" s="72"/>
      <c r="T968" s="71"/>
      <c r="U968" s="71"/>
      <c r="V968" s="71"/>
      <c r="W968" s="72"/>
      <c r="X968" s="72"/>
      <c r="Y968" s="66"/>
      <c r="Z968" s="72"/>
      <c r="AA968" s="71"/>
    </row>
    <row r="969" spans="1:27" ht="18" customHeight="1">
      <c r="A969" s="72"/>
      <c r="B969" s="73"/>
      <c r="C969" s="72"/>
      <c r="D969" s="72"/>
      <c r="E969" s="66"/>
      <c r="F969" s="66"/>
      <c r="G969" s="72"/>
      <c r="H969" s="74"/>
      <c r="I969" s="72"/>
      <c r="J969" s="72"/>
      <c r="K969" s="72"/>
      <c r="L969" s="66"/>
      <c r="M969" s="66"/>
      <c r="N969" s="66"/>
      <c r="O969" s="66"/>
      <c r="P969" s="71"/>
      <c r="Q969" s="71"/>
      <c r="R969" s="72"/>
      <c r="S969" s="72"/>
      <c r="T969" s="71"/>
      <c r="U969" s="71"/>
      <c r="V969" s="71"/>
      <c r="W969" s="72"/>
      <c r="X969" s="72"/>
      <c r="Y969" s="66"/>
      <c r="Z969" s="72"/>
      <c r="AA969" s="71"/>
    </row>
    <row r="970" spans="1:27" ht="18" customHeight="1">
      <c r="A970" s="72"/>
      <c r="B970" s="73"/>
      <c r="C970" s="72"/>
      <c r="D970" s="72"/>
      <c r="E970" s="66"/>
      <c r="F970" s="66"/>
      <c r="G970" s="72"/>
      <c r="H970" s="74"/>
      <c r="I970" s="72"/>
      <c r="J970" s="72"/>
      <c r="K970" s="72"/>
      <c r="L970" s="66"/>
      <c r="M970" s="66"/>
      <c r="N970" s="66"/>
      <c r="O970" s="66"/>
      <c r="P970" s="71"/>
      <c r="Q970" s="71"/>
      <c r="R970" s="72"/>
      <c r="S970" s="72"/>
      <c r="T970" s="71"/>
      <c r="U970" s="71"/>
      <c r="V970" s="71"/>
      <c r="W970" s="72"/>
      <c r="X970" s="72"/>
      <c r="Y970" s="66"/>
      <c r="Z970" s="72"/>
      <c r="AA970" s="71"/>
    </row>
    <row r="971" spans="1:27" ht="18" customHeight="1">
      <c r="A971" s="72"/>
      <c r="B971" s="73"/>
      <c r="C971" s="72"/>
      <c r="D971" s="72"/>
      <c r="E971" s="66"/>
      <c r="F971" s="66"/>
      <c r="G971" s="72"/>
      <c r="H971" s="74"/>
      <c r="I971" s="72"/>
      <c r="J971" s="72"/>
      <c r="K971" s="72"/>
      <c r="L971" s="66"/>
      <c r="M971" s="66"/>
      <c r="N971" s="66"/>
      <c r="O971" s="66"/>
      <c r="P971" s="71"/>
      <c r="Q971" s="71"/>
      <c r="R971" s="72"/>
      <c r="S971" s="72"/>
      <c r="T971" s="71"/>
      <c r="U971" s="71"/>
      <c r="V971" s="71"/>
      <c r="W971" s="72"/>
      <c r="X971" s="72"/>
      <c r="Y971" s="66"/>
      <c r="Z971" s="72"/>
      <c r="AA971" s="71"/>
    </row>
    <row r="972" spans="1:27" ht="18" customHeight="1">
      <c r="A972" s="72"/>
      <c r="B972" s="73"/>
      <c r="C972" s="72"/>
      <c r="D972" s="72"/>
      <c r="E972" s="66"/>
      <c r="F972" s="66"/>
      <c r="G972" s="72"/>
      <c r="H972" s="74"/>
      <c r="I972" s="72"/>
      <c r="J972" s="72"/>
      <c r="K972" s="72"/>
      <c r="L972" s="66"/>
      <c r="M972" s="66"/>
      <c r="N972" s="66"/>
      <c r="O972" s="66"/>
      <c r="P972" s="71"/>
      <c r="Q972" s="71"/>
      <c r="R972" s="72"/>
      <c r="S972" s="72"/>
      <c r="T972" s="71"/>
      <c r="U972" s="71"/>
      <c r="V972" s="71"/>
      <c r="W972" s="72"/>
      <c r="X972" s="72"/>
      <c r="Y972" s="66"/>
      <c r="Z972" s="72"/>
      <c r="AA972" s="71"/>
    </row>
    <row r="973" spans="1:27" ht="18" customHeight="1">
      <c r="A973" s="72"/>
      <c r="B973" s="73"/>
      <c r="C973" s="72"/>
      <c r="D973" s="72"/>
      <c r="E973" s="66"/>
      <c r="F973" s="66"/>
      <c r="G973" s="72"/>
      <c r="H973" s="74"/>
      <c r="I973" s="72"/>
      <c r="J973" s="72"/>
      <c r="K973" s="72"/>
      <c r="L973" s="66"/>
      <c r="M973" s="66"/>
      <c r="N973" s="66"/>
      <c r="O973" s="66"/>
      <c r="P973" s="71"/>
      <c r="Q973" s="71"/>
      <c r="R973" s="72"/>
      <c r="S973" s="72"/>
      <c r="T973" s="71"/>
      <c r="U973" s="71"/>
      <c r="V973" s="71"/>
      <c r="W973" s="72"/>
      <c r="X973" s="72"/>
      <c r="Y973" s="66"/>
      <c r="Z973" s="72"/>
      <c r="AA973" s="71"/>
    </row>
    <row r="974" spans="1:27" ht="18" customHeight="1">
      <c r="A974" s="72"/>
      <c r="B974" s="73"/>
      <c r="C974" s="72"/>
      <c r="D974" s="72"/>
      <c r="E974" s="66"/>
      <c r="F974" s="66"/>
      <c r="G974" s="72"/>
      <c r="H974" s="74"/>
      <c r="I974" s="72"/>
      <c r="J974" s="72"/>
      <c r="K974" s="72"/>
      <c r="L974" s="66"/>
      <c r="M974" s="66"/>
      <c r="N974" s="66"/>
      <c r="O974" s="66"/>
      <c r="P974" s="71"/>
      <c r="Q974" s="71"/>
      <c r="R974" s="72"/>
      <c r="S974" s="72"/>
      <c r="T974" s="71"/>
      <c r="U974" s="71"/>
      <c r="V974" s="71"/>
      <c r="W974" s="72"/>
      <c r="X974" s="72"/>
      <c r="Y974" s="66"/>
      <c r="Z974" s="72"/>
      <c r="AA974" s="71"/>
    </row>
    <row r="975" spans="1:27" ht="18" customHeight="1">
      <c r="A975" s="72"/>
      <c r="B975" s="73"/>
      <c r="C975" s="72"/>
      <c r="D975" s="72"/>
      <c r="E975" s="66"/>
      <c r="F975" s="66"/>
      <c r="G975" s="72"/>
      <c r="H975" s="74"/>
      <c r="I975" s="72"/>
      <c r="J975" s="72"/>
      <c r="K975" s="72"/>
      <c r="L975" s="66"/>
      <c r="M975" s="66"/>
      <c r="N975" s="66"/>
      <c r="O975" s="66"/>
      <c r="P975" s="71"/>
      <c r="Q975" s="71"/>
      <c r="R975" s="72"/>
      <c r="S975" s="72"/>
      <c r="T975" s="71"/>
      <c r="U975" s="71"/>
      <c r="V975" s="71"/>
      <c r="W975" s="72"/>
      <c r="X975" s="72"/>
      <c r="Y975" s="66"/>
      <c r="Z975" s="72"/>
      <c r="AA975" s="71"/>
    </row>
    <row r="976" spans="1:27" ht="18" customHeight="1">
      <c r="A976" s="72"/>
      <c r="B976" s="73"/>
      <c r="C976" s="72"/>
      <c r="D976" s="72"/>
      <c r="E976" s="66"/>
      <c r="F976" s="66"/>
      <c r="G976" s="72"/>
      <c r="H976" s="74"/>
      <c r="I976" s="72"/>
      <c r="J976" s="72"/>
      <c r="K976" s="72"/>
      <c r="L976" s="66"/>
      <c r="M976" s="66"/>
      <c r="N976" s="66"/>
      <c r="O976" s="66"/>
      <c r="P976" s="71"/>
      <c r="Q976" s="71"/>
      <c r="R976" s="72"/>
      <c r="S976" s="72"/>
      <c r="T976" s="71"/>
      <c r="U976" s="71"/>
      <c r="V976" s="71"/>
      <c r="W976" s="72"/>
      <c r="X976" s="72"/>
      <c r="Y976" s="66"/>
      <c r="Z976" s="72"/>
      <c r="AA976" s="71"/>
    </row>
    <row r="977" spans="1:27" ht="18" customHeight="1">
      <c r="A977" s="72"/>
      <c r="B977" s="73"/>
      <c r="C977" s="72"/>
      <c r="D977" s="72"/>
      <c r="E977" s="66"/>
      <c r="F977" s="66"/>
      <c r="G977" s="72"/>
      <c r="H977" s="74"/>
      <c r="I977" s="72"/>
      <c r="J977" s="72"/>
      <c r="K977" s="72"/>
      <c r="L977" s="66"/>
      <c r="M977" s="66"/>
      <c r="N977" s="66"/>
      <c r="O977" s="66"/>
      <c r="P977" s="71"/>
      <c r="Q977" s="71"/>
      <c r="R977" s="72"/>
      <c r="S977" s="72"/>
      <c r="T977" s="71"/>
      <c r="U977" s="71"/>
      <c r="V977" s="71"/>
      <c r="W977" s="72"/>
      <c r="X977" s="72"/>
      <c r="Y977" s="66"/>
      <c r="Z977" s="72"/>
      <c r="AA977" s="71"/>
    </row>
    <row r="978" spans="1:27" ht="18" customHeight="1">
      <c r="A978" s="72"/>
      <c r="B978" s="73"/>
      <c r="C978" s="72"/>
      <c r="D978" s="72"/>
      <c r="E978" s="66"/>
      <c r="F978" s="66"/>
      <c r="G978" s="72"/>
      <c r="H978" s="74"/>
      <c r="I978" s="72"/>
      <c r="J978" s="72"/>
      <c r="K978" s="72"/>
      <c r="L978" s="66"/>
      <c r="M978" s="66"/>
      <c r="N978" s="66"/>
      <c r="O978" s="66"/>
      <c r="P978" s="71"/>
      <c r="Q978" s="71"/>
      <c r="R978" s="72"/>
      <c r="S978" s="72"/>
      <c r="T978" s="71"/>
      <c r="U978" s="71"/>
      <c r="V978" s="71"/>
      <c r="W978" s="72"/>
      <c r="X978" s="72"/>
      <c r="Y978" s="66"/>
      <c r="Z978" s="72"/>
      <c r="AA978" s="71"/>
    </row>
    <row r="979" spans="1:27" ht="18" customHeight="1">
      <c r="A979" s="72"/>
      <c r="B979" s="73"/>
      <c r="C979" s="72"/>
      <c r="D979" s="72"/>
      <c r="E979" s="66"/>
      <c r="F979" s="66"/>
      <c r="G979" s="72"/>
      <c r="H979" s="74"/>
      <c r="I979" s="72"/>
      <c r="J979" s="72"/>
      <c r="K979" s="72"/>
      <c r="L979" s="66"/>
      <c r="M979" s="66"/>
      <c r="N979" s="66"/>
      <c r="O979" s="66"/>
      <c r="P979" s="71"/>
      <c r="Q979" s="71"/>
      <c r="R979" s="72"/>
      <c r="S979" s="72"/>
      <c r="T979" s="71"/>
      <c r="U979" s="71"/>
      <c r="V979" s="71"/>
      <c r="W979" s="72"/>
      <c r="X979" s="72"/>
      <c r="Y979" s="66"/>
      <c r="Z979" s="72"/>
      <c r="AA979" s="71"/>
    </row>
    <row r="980" spans="1:27" ht="18" customHeight="1">
      <c r="A980" s="72"/>
      <c r="B980" s="73"/>
      <c r="C980" s="72"/>
      <c r="D980" s="72"/>
      <c r="E980" s="66"/>
      <c r="F980" s="66"/>
      <c r="G980" s="72"/>
      <c r="H980" s="74"/>
      <c r="I980" s="72"/>
      <c r="J980" s="72"/>
      <c r="K980" s="72"/>
      <c r="L980" s="66"/>
      <c r="M980" s="66"/>
      <c r="N980" s="66"/>
      <c r="O980" s="66"/>
      <c r="P980" s="71"/>
      <c r="Q980" s="71"/>
      <c r="R980" s="72"/>
      <c r="S980" s="72"/>
      <c r="T980" s="71"/>
      <c r="U980" s="71"/>
      <c r="V980" s="71"/>
      <c r="W980" s="72"/>
      <c r="X980" s="72"/>
      <c r="Y980" s="66"/>
      <c r="Z980" s="72"/>
      <c r="AA980" s="71"/>
    </row>
    <row r="981" spans="1:27" ht="18" customHeight="1">
      <c r="A981" s="72"/>
      <c r="B981" s="73"/>
      <c r="C981" s="72"/>
      <c r="D981" s="72"/>
      <c r="E981" s="66"/>
      <c r="F981" s="66"/>
      <c r="G981" s="72"/>
      <c r="H981" s="74"/>
      <c r="I981" s="72"/>
      <c r="J981" s="72"/>
      <c r="K981" s="72"/>
      <c r="L981" s="66"/>
      <c r="M981" s="66"/>
      <c r="N981" s="66"/>
      <c r="O981" s="66"/>
      <c r="P981" s="71"/>
      <c r="Q981" s="71"/>
      <c r="R981" s="72"/>
      <c r="S981" s="72"/>
      <c r="T981" s="71"/>
      <c r="U981" s="71"/>
      <c r="V981" s="71"/>
      <c r="W981" s="72"/>
      <c r="X981" s="72"/>
      <c r="Y981" s="66"/>
      <c r="Z981" s="72"/>
      <c r="AA981" s="71"/>
    </row>
    <row r="982" spans="1:27" ht="18" customHeight="1">
      <c r="A982" s="72"/>
      <c r="B982" s="73"/>
      <c r="C982" s="72"/>
      <c r="D982" s="72"/>
      <c r="E982" s="66"/>
      <c r="F982" s="66"/>
      <c r="G982" s="72"/>
      <c r="H982" s="74"/>
      <c r="I982" s="72"/>
      <c r="J982" s="72"/>
      <c r="K982" s="72"/>
      <c r="L982" s="66"/>
      <c r="M982" s="66"/>
      <c r="N982" s="66"/>
      <c r="O982" s="66"/>
      <c r="P982" s="71"/>
      <c r="Q982" s="71"/>
      <c r="R982" s="72"/>
      <c r="S982" s="72"/>
      <c r="T982" s="71"/>
      <c r="U982" s="71"/>
      <c r="V982" s="71"/>
      <c r="W982" s="72"/>
      <c r="X982" s="72"/>
      <c r="Y982" s="66"/>
      <c r="Z982" s="72"/>
      <c r="AA982" s="71"/>
    </row>
    <row r="983" spans="1:27" ht="18" customHeight="1">
      <c r="A983" s="72"/>
      <c r="B983" s="73"/>
      <c r="C983" s="72"/>
      <c r="D983" s="72"/>
      <c r="E983" s="66"/>
      <c r="F983" s="66"/>
      <c r="G983" s="72"/>
      <c r="H983" s="74"/>
      <c r="I983" s="72"/>
      <c r="J983" s="72"/>
      <c r="K983" s="72"/>
      <c r="L983" s="66"/>
      <c r="M983" s="66"/>
      <c r="N983" s="66"/>
      <c r="O983" s="66"/>
      <c r="P983" s="71"/>
      <c r="Q983" s="71"/>
      <c r="R983" s="72"/>
      <c r="S983" s="72"/>
      <c r="T983" s="71"/>
      <c r="U983" s="71"/>
      <c r="V983" s="71"/>
      <c r="W983" s="72"/>
      <c r="X983" s="72"/>
      <c r="Y983" s="66"/>
      <c r="Z983" s="72"/>
      <c r="AA983" s="71"/>
    </row>
    <row r="984" spans="1:27" ht="18" customHeight="1">
      <c r="A984" s="72"/>
      <c r="B984" s="73"/>
      <c r="C984" s="72"/>
      <c r="D984" s="72"/>
      <c r="E984" s="66"/>
      <c r="F984" s="66"/>
      <c r="G984" s="72"/>
      <c r="H984" s="74"/>
      <c r="I984" s="72"/>
      <c r="J984" s="72"/>
      <c r="K984" s="72"/>
      <c r="L984" s="66"/>
      <c r="M984" s="66"/>
      <c r="N984" s="66"/>
      <c r="O984" s="66"/>
      <c r="P984" s="71"/>
      <c r="Q984" s="71"/>
      <c r="R984" s="72"/>
      <c r="S984" s="72"/>
      <c r="T984" s="71"/>
      <c r="U984" s="71"/>
      <c r="V984" s="71"/>
      <c r="W984" s="72"/>
      <c r="X984" s="72"/>
      <c r="Y984" s="66"/>
      <c r="Z984" s="72"/>
      <c r="AA984" s="71"/>
    </row>
    <row r="985" spans="1:27" ht="18" customHeight="1">
      <c r="A985" s="72"/>
      <c r="B985" s="73"/>
      <c r="C985" s="72"/>
      <c r="D985" s="72"/>
      <c r="E985" s="66"/>
      <c r="F985" s="66"/>
      <c r="G985" s="72"/>
      <c r="H985" s="74"/>
      <c r="I985" s="72"/>
      <c r="J985" s="72"/>
      <c r="K985" s="72"/>
      <c r="L985" s="66"/>
      <c r="M985" s="66"/>
      <c r="N985" s="66"/>
      <c r="O985" s="66"/>
      <c r="P985" s="71"/>
      <c r="Q985" s="71"/>
      <c r="R985" s="72"/>
      <c r="S985" s="72"/>
      <c r="T985" s="71"/>
      <c r="U985" s="71"/>
      <c r="V985" s="71"/>
      <c r="W985" s="72"/>
      <c r="X985" s="72"/>
      <c r="Y985" s="66"/>
      <c r="Z985" s="72"/>
      <c r="AA985" s="71"/>
    </row>
    <row r="986" spans="1:27" ht="18" customHeight="1">
      <c r="A986" s="72"/>
      <c r="B986" s="73"/>
      <c r="C986" s="72"/>
      <c r="D986" s="72"/>
      <c r="E986" s="66"/>
      <c r="F986" s="66"/>
      <c r="G986" s="72"/>
      <c r="H986" s="74"/>
      <c r="I986" s="72"/>
      <c r="J986" s="72"/>
      <c r="K986" s="72"/>
      <c r="L986" s="66"/>
      <c r="M986" s="66"/>
      <c r="N986" s="66"/>
      <c r="O986" s="66"/>
      <c r="P986" s="71"/>
      <c r="Q986" s="71"/>
      <c r="R986" s="72"/>
      <c r="S986" s="72"/>
      <c r="T986" s="71"/>
      <c r="U986" s="71"/>
      <c r="V986" s="71"/>
      <c r="W986" s="72"/>
      <c r="X986" s="72"/>
      <c r="Y986" s="66"/>
      <c r="Z986" s="72"/>
      <c r="AA986" s="71"/>
    </row>
    <row r="987" spans="1:27" ht="18" customHeight="1">
      <c r="A987" s="72"/>
      <c r="B987" s="73"/>
      <c r="C987" s="72"/>
      <c r="D987" s="72"/>
      <c r="E987" s="66"/>
      <c r="F987" s="66"/>
      <c r="G987" s="72"/>
      <c r="H987" s="74"/>
      <c r="I987" s="72"/>
      <c r="J987" s="72"/>
      <c r="K987" s="72"/>
      <c r="L987" s="66"/>
      <c r="M987" s="66"/>
      <c r="N987" s="66"/>
      <c r="O987" s="66"/>
      <c r="P987" s="71"/>
      <c r="Q987" s="71"/>
      <c r="R987" s="72"/>
      <c r="S987" s="72"/>
      <c r="T987" s="71"/>
      <c r="U987" s="71"/>
      <c r="V987" s="71"/>
      <c r="W987" s="72"/>
      <c r="X987" s="72"/>
      <c r="Y987" s="66"/>
      <c r="Z987" s="72"/>
      <c r="AA987" s="71"/>
    </row>
    <row r="988" spans="1:27" ht="18" customHeight="1">
      <c r="A988" s="72"/>
      <c r="B988" s="73"/>
      <c r="C988" s="72"/>
      <c r="D988" s="72"/>
      <c r="E988" s="66"/>
      <c r="F988" s="66"/>
      <c r="G988" s="72"/>
      <c r="H988" s="74"/>
      <c r="I988" s="72"/>
      <c r="J988" s="72"/>
      <c r="K988" s="72"/>
      <c r="L988" s="66"/>
      <c r="M988" s="66"/>
      <c r="N988" s="66"/>
      <c r="O988" s="66"/>
      <c r="P988" s="71"/>
      <c r="Q988" s="71"/>
      <c r="R988" s="72"/>
      <c r="S988" s="72"/>
      <c r="T988" s="71"/>
      <c r="U988" s="71"/>
      <c r="V988" s="71"/>
      <c r="W988" s="72"/>
      <c r="X988" s="72"/>
      <c r="Y988" s="66"/>
      <c r="Z988" s="72"/>
      <c r="AA988" s="71"/>
    </row>
    <row r="989" spans="1:27" ht="18" customHeight="1">
      <c r="A989" s="72"/>
      <c r="B989" s="73"/>
      <c r="C989" s="72"/>
      <c r="D989" s="72"/>
      <c r="E989" s="66"/>
      <c r="F989" s="66"/>
      <c r="G989" s="72"/>
      <c r="H989" s="74"/>
      <c r="I989" s="72"/>
      <c r="J989" s="72"/>
      <c r="K989" s="72"/>
      <c r="L989" s="66"/>
      <c r="M989" s="66"/>
      <c r="N989" s="66"/>
      <c r="O989" s="66"/>
      <c r="P989" s="71"/>
      <c r="Q989" s="71"/>
      <c r="R989" s="72"/>
      <c r="S989" s="72"/>
      <c r="T989" s="71"/>
      <c r="U989" s="71"/>
      <c r="V989" s="71"/>
      <c r="W989" s="72"/>
      <c r="X989" s="72"/>
      <c r="Y989" s="66"/>
      <c r="Z989" s="72"/>
      <c r="AA989" s="71"/>
    </row>
    <row r="990" spans="1:27" ht="18" customHeight="1">
      <c r="A990" s="72"/>
      <c r="B990" s="73"/>
      <c r="C990" s="72"/>
      <c r="D990" s="72"/>
      <c r="E990" s="66"/>
      <c r="F990" s="66"/>
      <c r="G990" s="72"/>
      <c r="H990" s="74"/>
      <c r="I990" s="72"/>
      <c r="J990" s="72"/>
      <c r="K990" s="72"/>
      <c r="L990" s="66"/>
      <c r="M990" s="66"/>
      <c r="N990" s="66"/>
      <c r="O990" s="66"/>
      <c r="P990" s="71"/>
      <c r="Q990" s="71"/>
      <c r="R990" s="72"/>
      <c r="S990" s="72"/>
      <c r="T990" s="71"/>
      <c r="U990" s="71"/>
      <c r="V990" s="71"/>
      <c r="W990" s="72"/>
      <c r="X990" s="72"/>
      <c r="Y990" s="66"/>
      <c r="Z990" s="72"/>
      <c r="AA990" s="71"/>
    </row>
    <row r="991" spans="1:27" ht="18" customHeight="1">
      <c r="A991" s="72"/>
      <c r="B991" s="73"/>
      <c r="C991" s="72"/>
      <c r="D991" s="72"/>
      <c r="E991" s="66"/>
      <c r="F991" s="66"/>
      <c r="G991" s="72"/>
      <c r="H991" s="74"/>
      <c r="I991" s="72"/>
      <c r="J991" s="72"/>
      <c r="K991" s="72"/>
      <c r="L991" s="66"/>
      <c r="M991" s="66"/>
      <c r="N991" s="66"/>
      <c r="O991" s="66"/>
      <c r="P991" s="71"/>
      <c r="Q991" s="71"/>
      <c r="R991" s="72"/>
      <c r="S991" s="72"/>
      <c r="T991" s="71"/>
      <c r="U991" s="71"/>
      <c r="V991" s="71"/>
      <c r="W991" s="72"/>
      <c r="X991" s="72"/>
      <c r="Y991" s="66"/>
      <c r="Z991" s="72"/>
      <c r="AA991" s="71"/>
    </row>
    <row r="992" spans="1:27" ht="18" customHeight="1">
      <c r="A992" s="72"/>
      <c r="B992" s="73"/>
      <c r="C992" s="72"/>
      <c r="D992" s="72"/>
      <c r="E992" s="66"/>
      <c r="F992" s="66"/>
      <c r="G992" s="72"/>
      <c r="H992" s="74"/>
      <c r="I992" s="72"/>
      <c r="J992" s="72"/>
      <c r="K992" s="72"/>
      <c r="L992" s="66"/>
      <c r="M992" s="66"/>
      <c r="N992" s="66"/>
      <c r="O992" s="66"/>
      <c r="P992" s="71"/>
      <c r="Q992" s="71"/>
      <c r="R992" s="72"/>
      <c r="S992" s="72"/>
      <c r="T992" s="71"/>
      <c r="U992" s="71"/>
      <c r="V992" s="71"/>
      <c r="W992" s="72"/>
      <c r="X992" s="72"/>
      <c r="Y992" s="66"/>
      <c r="Z992" s="72"/>
      <c r="AA992" s="71"/>
    </row>
    <row r="993" spans="1:27" ht="18" customHeight="1">
      <c r="A993" s="72"/>
      <c r="B993" s="73"/>
      <c r="C993" s="72"/>
      <c r="D993" s="72"/>
      <c r="E993" s="66"/>
      <c r="F993" s="66"/>
      <c r="G993" s="72"/>
      <c r="H993" s="74"/>
      <c r="I993" s="72"/>
      <c r="J993" s="72"/>
      <c r="K993" s="72"/>
      <c r="L993" s="66"/>
      <c r="M993" s="66"/>
      <c r="N993" s="66"/>
      <c r="O993" s="66"/>
      <c r="P993" s="71"/>
      <c r="Q993" s="71"/>
      <c r="R993" s="72"/>
      <c r="S993" s="72"/>
      <c r="T993" s="71"/>
      <c r="U993" s="71"/>
      <c r="V993" s="71"/>
      <c r="W993" s="72"/>
      <c r="X993" s="72"/>
      <c r="Y993" s="66"/>
      <c r="Z993" s="72"/>
      <c r="AA993" s="71"/>
    </row>
  </sheetData>
  <sheetProtection algorithmName="SHA-512" hashValue="nfiSUtdWnZvCGIEFi5Ga3SH3kHHC6tqjka9dVMh0rsXDBhzGWoogcCG8gXl18+IYqTyqCKl4AOsjqOxE5SnKuQ==" saltValue="Iq7Q1VH4+0Efqj4FbafWpQ==" spinCount="100000" sheet="1" objects="1" scenarios="1"/>
  <phoneticPr fontId="41"/>
  <pageMargins left="0.7" right="0.7" top="0.75" bottom="0.75" header="0" footer="0"/>
  <pageSetup paperSize="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M220"/>
  <sheetViews>
    <sheetView workbookViewId="0">
      <selection activeCell="G10" sqref="G10"/>
    </sheetView>
  </sheetViews>
  <sheetFormatPr defaultColWidth="14.44140625" defaultRowHeight="15" customHeight="1"/>
  <cols>
    <col min="1" max="1" width="11.44140625" customWidth="1"/>
    <col min="2" max="2" width="4.664062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33203125" customWidth="1"/>
    <col min="467" max="481" width="4.6640625" customWidth="1"/>
  </cols>
  <sheetData>
    <row r="1" spans="1:481" ht="18" customHeight="1">
      <c r="A1" s="73"/>
      <c r="B1" s="73"/>
      <c r="C1" s="66"/>
      <c r="D1" s="72"/>
      <c r="E1" s="72"/>
      <c r="F1" s="66"/>
      <c r="G1" s="66"/>
      <c r="H1" s="66"/>
      <c r="I1" s="66"/>
      <c r="J1" s="66"/>
      <c r="K1" s="71"/>
      <c r="L1" s="71"/>
      <c r="M1" s="72"/>
      <c r="N1" s="72"/>
      <c r="O1" s="71"/>
      <c r="P1" s="71"/>
      <c r="Q1" s="71"/>
      <c r="R1" s="72"/>
      <c r="S1" s="72"/>
      <c r="T1" s="66"/>
      <c r="U1" s="72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  <c r="IW1" s="71"/>
      <c r="IX1" s="71"/>
      <c r="IY1" s="71"/>
      <c r="IZ1" s="71"/>
      <c r="JA1" s="71"/>
      <c r="JB1" s="71"/>
      <c r="JC1" s="71"/>
      <c r="JD1" s="71"/>
      <c r="JE1" s="71"/>
      <c r="JF1" s="71"/>
      <c r="JG1" s="71"/>
      <c r="JH1" s="71"/>
      <c r="JI1" s="71"/>
      <c r="JJ1" s="71"/>
      <c r="JK1" s="71"/>
      <c r="JL1" s="71"/>
      <c r="JM1" s="71"/>
      <c r="JN1" s="71"/>
      <c r="JO1" s="71"/>
      <c r="JP1" s="71"/>
      <c r="JQ1" s="71"/>
      <c r="JR1" s="71"/>
      <c r="JS1" s="71"/>
      <c r="JT1" s="71"/>
      <c r="JU1" s="71"/>
      <c r="JV1" s="71"/>
      <c r="JW1" s="71"/>
      <c r="JX1" s="71"/>
      <c r="JY1" s="71"/>
      <c r="JZ1" s="71"/>
      <c r="KA1" s="71"/>
      <c r="KB1" s="71"/>
      <c r="KC1" s="71"/>
      <c r="KD1" s="71"/>
      <c r="KE1" s="71"/>
      <c r="KF1" s="71"/>
      <c r="KG1" s="71"/>
      <c r="KH1" s="71"/>
      <c r="KI1" s="71"/>
      <c r="KJ1" s="71"/>
      <c r="KK1" s="71"/>
      <c r="KL1" s="71"/>
      <c r="KM1" s="71"/>
      <c r="KN1" s="71"/>
      <c r="KO1" s="71"/>
      <c r="KP1" s="71"/>
      <c r="KQ1" s="71"/>
      <c r="KR1" s="71"/>
      <c r="KS1" s="71"/>
      <c r="KT1" s="71"/>
      <c r="KU1" s="71"/>
      <c r="KV1" s="71"/>
      <c r="KW1" s="71"/>
      <c r="KX1" s="71"/>
      <c r="KY1" s="71"/>
      <c r="KZ1" s="71"/>
      <c r="LA1" s="71"/>
      <c r="LB1" s="71"/>
      <c r="LC1" s="71"/>
      <c r="LD1" s="71"/>
      <c r="LE1" s="71"/>
      <c r="LF1" s="71"/>
      <c r="LG1" s="71"/>
      <c r="LH1" s="71"/>
      <c r="LI1" s="71"/>
      <c r="LJ1" s="71"/>
      <c r="LK1" s="71"/>
      <c r="LL1" s="71"/>
      <c r="LM1" s="71"/>
      <c r="LN1" s="71"/>
      <c r="LO1" s="71"/>
      <c r="LP1" s="71"/>
      <c r="LQ1" s="71"/>
      <c r="LR1" s="71"/>
      <c r="LS1" s="71"/>
      <c r="LT1" s="71"/>
      <c r="LU1" s="71"/>
      <c r="LV1" s="71"/>
      <c r="LW1" s="71"/>
      <c r="LX1" s="71"/>
      <c r="LY1" s="71"/>
      <c r="LZ1" s="71"/>
      <c r="MA1" s="71"/>
      <c r="MB1" s="71"/>
      <c r="MC1" s="71"/>
      <c r="MD1" s="71"/>
      <c r="ME1" s="71"/>
      <c r="MF1" s="71"/>
      <c r="MG1" s="71"/>
      <c r="MH1" s="71"/>
      <c r="MI1" s="71"/>
      <c r="MJ1" s="71"/>
      <c r="MK1" s="71"/>
      <c r="ML1" s="71"/>
      <c r="MM1" s="71"/>
      <c r="MN1" s="71"/>
      <c r="MO1" s="71"/>
      <c r="MP1" s="71"/>
      <c r="MQ1" s="71"/>
      <c r="MR1" s="71"/>
      <c r="MS1" s="71"/>
      <c r="MT1" s="71"/>
      <c r="MU1" s="71"/>
      <c r="MV1" s="71"/>
      <c r="MW1" s="71"/>
      <c r="MX1" s="71"/>
      <c r="MY1" s="71"/>
      <c r="MZ1" s="71"/>
      <c r="NA1" s="71"/>
      <c r="NB1" s="71"/>
      <c r="NC1" s="71"/>
      <c r="ND1" s="71"/>
      <c r="NE1" s="71"/>
      <c r="NF1" s="71"/>
      <c r="NG1" s="71"/>
      <c r="NH1" s="71"/>
      <c r="NI1" s="71"/>
      <c r="NJ1" s="71"/>
      <c r="NK1" s="71"/>
      <c r="NL1" s="71"/>
      <c r="NM1" s="71"/>
      <c r="NN1" s="71"/>
      <c r="NO1" s="71"/>
      <c r="NP1" s="71"/>
      <c r="NQ1" s="71"/>
      <c r="NR1" s="71"/>
      <c r="NS1" s="71"/>
      <c r="NT1" s="71"/>
      <c r="NU1" s="71"/>
      <c r="NV1" s="71"/>
      <c r="NW1" s="71"/>
      <c r="NX1" s="71"/>
      <c r="NY1" s="71"/>
      <c r="NZ1" s="71"/>
      <c r="OA1" s="71"/>
      <c r="OB1" s="71"/>
      <c r="OC1" s="71"/>
      <c r="OD1" s="71"/>
      <c r="OE1" s="71"/>
      <c r="OF1" s="71"/>
      <c r="OG1" s="71"/>
      <c r="OH1" s="71"/>
      <c r="OI1" s="71"/>
      <c r="OJ1" s="71"/>
      <c r="OK1" s="71"/>
      <c r="OL1" s="71"/>
      <c r="OM1" s="71"/>
      <c r="ON1" s="71"/>
      <c r="OO1" s="71"/>
      <c r="OP1" s="71"/>
      <c r="OQ1" s="71"/>
      <c r="OR1" s="71"/>
      <c r="OS1" s="71"/>
      <c r="OT1" s="71"/>
      <c r="OU1" s="71"/>
      <c r="OV1" s="71"/>
      <c r="OW1" s="71"/>
      <c r="OX1" s="71"/>
      <c r="OY1" s="71"/>
      <c r="OZ1" s="71"/>
      <c r="PA1" s="71"/>
      <c r="PB1" s="71"/>
      <c r="PC1" s="71"/>
      <c r="PD1" s="71"/>
      <c r="PE1" s="71"/>
      <c r="PF1" s="71"/>
      <c r="PG1" s="71"/>
      <c r="PH1" s="71"/>
      <c r="PI1" s="71"/>
      <c r="PJ1" s="71"/>
      <c r="PK1" s="71"/>
      <c r="PL1" s="71"/>
      <c r="PM1" s="71"/>
      <c r="PN1" s="71"/>
      <c r="PO1" s="71"/>
      <c r="PP1" s="71"/>
      <c r="PQ1" s="71"/>
      <c r="PR1" s="71"/>
      <c r="PS1" s="71"/>
      <c r="PT1" s="71"/>
      <c r="PU1" s="71"/>
      <c r="PV1" s="71"/>
      <c r="PW1" s="71"/>
      <c r="PX1" s="71"/>
      <c r="PY1" s="71"/>
      <c r="PZ1" s="71"/>
      <c r="QA1" s="71"/>
      <c r="QB1" s="71"/>
      <c r="QC1" s="71"/>
      <c r="QD1" s="71"/>
      <c r="QE1" s="71"/>
      <c r="QF1" s="71"/>
      <c r="QG1" s="71"/>
      <c r="QH1" s="71"/>
      <c r="QI1" s="71"/>
      <c r="QJ1" s="71"/>
      <c r="QK1" s="71"/>
      <c r="QL1" s="71"/>
      <c r="QM1" s="71"/>
      <c r="QN1" s="71"/>
      <c r="QO1" s="71"/>
      <c r="QP1" s="71"/>
      <c r="QQ1" s="71"/>
      <c r="QR1" s="71"/>
      <c r="QS1" s="71"/>
      <c r="QT1" s="71"/>
      <c r="QU1" s="71"/>
      <c r="QV1" s="71"/>
      <c r="QW1" s="71"/>
      <c r="QX1" s="71"/>
      <c r="QY1" s="71"/>
      <c r="QZ1" s="71"/>
      <c r="RA1" s="71"/>
      <c r="RB1" s="71"/>
      <c r="RC1" s="71"/>
      <c r="RD1" s="71"/>
      <c r="RE1" s="71"/>
      <c r="RF1" s="71"/>
      <c r="RG1" s="71"/>
      <c r="RH1" s="71"/>
      <c r="RI1" s="71"/>
      <c r="RJ1" s="71"/>
      <c r="RK1" s="71"/>
      <c r="RL1" s="71"/>
      <c r="RM1" s="71"/>
    </row>
    <row r="2" spans="1:481" ht="18" customHeight="1">
      <c r="A2" s="73"/>
      <c r="B2" s="73"/>
      <c r="C2" s="66"/>
      <c r="D2" s="72"/>
      <c r="E2" s="72"/>
      <c r="F2" s="66"/>
      <c r="G2" s="66"/>
      <c r="H2" s="66"/>
      <c r="I2" s="66"/>
      <c r="J2" s="66"/>
      <c r="K2" s="71"/>
      <c r="L2" s="71"/>
      <c r="M2" s="72"/>
      <c r="N2" s="72"/>
      <c r="O2" s="71"/>
      <c r="P2" s="71"/>
      <c r="Q2" s="71"/>
      <c r="R2" s="72"/>
      <c r="S2" s="72"/>
      <c r="T2" s="66"/>
      <c r="U2" s="72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  <c r="JC2" s="71"/>
      <c r="JD2" s="71"/>
      <c r="JE2" s="71"/>
      <c r="JF2" s="71"/>
      <c r="JG2" s="71"/>
      <c r="JH2" s="71"/>
      <c r="JI2" s="71"/>
      <c r="JJ2" s="71"/>
      <c r="JK2" s="71"/>
      <c r="JL2" s="71"/>
      <c r="JM2" s="71"/>
      <c r="JN2" s="71"/>
      <c r="JO2" s="71"/>
      <c r="JP2" s="71"/>
      <c r="JQ2" s="71"/>
      <c r="JR2" s="71"/>
      <c r="JS2" s="71"/>
      <c r="JT2" s="71"/>
      <c r="JU2" s="71"/>
      <c r="JV2" s="71"/>
      <c r="JW2" s="71"/>
      <c r="JX2" s="71"/>
      <c r="JY2" s="71"/>
      <c r="JZ2" s="71"/>
      <c r="KA2" s="71"/>
      <c r="KB2" s="71"/>
      <c r="KC2" s="71"/>
      <c r="KD2" s="71"/>
      <c r="KE2" s="71"/>
      <c r="KF2" s="71"/>
      <c r="KG2" s="71"/>
      <c r="KH2" s="71"/>
      <c r="KI2" s="71"/>
      <c r="KJ2" s="71"/>
      <c r="KK2" s="71"/>
      <c r="KL2" s="71"/>
      <c r="KM2" s="71"/>
      <c r="KN2" s="71"/>
      <c r="KO2" s="71"/>
      <c r="KP2" s="71"/>
      <c r="KQ2" s="71"/>
      <c r="KR2" s="71"/>
      <c r="KS2" s="71"/>
      <c r="KT2" s="71"/>
      <c r="KU2" s="71"/>
      <c r="KV2" s="71"/>
      <c r="KW2" s="71"/>
      <c r="KX2" s="71"/>
      <c r="KY2" s="71"/>
      <c r="KZ2" s="71"/>
      <c r="LA2" s="71"/>
      <c r="LB2" s="71"/>
      <c r="LC2" s="71"/>
      <c r="LD2" s="71"/>
      <c r="LE2" s="71"/>
      <c r="LF2" s="71"/>
      <c r="LG2" s="71"/>
      <c r="LH2" s="71"/>
      <c r="LI2" s="71"/>
      <c r="LJ2" s="71"/>
      <c r="LK2" s="71"/>
      <c r="LL2" s="71"/>
      <c r="LM2" s="71"/>
      <c r="LN2" s="71"/>
      <c r="LO2" s="71"/>
      <c r="LP2" s="71"/>
      <c r="LQ2" s="71"/>
      <c r="LR2" s="71"/>
      <c r="LS2" s="71"/>
      <c r="LT2" s="71"/>
      <c r="LU2" s="71"/>
      <c r="LV2" s="71"/>
      <c r="LW2" s="71"/>
      <c r="LX2" s="71"/>
      <c r="LY2" s="71"/>
      <c r="LZ2" s="71"/>
      <c r="MA2" s="71"/>
      <c r="MB2" s="71"/>
      <c r="MC2" s="71"/>
      <c r="MD2" s="71"/>
      <c r="ME2" s="71"/>
      <c r="MF2" s="71"/>
      <c r="MG2" s="71"/>
      <c r="MH2" s="71"/>
      <c r="MI2" s="71"/>
      <c r="MJ2" s="71"/>
      <c r="MK2" s="71"/>
      <c r="ML2" s="71"/>
      <c r="MM2" s="71"/>
      <c r="MN2" s="71"/>
      <c r="MO2" s="71"/>
      <c r="MP2" s="71"/>
      <c r="MQ2" s="71"/>
      <c r="MR2" s="71"/>
      <c r="MS2" s="71"/>
      <c r="MT2" s="71"/>
      <c r="MU2" s="71"/>
      <c r="MV2" s="71"/>
      <c r="MW2" s="71"/>
      <c r="MX2" s="71"/>
      <c r="MY2" s="71"/>
      <c r="MZ2" s="71"/>
      <c r="NA2" s="71"/>
      <c r="NB2" s="71"/>
      <c r="NC2" s="71"/>
      <c r="ND2" s="71"/>
      <c r="NE2" s="71"/>
      <c r="NF2" s="71"/>
      <c r="NG2" s="71"/>
      <c r="NH2" s="71"/>
      <c r="NI2" s="71"/>
      <c r="NJ2" s="71"/>
      <c r="NK2" s="71"/>
      <c r="NL2" s="71"/>
      <c r="NM2" s="71"/>
      <c r="NN2" s="71"/>
      <c r="NO2" s="71"/>
      <c r="NP2" s="71"/>
      <c r="NQ2" s="71"/>
      <c r="NR2" s="71"/>
      <c r="NS2" s="71"/>
      <c r="NT2" s="71"/>
      <c r="NU2" s="71"/>
      <c r="NV2" s="71"/>
      <c r="NW2" s="71"/>
      <c r="NX2" s="71"/>
      <c r="NY2" s="71"/>
      <c r="NZ2" s="71"/>
      <c r="OA2" s="71"/>
      <c r="OB2" s="71"/>
      <c r="OC2" s="71"/>
      <c r="OD2" s="71"/>
      <c r="OE2" s="71"/>
      <c r="OF2" s="71"/>
      <c r="OG2" s="71"/>
      <c r="OH2" s="71"/>
      <c r="OI2" s="71"/>
      <c r="OJ2" s="71"/>
      <c r="OK2" s="71"/>
      <c r="OL2" s="71"/>
      <c r="OM2" s="71"/>
      <c r="ON2" s="71"/>
      <c r="OO2" s="71"/>
      <c r="OP2" s="71"/>
      <c r="OQ2" s="71"/>
      <c r="OR2" s="71"/>
      <c r="OS2" s="71"/>
      <c r="OT2" s="71"/>
      <c r="OU2" s="71"/>
      <c r="OV2" s="71"/>
      <c r="OW2" s="71"/>
      <c r="OX2" s="71"/>
      <c r="OY2" s="71"/>
      <c r="OZ2" s="71"/>
      <c r="PA2" s="71"/>
      <c r="PB2" s="71"/>
      <c r="PC2" s="71"/>
      <c r="PD2" s="71"/>
      <c r="PE2" s="71"/>
      <c r="PF2" s="71"/>
      <c r="PG2" s="71"/>
      <c r="PH2" s="71"/>
      <c r="PI2" s="71"/>
      <c r="PJ2" s="71"/>
      <c r="PK2" s="71"/>
      <c r="PL2" s="71"/>
      <c r="PM2" s="71"/>
      <c r="PN2" s="71"/>
      <c r="PO2" s="71"/>
      <c r="PP2" s="71"/>
      <c r="PQ2" s="71"/>
      <c r="PR2" s="71"/>
      <c r="PS2" s="71"/>
      <c r="PT2" s="71"/>
      <c r="PU2" s="71"/>
      <c r="PV2" s="71"/>
      <c r="PW2" s="71"/>
      <c r="PX2" s="71"/>
      <c r="PY2" s="71"/>
      <c r="PZ2" s="71"/>
      <c r="QA2" s="71"/>
      <c r="QB2" s="71"/>
      <c r="QC2" s="71"/>
      <c r="QD2" s="71"/>
      <c r="QE2" s="71"/>
      <c r="QF2" s="71"/>
      <c r="QG2" s="71"/>
      <c r="QH2" s="71"/>
      <c r="QI2" s="71"/>
      <c r="QJ2" s="71"/>
      <c r="QK2" s="71"/>
      <c r="QL2" s="71"/>
      <c r="QM2" s="71"/>
      <c r="QN2" s="71"/>
      <c r="QO2" s="71"/>
      <c r="QP2" s="71"/>
      <c r="QQ2" s="71"/>
      <c r="QR2" s="71"/>
      <c r="QS2" s="71"/>
      <c r="QT2" s="71"/>
      <c r="QU2" s="71"/>
      <c r="QV2" s="71"/>
      <c r="QW2" s="71"/>
      <c r="QX2" s="71"/>
      <c r="QY2" s="71"/>
      <c r="QZ2" s="71"/>
      <c r="RA2" s="71"/>
      <c r="RB2" s="71"/>
      <c r="RC2" s="71"/>
      <c r="RD2" s="71"/>
      <c r="RE2" s="71"/>
      <c r="RF2" s="71"/>
      <c r="RG2" s="71"/>
      <c r="RH2" s="71"/>
      <c r="RI2" s="71"/>
      <c r="RJ2" s="71"/>
      <c r="RK2" s="71"/>
      <c r="RL2" s="71"/>
      <c r="RM2" s="71"/>
    </row>
    <row r="3" spans="1:481" ht="18" customHeight="1">
      <c r="A3" s="73"/>
      <c r="B3" s="73"/>
      <c r="C3" s="66"/>
      <c r="D3" s="72"/>
      <c r="E3" s="72"/>
      <c r="F3" s="66"/>
      <c r="G3" s="66"/>
      <c r="H3" s="66"/>
      <c r="I3" s="66"/>
      <c r="J3" s="66"/>
      <c r="K3" s="71"/>
      <c r="L3" s="71"/>
      <c r="M3" s="72"/>
      <c r="N3" s="72"/>
      <c r="O3" s="71"/>
      <c r="P3" s="71"/>
      <c r="Q3" s="71"/>
      <c r="R3" s="72"/>
      <c r="S3" s="72"/>
      <c r="T3" s="66"/>
      <c r="U3" s="72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71"/>
      <c r="JW3" s="71"/>
      <c r="JX3" s="71"/>
      <c r="JY3" s="71"/>
      <c r="JZ3" s="71"/>
      <c r="KA3" s="71"/>
      <c r="KB3" s="71"/>
      <c r="KC3" s="71"/>
      <c r="KD3" s="71"/>
      <c r="KE3" s="71"/>
      <c r="KF3" s="71"/>
      <c r="KG3" s="71"/>
      <c r="KH3" s="71"/>
      <c r="KI3" s="71"/>
      <c r="KJ3" s="71"/>
      <c r="KK3" s="71"/>
      <c r="KL3" s="71"/>
      <c r="KM3" s="71"/>
      <c r="KN3" s="71"/>
      <c r="KO3" s="71"/>
      <c r="KP3" s="71"/>
      <c r="KQ3" s="71"/>
      <c r="KR3" s="71"/>
      <c r="KS3" s="71"/>
      <c r="KT3" s="71"/>
      <c r="KU3" s="71"/>
      <c r="KV3" s="71"/>
      <c r="KW3" s="71"/>
      <c r="KX3" s="71"/>
      <c r="KY3" s="71"/>
      <c r="KZ3" s="71"/>
      <c r="LA3" s="71"/>
      <c r="LB3" s="71"/>
      <c r="LC3" s="71"/>
      <c r="LD3" s="71"/>
      <c r="LE3" s="71"/>
      <c r="LF3" s="71"/>
      <c r="LG3" s="71"/>
      <c r="LH3" s="71"/>
      <c r="LI3" s="71"/>
      <c r="LJ3" s="71"/>
      <c r="LK3" s="71"/>
      <c r="LL3" s="71"/>
      <c r="LM3" s="71"/>
      <c r="LN3" s="71"/>
      <c r="LO3" s="71"/>
      <c r="LP3" s="71"/>
      <c r="LQ3" s="71"/>
      <c r="LR3" s="71"/>
      <c r="LS3" s="71"/>
      <c r="LT3" s="71"/>
      <c r="LU3" s="71"/>
      <c r="LV3" s="71"/>
      <c r="LW3" s="71"/>
      <c r="LX3" s="71"/>
      <c r="LY3" s="71"/>
      <c r="LZ3" s="71"/>
      <c r="MA3" s="71"/>
      <c r="MB3" s="71"/>
      <c r="MC3" s="71"/>
      <c r="MD3" s="71"/>
      <c r="ME3" s="71"/>
      <c r="MF3" s="71"/>
      <c r="MG3" s="71"/>
      <c r="MH3" s="71"/>
      <c r="MI3" s="71"/>
      <c r="MJ3" s="71"/>
      <c r="MK3" s="71"/>
      <c r="ML3" s="71"/>
      <c r="MM3" s="71"/>
      <c r="MN3" s="71"/>
      <c r="MO3" s="71"/>
      <c r="MP3" s="71"/>
      <c r="MQ3" s="71"/>
      <c r="MR3" s="71"/>
      <c r="MS3" s="71"/>
      <c r="MT3" s="71"/>
      <c r="MU3" s="71"/>
      <c r="MV3" s="71"/>
      <c r="MW3" s="71"/>
      <c r="MX3" s="71"/>
      <c r="MY3" s="71"/>
      <c r="MZ3" s="71"/>
      <c r="NA3" s="71"/>
      <c r="NB3" s="71"/>
      <c r="NC3" s="71"/>
      <c r="ND3" s="71"/>
      <c r="NE3" s="71"/>
      <c r="NF3" s="71"/>
      <c r="NG3" s="71"/>
      <c r="NH3" s="71"/>
      <c r="NI3" s="71"/>
      <c r="NJ3" s="71"/>
      <c r="NK3" s="71"/>
      <c r="NL3" s="71"/>
      <c r="NM3" s="71"/>
      <c r="NN3" s="71"/>
      <c r="NO3" s="71"/>
      <c r="NP3" s="71"/>
      <c r="NQ3" s="71"/>
      <c r="NR3" s="71"/>
      <c r="NS3" s="71"/>
      <c r="NT3" s="71"/>
      <c r="NU3" s="71"/>
      <c r="NV3" s="71"/>
      <c r="NW3" s="71"/>
      <c r="NX3" s="71"/>
      <c r="NY3" s="71"/>
      <c r="NZ3" s="71"/>
      <c r="OA3" s="71"/>
      <c r="OB3" s="71"/>
      <c r="OC3" s="71"/>
      <c r="OD3" s="71"/>
      <c r="OE3" s="71"/>
      <c r="OF3" s="71"/>
      <c r="OG3" s="71"/>
      <c r="OH3" s="71"/>
      <c r="OI3" s="71"/>
      <c r="OJ3" s="71"/>
      <c r="OK3" s="71"/>
      <c r="OL3" s="71"/>
      <c r="OM3" s="71"/>
      <c r="ON3" s="71"/>
      <c r="OO3" s="71"/>
      <c r="OP3" s="71"/>
      <c r="OQ3" s="71"/>
      <c r="OR3" s="71"/>
      <c r="OS3" s="71"/>
      <c r="OT3" s="71"/>
      <c r="OU3" s="71"/>
      <c r="OV3" s="71"/>
      <c r="OW3" s="71"/>
      <c r="OX3" s="71"/>
      <c r="OY3" s="71"/>
      <c r="OZ3" s="71"/>
      <c r="PA3" s="71"/>
      <c r="PB3" s="71"/>
      <c r="PC3" s="71"/>
      <c r="PD3" s="71"/>
      <c r="PE3" s="71"/>
      <c r="PF3" s="71"/>
      <c r="PG3" s="71"/>
      <c r="PH3" s="71"/>
      <c r="PI3" s="71"/>
      <c r="PJ3" s="71"/>
      <c r="PK3" s="71"/>
      <c r="PL3" s="71"/>
      <c r="PM3" s="71"/>
      <c r="PN3" s="71"/>
      <c r="PO3" s="71"/>
      <c r="PP3" s="71"/>
      <c r="PQ3" s="71"/>
      <c r="PR3" s="71"/>
      <c r="PS3" s="71"/>
      <c r="PT3" s="71"/>
      <c r="PU3" s="71"/>
      <c r="PV3" s="71"/>
      <c r="PW3" s="71"/>
      <c r="PX3" s="71"/>
      <c r="PY3" s="71"/>
      <c r="PZ3" s="71"/>
      <c r="QA3" s="71"/>
      <c r="QB3" s="71"/>
      <c r="QC3" s="71"/>
      <c r="QD3" s="71"/>
      <c r="QE3" s="71"/>
      <c r="QF3" s="71"/>
      <c r="QG3" s="71"/>
      <c r="QH3" s="71"/>
      <c r="QI3" s="71"/>
      <c r="QJ3" s="71"/>
      <c r="QK3" s="71"/>
      <c r="QL3" s="71"/>
      <c r="QM3" s="71"/>
      <c r="QN3" s="71"/>
      <c r="QO3" s="71"/>
      <c r="QP3" s="71"/>
      <c r="QQ3" s="71"/>
      <c r="QR3" s="71"/>
      <c r="QS3" s="71"/>
      <c r="QT3" s="71"/>
      <c r="QU3" s="71"/>
      <c r="QV3" s="71"/>
      <c r="QW3" s="71"/>
      <c r="QX3" s="71"/>
      <c r="QY3" s="71"/>
      <c r="QZ3" s="71"/>
      <c r="RA3" s="71"/>
      <c r="RB3" s="71"/>
      <c r="RC3" s="71"/>
      <c r="RD3" s="71"/>
      <c r="RE3" s="71"/>
      <c r="RF3" s="71"/>
      <c r="RG3" s="71"/>
      <c r="RH3" s="71"/>
      <c r="RI3" s="71"/>
      <c r="RJ3" s="71"/>
      <c r="RK3" s="71"/>
      <c r="RL3" s="71"/>
      <c r="RM3" s="71"/>
    </row>
    <row r="4" spans="1:481" ht="18" customHeight="1">
      <c r="A4" s="73"/>
      <c r="B4" s="73"/>
      <c r="C4" s="66" t="s">
        <v>20</v>
      </c>
      <c r="D4" s="66"/>
      <c r="E4" s="66"/>
      <c r="F4" s="66"/>
      <c r="G4" s="66" t="s">
        <v>2009</v>
      </c>
      <c r="H4" s="71"/>
      <c r="I4" s="66"/>
      <c r="J4" s="72"/>
      <c r="K4" s="72"/>
      <c r="L4" s="71"/>
      <c r="M4" s="66"/>
      <c r="N4" s="71"/>
      <c r="O4" s="72"/>
      <c r="P4" s="72"/>
      <c r="Q4" s="66"/>
      <c r="R4" s="72"/>
      <c r="S4" s="71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</row>
    <row r="5" spans="1:481" ht="18" customHeight="1">
      <c r="A5" s="73">
        <v>1</v>
      </c>
      <c r="B5" s="73"/>
      <c r="C5" s="66" t="s">
        <v>143</v>
      </c>
      <c r="D5" s="66" t="s">
        <v>2010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1"/>
      <c r="KQ5" s="71"/>
      <c r="KR5" s="71"/>
      <c r="KS5" s="71"/>
      <c r="KT5" s="71"/>
      <c r="KU5" s="71"/>
      <c r="KV5" s="71"/>
      <c r="KW5" s="71"/>
      <c r="KX5" s="71"/>
      <c r="KY5" s="71"/>
      <c r="KZ5" s="71"/>
      <c r="LA5" s="71"/>
      <c r="LB5" s="71"/>
      <c r="LC5" s="71"/>
      <c r="LD5" s="71"/>
      <c r="LE5" s="71"/>
      <c r="LF5" s="71"/>
      <c r="LG5" s="71"/>
      <c r="LH5" s="71"/>
      <c r="LI5" s="71"/>
      <c r="LJ5" s="71"/>
      <c r="LK5" s="71"/>
      <c r="LL5" s="71"/>
      <c r="LM5" s="71"/>
      <c r="LN5" s="71"/>
      <c r="LO5" s="71"/>
      <c r="LP5" s="71"/>
      <c r="LQ5" s="71"/>
      <c r="LR5" s="71"/>
      <c r="LS5" s="71"/>
      <c r="LT5" s="71"/>
      <c r="LU5" s="71"/>
      <c r="LV5" s="71"/>
      <c r="LW5" s="71"/>
      <c r="LX5" s="71"/>
      <c r="LY5" s="71"/>
      <c r="LZ5" s="71"/>
      <c r="MA5" s="71"/>
      <c r="MB5" s="71"/>
      <c r="MC5" s="71"/>
      <c r="MD5" s="71"/>
      <c r="ME5" s="71"/>
      <c r="MF5" s="71"/>
      <c r="MG5" s="71"/>
      <c r="MH5" s="71"/>
      <c r="MI5" s="71"/>
      <c r="MJ5" s="71"/>
      <c r="MK5" s="71"/>
      <c r="ML5" s="71"/>
      <c r="MM5" s="71"/>
      <c r="MN5" s="71"/>
      <c r="MO5" s="71"/>
      <c r="MP5" s="71"/>
      <c r="MQ5" s="71"/>
      <c r="MR5" s="71"/>
      <c r="MS5" s="71"/>
      <c r="MT5" s="71"/>
      <c r="MU5" s="71"/>
      <c r="MV5" s="71"/>
      <c r="MW5" s="71"/>
      <c r="MX5" s="71"/>
      <c r="MY5" s="71"/>
      <c r="MZ5" s="71"/>
      <c r="NA5" s="71"/>
      <c r="NB5" s="71"/>
      <c r="NC5" s="71"/>
      <c r="ND5" s="71"/>
      <c r="NE5" s="71"/>
      <c r="NF5" s="71"/>
      <c r="NG5" s="71"/>
      <c r="NH5" s="71"/>
      <c r="NI5" s="71"/>
      <c r="NJ5" s="71"/>
      <c r="NK5" s="71"/>
      <c r="NL5" s="71"/>
      <c r="NM5" s="71"/>
      <c r="NN5" s="71"/>
      <c r="NO5" s="71"/>
      <c r="NP5" s="71"/>
      <c r="NQ5" s="71"/>
      <c r="NR5" s="71"/>
      <c r="NS5" s="71"/>
      <c r="NT5" s="71"/>
      <c r="NU5" s="71"/>
      <c r="NV5" s="71"/>
      <c r="NW5" s="71"/>
      <c r="NX5" s="71"/>
      <c r="NY5" s="71"/>
      <c r="NZ5" s="71"/>
      <c r="OA5" s="71"/>
      <c r="OB5" s="71"/>
      <c r="OC5" s="71"/>
      <c r="OD5" s="71"/>
      <c r="OE5" s="71"/>
      <c r="OF5" s="71"/>
      <c r="OG5" s="71"/>
      <c r="OH5" s="71"/>
      <c r="OI5" s="71"/>
      <c r="OJ5" s="71"/>
      <c r="OK5" s="71"/>
      <c r="OL5" s="71"/>
      <c r="OM5" s="71"/>
      <c r="ON5" s="71"/>
      <c r="OO5" s="71"/>
      <c r="OP5" s="71"/>
      <c r="OQ5" s="71"/>
      <c r="OR5" s="71"/>
      <c r="OS5" s="71"/>
      <c r="OT5" s="71"/>
      <c r="OU5" s="71"/>
      <c r="OV5" s="71"/>
      <c r="OW5" s="71"/>
      <c r="OX5" s="71"/>
      <c r="OY5" s="71"/>
      <c r="OZ5" s="71"/>
      <c r="PA5" s="71"/>
      <c r="PB5" s="71"/>
      <c r="PC5" s="71"/>
      <c r="PD5" s="71"/>
      <c r="PE5" s="71"/>
      <c r="PF5" s="71"/>
      <c r="PG5" s="71"/>
      <c r="PH5" s="71"/>
      <c r="PI5" s="71"/>
      <c r="PJ5" s="71"/>
      <c r="PK5" s="71"/>
      <c r="PL5" s="71"/>
      <c r="PM5" s="71"/>
      <c r="PN5" s="71"/>
      <c r="PO5" s="71"/>
      <c r="PP5" s="71"/>
      <c r="PQ5" s="71"/>
      <c r="PR5" s="71"/>
      <c r="PS5" s="71"/>
      <c r="PT5" s="71"/>
      <c r="PU5" s="71"/>
      <c r="PV5" s="71"/>
      <c r="PW5" s="71"/>
      <c r="PX5" s="71"/>
      <c r="PY5" s="71"/>
      <c r="PZ5" s="71"/>
      <c r="QA5" s="71"/>
      <c r="QB5" s="71"/>
      <c r="QC5" s="71"/>
      <c r="QD5" s="71"/>
      <c r="QE5" s="71"/>
      <c r="QF5" s="71"/>
      <c r="QG5" s="71"/>
      <c r="QH5" s="71"/>
      <c r="QI5" s="71"/>
      <c r="QJ5" s="71"/>
      <c r="QK5" s="71"/>
      <c r="QL5" s="71"/>
      <c r="QM5" s="71"/>
      <c r="QN5" s="71"/>
      <c r="QO5" s="71"/>
      <c r="QP5" s="71"/>
      <c r="QQ5" s="71"/>
      <c r="QR5" s="71"/>
      <c r="QS5" s="71"/>
      <c r="QT5" s="71"/>
      <c r="QU5" s="71"/>
      <c r="QV5" s="71"/>
      <c r="QW5" s="71"/>
      <c r="QX5" s="71"/>
      <c r="QY5" s="71"/>
      <c r="QZ5" s="71"/>
      <c r="RA5" s="71"/>
      <c r="RB5" s="71"/>
      <c r="RC5" s="71"/>
      <c r="RD5" s="71"/>
      <c r="RE5" s="71"/>
      <c r="RF5" s="71"/>
      <c r="RG5" s="71"/>
      <c r="RH5" s="71"/>
      <c r="RI5" s="71"/>
      <c r="RJ5" s="71"/>
      <c r="RK5" s="71"/>
      <c r="RL5" s="71"/>
      <c r="RM5" s="71"/>
    </row>
    <row r="6" spans="1:481" ht="18" customHeight="1">
      <c r="A6" s="73">
        <v>2</v>
      </c>
      <c r="B6" s="73"/>
      <c r="C6" s="66" t="s">
        <v>21</v>
      </c>
      <c r="D6" s="66" t="s">
        <v>2011</v>
      </c>
      <c r="E6" s="66"/>
      <c r="F6" s="66"/>
      <c r="G6" s="66">
        <v>800101</v>
      </c>
      <c r="H6" s="66">
        <v>800102</v>
      </c>
      <c r="I6" s="66">
        <v>800103</v>
      </c>
      <c r="J6" s="66">
        <v>800104</v>
      </c>
      <c r="K6" s="66">
        <v>800105</v>
      </c>
      <c r="L6" s="66">
        <v>800106</v>
      </c>
      <c r="M6" s="66">
        <v>800107</v>
      </c>
      <c r="N6" s="66">
        <v>800108</v>
      </c>
      <c r="O6" s="66">
        <v>800110</v>
      </c>
      <c r="P6" s="66">
        <v>800111</v>
      </c>
      <c r="Q6" s="66">
        <v>800112</v>
      </c>
      <c r="R6" s="66">
        <v>800113</v>
      </c>
      <c r="S6" s="66">
        <v>800114</v>
      </c>
      <c r="T6" s="66">
        <v>800116</v>
      </c>
      <c r="U6" s="66">
        <v>800117</v>
      </c>
      <c r="V6" s="66">
        <v>800118</v>
      </c>
      <c r="W6" s="66">
        <v>800119</v>
      </c>
      <c r="X6" s="66">
        <v>800120</v>
      </c>
      <c r="Y6" s="66">
        <v>800121</v>
      </c>
      <c r="Z6" s="66">
        <v>800122</v>
      </c>
      <c r="AA6" s="66">
        <v>800123</v>
      </c>
      <c r="AB6" s="66">
        <v>800124</v>
      </c>
      <c r="AC6" s="66">
        <v>800125</v>
      </c>
      <c r="AD6" s="66">
        <v>800126</v>
      </c>
      <c r="AE6" s="66">
        <v>800127</v>
      </c>
      <c r="AF6" s="66">
        <v>800128</v>
      </c>
      <c r="AG6" s="66">
        <v>800129</v>
      </c>
      <c r="AH6" s="66">
        <v>800130</v>
      </c>
      <c r="AI6" s="66">
        <v>800131</v>
      </c>
      <c r="AJ6" s="66">
        <v>800132</v>
      </c>
      <c r="AK6" s="66">
        <v>800133</v>
      </c>
      <c r="AL6" s="66">
        <v>800134</v>
      </c>
      <c r="AM6" s="66">
        <v>800135</v>
      </c>
      <c r="AN6" s="66">
        <v>800136</v>
      </c>
      <c r="AO6" s="66">
        <v>800137</v>
      </c>
      <c r="AP6" s="66">
        <v>800138</v>
      </c>
      <c r="AQ6" s="66">
        <v>801408</v>
      </c>
      <c r="AR6" s="66">
        <v>801409</v>
      </c>
      <c r="AS6" s="66">
        <v>801410</v>
      </c>
      <c r="AT6" s="66">
        <v>801411</v>
      </c>
      <c r="AU6" s="66">
        <v>801512</v>
      </c>
      <c r="AV6" s="66">
        <v>801513</v>
      </c>
      <c r="AW6" s="66">
        <v>801517</v>
      </c>
      <c r="AX6" s="66">
        <v>801614</v>
      </c>
      <c r="AY6" s="66">
        <v>801715</v>
      </c>
      <c r="AZ6" s="66">
        <v>801716</v>
      </c>
      <c r="BA6" s="66">
        <v>800150</v>
      </c>
      <c r="BB6" s="66">
        <v>800151</v>
      </c>
      <c r="BC6" s="66">
        <v>800152</v>
      </c>
      <c r="BD6" s="66">
        <v>800154</v>
      </c>
      <c r="BE6" s="66">
        <v>800155</v>
      </c>
      <c r="BF6" s="66">
        <v>800156</v>
      </c>
      <c r="BG6" s="66">
        <v>800157</v>
      </c>
      <c r="BH6" s="66">
        <v>800158</v>
      </c>
      <c r="BI6" s="66">
        <v>800159</v>
      </c>
      <c r="BJ6" s="66">
        <v>800160</v>
      </c>
      <c r="BK6" s="66">
        <v>800161</v>
      </c>
      <c r="BL6" s="66">
        <v>800162</v>
      </c>
      <c r="BM6" s="66">
        <v>800163</v>
      </c>
      <c r="BN6" s="66">
        <v>800166</v>
      </c>
      <c r="BO6" s="66">
        <v>800167</v>
      </c>
      <c r="BP6" s="66">
        <v>800168</v>
      </c>
      <c r="BQ6" s="66">
        <v>801453</v>
      </c>
      <c r="BR6" s="66">
        <v>801554</v>
      </c>
      <c r="BS6" s="66">
        <v>801655</v>
      </c>
      <c r="BT6" s="66">
        <v>801756</v>
      </c>
      <c r="BU6" s="66">
        <v>820801</v>
      </c>
      <c r="BV6" s="66">
        <v>820802</v>
      </c>
      <c r="BW6" s="66">
        <v>820803</v>
      </c>
      <c r="BX6" s="66">
        <v>820804</v>
      </c>
      <c r="BY6" s="66">
        <v>820805</v>
      </c>
      <c r="BZ6" s="66">
        <v>820806</v>
      </c>
      <c r="CA6" s="66">
        <v>801201</v>
      </c>
      <c r="CB6" s="66">
        <v>801202</v>
      </c>
      <c r="CC6" s="66">
        <v>801303</v>
      </c>
      <c r="CD6" s="66">
        <v>801305</v>
      </c>
      <c r="CE6" s="66">
        <v>822501</v>
      </c>
      <c r="CF6" s="66">
        <v>822503</v>
      </c>
      <c r="CG6" s="66">
        <v>822604</v>
      </c>
      <c r="CH6" s="66">
        <v>822705</v>
      </c>
      <c r="CI6" s="66">
        <v>820850</v>
      </c>
      <c r="CJ6" s="66">
        <v>820851</v>
      </c>
      <c r="CK6" s="66">
        <v>820852</v>
      </c>
      <c r="CL6" s="66">
        <v>820853</v>
      </c>
      <c r="CM6" s="66">
        <v>801250</v>
      </c>
      <c r="CN6" s="66">
        <v>801351</v>
      </c>
      <c r="CO6" s="66">
        <v>801352</v>
      </c>
      <c r="CP6" s="66">
        <v>822550</v>
      </c>
      <c r="CQ6" s="66">
        <v>822753</v>
      </c>
      <c r="CR6" s="66">
        <v>870401</v>
      </c>
      <c r="CS6" s="66">
        <v>870402</v>
      </c>
      <c r="CT6" s="66">
        <v>870403</v>
      </c>
      <c r="CU6" s="66">
        <v>870404</v>
      </c>
      <c r="CV6" s="66">
        <v>870405</v>
      </c>
      <c r="CW6" s="66">
        <v>870406</v>
      </c>
      <c r="CX6" s="66">
        <v>870407</v>
      </c>
      <c r="CY6" s="66">
        <v>870408</v>
      </c>
      <c r="CZ6" s="66">
        <v>870409</v>
      </c>
      <c r="DA6" s="66">
        <v>870410</v>
      </c>
      <c r="DB6" s="66">
        <v>870411</v>
      </c>
      <c r="DC6" s="66">
        <v>870412</v>
      </c>
      <c r="DD6" s="66">
        <v>870413</v>
      </c>
      <c r="DE6" s="66">
        <v>875701</v>
      </c>
      <c r="DF6" s="66">
        <v>875702</v>
      </c>
      <c r="DG6" s="66">
        <v>875715</v>
      </c>
      <c r="DH6" s="66">
        <v>875802</v>
      </c>
      <c r="DI6" s="66">
        <v>875811</v>
      </c>
      <c r="DJ6" s="66">
        <v>875813</v>
      </c>
      <c r="DK6" s="66">
        <v>875903</v>
      </c>
      <c r="DL6" s="66">
        <v>875904</v>
      </c>
      <c r="DM6" s="66">
        <v>875905</v>
      </c>
      <c r="DN6" s="66">
        <v>875906</v>
      </c>
      <c r="DO6" s="66">
        <v>870450</v>
      </c>
      <c r="DP6" s="66">
        <v>870451</v>
      </c>
      <c r="DQ6" s="66">
        <v>870452</v>
      </c>
      <c r="DR6" s="66">
        <v>870453</v>
      </c>
      <c r="DS6" s="66">
        <v>870455</v>
      </c>
      <c r="DT6" s="66">
        <v>870456</v>
      </c>
      <c r="DU6" s="66">
        <v>875750</v>
      </c>
      <c r="DV6" s="66">
        <v>875851</v>
      </c>
      <c r="DW6" s="66">
        <v>875952</v>
      </c>
      <c r="DX6" s="66">
        <v>875953</v>
      </c>
      <c r="DY6" s="66">
        <v>875954</v>
      </c>
      <c r="DZ6" s="66">
        <v>822806</v>
      </c>
      <c r="EA6" s="66">
        <v>822807</v>
      </c>
      <c r="EB6" s="66">
        <v>822854</v>
      </c>
      <c r="EC6" s="66">
        <v>822908</v>
      </c>
      <c r="ED6" s="66">
        <v>822909</v>
      </c>
      <c r="EE6" s="66">
        <v>822955</v>
      </c>
      <c r="EF6" s="66">
        <v>876008</v>
      </c>
      <c r="EG6" s="66">
        <v>876009</v>
      </c>
      <c r="EH6" s="66">
        <v>876010</v>
      </c>
      <c r="EI6" s="66">
        <v>876012</v>
      </c>
      <c r="EJ6" s="66">
        <v>876014</v>
      </c>
      <c r="EK6" s="66">
        <v>876055</v>
      </c>
      <c r="EL6" s="66">
        <v>876056</v>
      </c>
      <c r="EM6" s="66">
        <v>810201</v>
      </c>
      <c r="EN6" s="66">
        <v>810202</v>
      </c>
      <c r="EO6" s="66">
        <v>810203</v>
      </c>
      <c r="EP6" s="66">
        <v>810204</v>
      </c>
      <c r="EQ6" s="66">
        <v>810205</v>
      </c>
      <c r="ER6" s="66">
        <v>810206</v>
      </c>
      <c r="ES6" s="66">
        <v>810207</v>
      </c>
      <c r="ET6" s="66">
        <v>810208</v>
      </c>
      <c r="EU6" s="66">
        <v>810209</v>
      </c>
      <c r="EV6" s="66">
        <v>810210</v>
      </c>
      <c r="EW6" s="66">
        <v>810211</v>
      </c>
      <c r="EX6" s="66">
        <v>810212</v>
      </c>
      <c r="EY6" s="66">
        <v>810213</v>
      </c>
      <c r="EZ6" s="66">
        <v>810214</v>
      </c>
      <c r="FA6" s="66">
        <v>810215</v>
      </c>
      <c r="FB6" s="66">
        <v>810216</v>
      </c>
      <c r="FC6" s="66">
        <v>810217</v>
      </c>
      <c r="FD6" s="66">
        <v>810218</v>
      </c>
      <c r="FE6" s="66">
        <v>810219</v>
      </c>
      <c r="FF6" s="66">
        <v>810220</v>
      </c>
      <c r="FG6" s="66">
        <v>810221</v>
      </c>
      <c r="FH6" s="66">
        <v>810222</v>
      </c>
      <c r="FI6" s="66">
        <v>810223</v>
      </c>
      <c r="FJ6" s="66">
        <v>810224</v>
      </c>
      <c r="FK6" s="66">
        <v>810225</v>
      </c>
      <c r="FL6" s="66">
        <v>810226</v>
      </c>
      <c r="FM6" s="66">
        <v>810227</v>
      </c>
      <c r="FN6" s="66">
        <v>810228</v>
      </c>
      <c r="FO6" s="66">
        <v>810229</v>
      </c>
      <c r="FP6" s="66">
        <v>810230</v>
      </c>
      <c r="FQ6" s="66">
        <v>810231</v>
      </c>
      <c r="FR6" s="66">
        <v>810232</v>
      </c>
      <c r="FS6" s="66">
        <v>812209</v>
      </c>
      <c r="FT6" s="66">
        <v>812311</v>
      </c>
      <c r="FU6" s="66">
        <v>812312</v>
      </c>
      <c r="FV6" s="66">
        <v>812318</v>
      </c>
      <c r="FW6" s="66">
        <v>812413</v>
      </c>
      <c r="FX6" s="66">
        <v>812414</v>
      </c>
      <c r="FY6" s="66">
        <v>812415</v>
      </c>
      <c r="FZ6" s="66">
        <v>812416</v>
      </c>
      <c r="GA6" s="66">
        <v>812417</v>
      </c>
      <c r="GB6" s="66">
        <v>812418</v>
      </c>
      <c r="GC6" s="66">
        <v>833001</v>
      </c>
      <c r="GD6" s="66">
        <v>833002</v>
      </c>
      <c r="GE6" s="66">
        <v>812101</v>
      </c>
      <c r="GF6" s="66">
        <v>812102</v>
      </c>
      <c r="GG6" s="66">
        <v>812103</v>
      </c>
      <c r="GH6" s="66">
        <v>812105</v>
      </c>
      <c r="GI6" s="66">
        <v>812106</v>
      </c>
      <c r="GJ6" s="66">
        <v>812107</v>
      </c>
      <c r="GK6" s="66">
        <v>812108</v>
      </c>
      <c r="GL6" s="66">
        <v>833208</v>
      </c>
      <c r="GM6" s="66">
        <v>833209</v>
      </c>
      <c r="GN6" s="66">
        <v>833210</v>
      </c>
      <c r="GO6" s="66">
        <v>833211</v>
      </c>
      <c r="GP6" s="66">
        <v>833216</v>
      </c>
      <c r="GQ6" s="66">
        <v>833217</v>
      </c>
      <c r="GR6" s="66">
        <v>833218</v>
      </c>
      <c r="GS6" s="66">
        <v>810250</v>
      </c>
      <c r="GT6" s="66">
        <v>810253</v>
      </c>
      <c r="GU6" s="66">
        <v>810254</v>
      </c>
      <c r="GV6" s="66">
        <v>810255</v>
      </c>
      <c r="GW6" s="66">
        <v>810256</v>
      </c>
      <c r="GX6" s="66">
        <v>810257</v>
      </c>
      <c r="GY6" s="66">
        <v>810258</v>
      </c>
      <c r="GZ6" s="66">
        <v>810259</v>
      </c>
      <c r="HA6" s="66">
        <v>810260</v>
      </c>
      <c r="HB6" s="66">
        <v>810261</v>
      </c>
      <c r="HC6" s="66">
        <v>810262</v>
      </c>
      <c r="HD6" s="66">
        <v>810263</v>
      </c>
      <c r="HE6" s="66">
        <v>810264</v>
      </c>
      <c r="HF6" s="66">
        <v>810265</v>
      </c>
      <c r="HG6" s="66">
        <v>810266</v>
      </c>
      <c r="HH6" s="66">
        <v>810267</v>
      </c>
      <c r="HI6" s="66">
        <v>812150</v>
      </c>
      <c r="HJ6" s="66">
        <v>812253</v>
      </c>
      <c r="HK6" s="66">
        <v>812354</v>
      </c>
      <c r="HL6" s="66">
        <v>812455</v>
      </c>
      <c r="HM6" s="66">
        <v>812456</v>
      </c>
      <c r="HN6" s="66">
        <v>833050</v>
      </c>
      <c r="HO6" s="66">
        <v>833256</v>
      </c>
      <c r="HP6" s="66">
        <v>833263</v>
      </c>
      <c r="HQ6" s="66">
        <v>833264</v>
      </c>
      <c r="HR6" s="66">
        <v>811101</v>
      </c>
      <c r="HS6" s="66">
        <v>811102</v>
      </c>
      <c r="HT6" s="66">
        <v>811103</v>
      </c>
      <c r="HU6" s="66">
        <v>811104</v>
      </c>
      <c r="HV6" s="66">
        <v>811105</v>
      </c>
      <c r="HW6" s="66">
        <v>811106</v>
      </c>
      <c r="HX6" s="66">
        <v>814001</v>
      </c>
      <c r="HY6" s="66">
        <v>814005</v>
      </c>
      <c r="HZ6" s="66">
        <v>811160</v>
      </c>
      <c r="IA6" s="66">
        <v>811161</v>
      </c>
      <c r="IB6" s="66">
        <v>814050</v>
      </c>
      <c r="IC6" s="66">
        <v>830901</v>
      </c>
      <c r="ID6" s="66">
        <v>830902</v>
      </c>
      <c r="IE6" s="66">
        <v>830903</v>
      </c>
      <c r="IF6" s="66">
        <v>830904</v>
      </c>
      <c r="IG6" s="66">
        <v>830905</v>
      </c>
      <c r="IH6" s="66">
        <v>830906</v>
      </c>
      <c r="II6" s="66">
        <v>830907</v>
      </c>
      <c r="IJ6" s="66">
        <v>830908</v>
      </c>
      <c r="IK6" s="66">
        <v>830909</v>
      </c>
      <c r="IL6" s="66">
        <v>833102</v>
      </c>
      <c r="IM6" s="66">
        <v>833103</v>
      </c>
      <c r="IN6" s="66">
        <v>830950</v>
      </c>
      <c r="IO6" s="66">
        <v>830954</v>
      </c>
      <c r="IP6" s="66">
        <v>830958</v>
      </c>
      <c r="IQ6" s="66">
        <v>830959</v>
      </c>
      <c r="IR6" s="66">
        <v>833151</v>
      </c>
      <c r="IS6" s="66">
        <v>841001</v>
      </c>
      <c r="IT6" s="66">
        <v>841002</v>
      </c>
      <c r="IU6" s="66">
        <v>841003</v>
      </c>
      <c r="IV6" s="66">
        <v>841005</v>
      </c>
      <c r="IW6" s="66">
        <v>841006</v>
      </c>
      <c r="IX6" s="66">
        <v>841007</v>
      </c>
      <c r="IY6" s="66">
        <v>841010</v>
      </c>
      <c r="IZ6" s="66">
        <v>843601</v>
      </c>
      <c r="JA6" s="66">
        <v>843602</v>
      </c>
      <c r="JB6" s="66">
        <v>841050</v>
      </c>
      <c r="JC6" s="66">
        <v>841052</v>
      </c>
      <c r="JD6" s="66">
        <v>841054</v>
      </c>
      <c r="JE6" s="66">
        <v>841055</v>
      </c>
      <c r="JF6" s="66">
        <v>843650</v>
      </c>
      <c r="JG6" s="66">
        <v>833516</v>
      </c>
      <c r="JH6" s="66">
        <v>833562</v>
      </c>
      <c r="JI6" s="66">
        <v>833612</v>
      </c>
      <c r="JJ6" s="66">
        <v>833659</v>
      </c>
      <c r="JK6" s="66">
        <v>843710</v>
      </c>
      <c r="JL6" s="66">
        <v>843751</v>
      </c>
      <c r="JM6" s="66">
        <v>843860</v>
      </c>
      <c r="JN6" s="66">
        <v>843916</v>
      </c>
      <c r="JO6" s="66">
        <v>843917</v>
      </c>
      <c r="JP6" s="66">
        <v>843918</v>
      </c>
      <c r="JQ6" s="66">
        <v>843956</v>
      </c>
      <c r="JR6" s="66">
        <v>854101</v>
      </c>
      <c r="JS6" s="66">
        <v>854736</v>
      </c>
      <c r="JT6" s="66">
        <v>854171</v>
      </c>
      <c r="JU6" s="66">
        <v>854768</v>
      </c>
      <c r="JV6" s="66">
        <v>854206</v>
      </c>
      <c r="JW6" s="66">
        <v>854308</v>
      </c>
      <c r="JX6" s="66">
        <v>854309</v>
      </c>
      <c r="JY6" s="66">
        <v>854310</v>
      </c>
      <c r="JZ6" s="66">
        <v>854312</v>
      </c>
      <c r="KA6" s="66">
        <v>854356</v>
      </c>
      <c r="KB6" s="66">
        <v>854417</v>
      </c>
      <c r="KC6" s="66">
        <v>854421</v>
      </c>
      <c r="KD6" s="66">
        <v>854460</v>
      </c>
      <c r="KE6" s="66">
        <v>854521</v>
      </c>
      <c r="KF6" s="66">
        <v>854524</v>
      </c>
      <c r="KG6" s="66">
        <v>854565</v>
      </c>
      <c r="KH6" s="66">
        <v>854628</v>
      </c>
      <c r="KI6" s="66">
        <v>854667</v>
      </c>
      <c r="KJ6" s="66">
        <v>854834</v>
      </c>
      <c r="KK6" s="66">
        <v>854870</v>
      </c>
      <c r="KL6" s="66">
        <v>860601</v>
      </c>
      <c r="KM6" s="66">
        <v>860602</v>
      </c>
      <c r="KN6" s="66">
        <v>860603</v>
      </c>
      <c r="KO6" s="66">
        <v>860604</v>
      </c>
      <c r="KP6" s="66">
        <v>860605</v>
      </c>
      <c r="KQ6" s="66">
        <v>860606</v>
      </c>
      <c r="KR6" s="66">
        <v>860607</v>
      </c>
      <c r="KS6" s="66">
        <v>860608</v>
      </c>
      <c r="KT6" s="66">
        <v>864901</v>
      </c>
      <c r="KU6" s="66">
        <v>865002</v>
      </c>
      <c r="KV6" s="66">
        <v>865006</v>
      </c>
      <c r="KW6" s="66">
        <v>860650</v>
      </c>
      <c r="KX6" s="66">
        <v>860651</v>
      </c>
      <c r="KY6" s="66">
        <v>860653</v>
      </c>
      <c r="KZ6" s="66">
        <v>860654</v>
      </c>
      <c r="LA6" s="66">
        <v>860655</v>
      </c>
      <c r="LB6" s="66">
        <v>860656</v>
      </c>
      <c r="LC6" s="66">
        <v>864950</v>
      </c>
      <c r="LD6" s="66">
        <v>865051</v>
      </c>
      <c r="LE6" s="66">
        <v>865053</v>
      </c>
      <c r="LF6" s="66">
        <v>865108</v>
      </c>
      <c r="LG6" s="66">
        <v>865155</v>
      </c>
      <c r="LH6" s="66">
        <v>865257</v>
      </c>
      <c r="LI6" s="66">
        <v>865313</v>
      </c>
      <c r="LJ6" s="66">
        <v>865314</v>
      </c>
      <c r="LK6" s="66">
        <v>865315</v>
      </c>
      <c r="LL6" s="66">
        <v>865416</v>
      </c>
      <c r="LM6" s="66">
        <v>865418</v>
      </c>
      <c r="LN6" s="66">
        <v>865519</v>
      </c>
      <c r="LO6" s="66">
        <v>865358</v>
      </c>
      <c r="LP6" s="66">
        <v>865623</v>
      </c>
      <c r="LQ6" s="66">
        <v>865624</v>
      </c>
      <c r="LR6" s="66">
        <v>865625</v>
      </c>
      <c r="LS6" s="66">
        <v>865664</v>
      </c>
      <c r="LT6" s="66">
        <v>880301</v>
      </c>
      <c r="LU6" s="66">
        <v>880302</v>
      </c>
      <c r="LV6" s="66">
        <v>880303</v>
      </c>
      <c r="LW6" s="66">
        <v>880304</v>
      </c>
      <c r="LX6" s="66">
        <v>880306</v>
      </c>
      <c r="LY6" s="66">
        <v>880307</v>
      </c>
      <c r="LZ6" s="66">
        <v>880308</v>
      </c>
      <c r="MA6" s="66">
        <v>880309</v>
      </c>
      <c r="MB6" s="66">
        <v>880310</v>
      </c>
      <c r="MC6" s="66">
        <v>880312</v>
      </c>
      <c r="MD6" s="66">
        <v>880313</v>
      </c>
      <c r="ME6" s="66">
        <v>880314</v>
      </c>
      <c r="MF6" s="66">
        <v>880315</v>
      </c>
      <c r="MG6" s="66">
        <v>881817</v>
      </c>
      <c r="MH6" s="66">
        <v>881818</v>
      </c>
      <c r="MI6" s="66">
        <v>881819</v>
      </c>
      <c r="MJ6" s="66">
        <v>880350</v>
      </c>
      <c r="MK6" s="66">
        <v>880354</v>
      </c>
      <c r="ML6" s="66">
        <v>880355</v>
      </c>
      <c r="MM6" s="66">
        <v>880356</v>
      </c>
      <c r="MN6" s="66">
        <v>880357</v>
      </c>
      <c r="MO6" s="66">
        <v>880358</v>
      </c>
      <c r="MP6" s="66">
        <v>880359</v>
      </c>
      <c r="MQ6" s="66">
        <v>880360</v>
      </c>
      <c r="MR6" s="66">
        <v>881857</v>
      </c>
      <c r="MS6" s="66">
        <v>881959</v>
      </c>
      <c r="MT6" s="66">
        <v>880501</v>
      </c>
      <c r="MU6" s="66">
        <v>880502</v>
      </c>
      <c r="MV6" s="66">
        <v>880503</v>
      </c>
      <c r="MW6" s="66">
        <v>880504</v>
      </c>
      <c r="MX6" s="66">
        <v>880505</v>
      </c>
      <c r="MY6" s="66">
        <v>880507</v>
      </c>
      <c r="MZ6" s="66">
        <v>880508</v>
      </c>
      <c r="NA6" s="66">
        <v>880509</v>
      </c>
      <c r="NB6" s="66">
        <v>880510</v>
      </c>
      <c r="NC6" s="66">
        <v>880511</v>
      </c>
      <c r="ND6" s="66">
        <v>880512</v>
      </c>
      <c r="NE6" s="66">
        <v>880513</v>
      </c>
      <c r="NF6" s="66">
        <v>880514</v>
      </c>
      <c r="NG6" s="66">
        <v>880516</v>
      </c>
      <c r="NH6" s="66">
        <v>880517</v>
      </c>
      <c r="NI6" s="66">
        <v>880518</v>
      </c>
      <c r="NJ6" s="66">
        <v>880519</v>
      </c>
      <c r="NK6" s="66">
        <v>886101</v>
      </c>
      <c r="NL6" s="66">
        <v>886102</v>
      </c>
      <c r="NM6" s="66">
        <v>886203</v>
      </c>
      <c r="NN6" s="66">
        <v>886204</v>
      </c>
      <c r="NO6" s="66">
        <v>886205</v>
      </c>
      <c r="NP6" s="66">
        <v>886306</v>
      </c>
      <c r="NQ6" s="66">
        <v>886310</v>
      </c>
      <c r="NR6" s="66">
        <v>880550</v>
      </c>
      <c r="NS6" s="66">
        <v>880552</v>
      </c>
      <c r="NT6" s="66">
        <v>880553</v>
      </c>
      <c r="NU6" s="66">
        <v>880554</v>
      </c>
      <c r="NV6" s="66">
        <v>880555</v>
      </c>
      <c r="NW6" s="66">
        <v>880556</v>
      </c>
      <c r="NX6" s="66">
        <v>880557</v>
      </c>
      <c r="NY6" s="66">
        <v>880558</v>
      </c>
      <c r="NZ6" s="66">
        <v>880559</v>
      </c>
      <c r="OA6" s="66">
        <v>880560</v>
      </c>
      <c r="OB6" s="66">
        <v>880561</v>
      </c>
      <c r="OC6" s="66">
        <v>880562</v>
      </c>
      <c r="OD6" s="66">
        <v>886150</v>
      </c>
      <c r="OE6" s="66">
        <v>886252</v>
      </c>
      <c r="OF6" s="66">
        <v>886253</v>
      </c>
      <c r="OG6" s="66">
        <v>886254</v>
      </c>
      <c r="OH6" s="66">
        <v>886355</v>
      </c>
      <c r="OI6" s="66">
        <v>886407</v>
      </c>
      <c r="OJ6" s="66">
        <v>886408</v>
      </c>
      <c r="OK6" s="66">
        <v>886409</v>
      </c>
      <c r="OL6" s="66">
        <v>886410</v>
      </c>
      <c r="OM6" s="66">
        <v>886501</v>
      </c>
      <c r="ON6" s="66">
        <v>886506</v>
      </c>
      <c r="OO6" s="66">
        <v>886507</v>
      </c>
      <c r="OP6" s="66">
        <v>886456</v>
      </c>
      <c r="OQ6" s="66">
        <v>886457</v>
      </c>
      <c r="OR6" s="66">
        <v>886550</v>
      </c>
      <c r="OS6" s="66">
        <v>886551</v>
      </c>
      <c r="OT6" s="66">
        <v>882060</v>
      </c>
      <c r="OU6" s="66">
        <v>890701</v>
      </c>
      <c r="OV6" s="66">
        <v>890702</v>
      </c>
      <c r="OW6" s="66">
        <v>890703</v>
      </c>
      <c r="OX6" s="66">
        <v>890704</v>
      </c>
      <c r="OY6" s="66">
        <v>890705</v>
      </c>
      <c r="OZ6" s="66">
        <v>890706</v>
      </c>
      <c r="PA6" s="66">
        <v>890707</v>
      </c>
      <c r="PB6" s="66">
        <v>890708</v>
      </c>
      <c r="PC6" s="66">
        <v>890709</v>
      </c>
      <c r="PD6" s="66">
        <v>890710</v>
      </c>
      <c r="PE6" s="66">
        <v>890711</v>
      </c>
      <c r="PF6" s="66">
        <v>890750</v>
      </c>
      <c r="PG6" s="66">
        <v>890751</v>
      </c>
      <c r="PH6" s="66">
        <v>890752</v>
      </c>
      <c r="PI6" s="66">
        <v>890753</v>
      </c>
      <c r="PJ6" s="66">
        <v>890754</v>
      </c>
      <c r="PK6" s="66">
        <v>896601</v>
      </c>
      <c r="PL6" s="66">
        <v>896602</v>
      </c>
      <c r="PM6" s="66">
        <v>896650</v>
      </c>
      <c r="PN6" s="66">
        <v>896705</v>
      </c>
      <c r="PO6" s="66">
        <v>896706</v>
      </c>
      <c r="PP6" s="66">
        <v>896753</v>
      </c>
      <c r="PQ6" s="66">
        <v>896807</v>
      </c>
      <c r="PR6" s="66">
        <v>896808</v>
      </c>
      <c r="PS6" s="66">
        <v>896854</v>
      </c>
      <c r="PT6" s="66">
        <v>896909</v>
      </c>
      <c r="PU6" s="66">
        <v>896910</v>
      </c>
      <c r="PV6" s="66">
        <v>896914</v>
      </c>
      <c r="PW6" s="66">
        <v>896915</v>
      </c>
      <c r="PX6" s="66">
        <v>896955</v>
      </c>
      <c r="PY6" s="66">
        <v>896956</v>
      </c>
      <c r="PZ6" s="66">
        <v>896959</v>
      </c>
      <c r="QA6" s="66">
        <v>897011</v>
      </c>
      <c r="QB6" s="66">
        <v>897012</v>
      </c>
      <c r="QC6" s="66">
        <v>897013</v>
      </c>
      <c r="QD6" s="66">
        <v>897016</v>
      </c>
      <c r="QE6" s="66">
        <v>897057</v>
      </c>
      <c r="QF6" s="66">
        <v>897058</v>
      </c>
      <c r="QG6" s="66">
        <v>720481</v>
      </c>
      <c r="QH6" s="66" t="s">
        <v>1572</v>
      </c>
      <c r="QI6" s="66" t="s">
        <v>1577</v>
      </c>
      <c r="QJ6" s="66" t="s">
        <v>1581</v>
      </c>
      <c r="QK6" s="66" t="s">
        <v>1585</v>
      </c>
      <c r="QL6" s="66" t="s">
        <v>1589</v>
      </c>
      <c r="QM6" s="66" t="s">
        <v>1593</v>
      </c>
      <c r="QN6" s="66" t="s">
        <v>1597</v>
      </c>
      <c r="QO6" s="66" t="s">
        <v>1601</v>
      </c>
      <c r="QP6" s="66" t="s">
        <v>1605</v>
      </c>
      <c r="QQ6" s="66" t="s">
        <v>1609</v>
      </c>
      <c r="QR6" s="66" t="s">
        <v>1613</v>
      </c>
      <c r="QS6" s="77" t="s">
        <v>2012</v>
      </c>
      <c r="QT6" s="77" t="s">
        <v>2012</v>
      </c>
      <c r="QU6" s="77" t="s">
        <v>2012</v>
      </c>
      <c r="QV6" s="77" t="s">
        <v>2012</v>
      </c>
      <c r="QW6" s="77" t="s">
        <v>2012</v>
      </c>
      <c r="QX6" s="77" t="s">
        <v>2012</v>
      </c>
      <c r="QY6" s="77" t="s">
        <v>2012</v>
      </c>
      <c r="QZ6" s="77" t="s">
        <v>2012</v>
      </c>
      <c r="RA6" s="71" t="s">
        <v>2012</v>
      </c>
      <c r="RB6" s="71" t="s">
        <v>2012</v>
      </c>
      <c r="RC6" s="77"/>
      <c r="RD6" s="77"/>
      <c r="RE6" s="77"/>
      <c r="RF6" s="77"/>
      <c r="RG6" s="77"/>
      <c r="RH6" s="77"/>
      <c r="RI6" s="77"/>
      <c r="RJ6" s="71"/>
      <c r="RK6" s="71"/>
      <c r="RL6" s="71"/>
      <c r="RM6" s="71"/>
    </row>
    <row r="7" spans="1:481" ht="18" customHeight="1">
      <c r="A7" s="73">
        <v>3</v>
      </c>
      <c r="B7" s="73"/>
      <c r="C7" s="66" t="s">
        <v>160</v>
      </c>
      <c r="D7" s="66" t="s">
        <v>2013</v>
      </c>
      <c r="E7" s="66"/>
      <c r="F7" s="66"/>
      <c r="G7" s="78">
        <v>1</v>
      </c>
      <c r="H7" s="78">
        <v>2</v>
      </c>
      <c r="I7" s="78">
        <v>3</v>
      </c>
      <c r="J7" s="78">
        <v>4</v>
      </c>
      <c r="K7" s="78">
        <v>5</v>
      </c>
      <c r="L7" s="78">
        <v>6</v>
      </c>
      <c r="M7" s="78">
        <v>7</v>
      </c>
      <c r="N7" s="78">
        <v>8</v>
      </c>
      <c r="O7" s="78">
        <v>9</v>
      </c>
      <c r="P7" s="78">
        <v>10</v>
      </c>
      <c r="Q7" s="78">
        <v>11</v>
      </c>
      <c r="R7" s="78">
        <v>12</v>
      </c>
      <c r="S7" s="78">
        <v>13</v>
      </c>
      <c r="T7" s="78">
        <v>14</v>
      </c>
      <c r="U7" s="78">
        <v>15</v>
      </c>
      <c r="V7" s="78">
        <v>16</v>
      </c>
      <c r="W7" s="78">
        <v>17</v>
      </c>
      <c r="X7" s="78">
        <v>18</v>
      </c>
      <c r="Y7" s="78">
        <v>19</v>
      </c>
      <c r="Z7" s="78">
        <v>20</v>
      </c>
      <c r="AA7" s="78">
        <v>21</v>
      </c>
      <c r="AB7" s="78">
        <v>22</v>
      </c>
      <c r="AC7" s="78">
        <v>23</v>
      </c>
      <c r="AD7" s="78">
        <v>24</v>
      </c>
      <c r="AE7" s="78">
        <v>25</v>
      </c>
      <c r="AF7" s="78">
        <v>26</v>
      </c>
      <c r="AG7" s="78">
        <v>27</v>
      </c>
      <c r="AH7" s="78">
        <v>28</v>
      </c>
      <c r="AI7" s="78">
        <v>29</v>
      </c>
      <c r="AJ7" s="78">
        <v>30</v>
      </c>
      <c r="AK7" s="78">
        <v>31</v>
      </c>
      <c r="AL7" s="78">
        <v>32</v>
      </c>
      <c r="AM7" s="78">
        <v>33</v>
      </c>
      <c r="AN7" s="78">
        <v>34</v>
      </c>
      <c r="AO7" s="78">
        <v>35</v>
      </c>
      <c r="AP7" s="78">
        <v>36</v>
      </c>
      <c r="AQ7" s="78">
        <v>37</v>
      </c>
      <c r="AR7" s="78">
        <v>38</v>
      </c>
      <c r="AS7" s="78">
        <v>39</v>
      </c>
      <c r="AT7" s="78">
        <v>40</v>
      </c>
      <c r="AU7" s="78">
        <v>41</v>
      </c>
      <c r="AV7" s="78">
        <v>42</v>
      </c>
      <c r="AW7" s="78">
        <v>43</v>
      </c>
      <c r="AX7" s="78">
        <v>44</v>
      </c>
      <c r="AY7" s="78">
        <v>45</v>
      </c>
      <c r="AZ7" s="78">
        <v>46</v>
      </c>
      <c r="BA7" s="78">
        <v>47</v>
      </c>
      <c r="BB7" s="78">
        <v>48</v>
      </c>
      <c r="BC7" s="78">
        <v>49</v>
      </c>
      <c r="BD7" s="78">
        <v>50</v>
      </c>
      <c r="BE7" s="78">
        <v>51</v>
      </c>
      <c r="BF7" s="78">
        <v>52</v>
      </c>
      <c r="BG7" s="78">
        <v>53</v>
      </c>
      <c r="BH7" s="78">
        <v>54</v>
      </c>
      <c r="BI7" s="78">
        <v>55</v>
      </c>
      <c r="BJ7" s="78">
        <v>56</v>
      </c>
      <c r="BK7" s="78">
        <v>57</v>
      </c>
      <c r="BL7" s="78">
        <v>58</v>
      </c>
      <c r="BM7" s="78">
        <v>59</v>
      </c>
      <c r="BN7" s="78" t="s">
        <v>1795</v>
      </c>
      <c r="BO7" s="78" t="s">
        <v>1799</v>
      </c>
      <c r="BP7" s="78" t="s">
        <v>1803</v>
      </c>
      <c r="BQ7" s="78" t="s">
        <v>1807</v>
      </c>
      <c r="BR7" s="78" t="s">
        <v>1810</v>
      </c>
      <c r="BS7" s="78" t="s">
        <v>1815</v>
      </c>
      <c r="BT7" s="78" t="s">
        <v>1819</v>
      </c>
      <c r="BU7" s="78" t="s">
        <v>1821</v>
      </c>
      <c r="BV7" s="78" t="s">
        <v>1823</v>
      </c>
      <c r="BW7" s="78" t="s">
        <v>1825</v>
      </c>
      <c r="BX7" s="78" t="s">
        <v>1827</v>
      </c>
      <c r="BY7" s="78" t="s">
        <v>1829</v>
      </c>
      <c r="BZ7" s="78" t="s">
        <v>1831</v>
      </c>
      <c r="CA7" s="78" t="s">
        <v>1833</v>
      </c>
      <c r="CB7" s="78" t="s">
        <v>1835</v>
      </c>
      <c r="CC7" s="78" t="s">
        <v>1837</v>
      </c>
      <c r="CD7" s="78" t="s">
        <v>1839</v>
      </c>
      <c r="CE7" s="78" t="s">
        <v>1841</v>
      </c>
      <c r="CF7" s="78" t="s">
        <v>1843</v>
      </c>
      <c r="CG7" s="78" t="s">
        <v>1845</v>
      </c>
      <c r="CH7" s="78" t="s">
        <v>1847</v>
      </c>
      <c r="CI7" s="78" t="s">
        <v>1849</v>
      </c>
      <c r="CJ7" s="78" t="s">
        <v>1851</v>
      </c>
      <c r="CK7" s="78" t="s">
        <v>1853</v>
      </c>
      <c r="CL7" s="78" t="s">
        <v>1855</v>
      </c>
      <c r="CM7" s="78" t="s">
        <v>1858</v>
      </c>
      <c r="CN7" s="78" t="s">
        <v>1862</v>
      </c>
      <c r="CO7" s="78" t="s">
        <v>1866</v>
      </c>
      <c r="CP7" s="78" t="s">
        <v>1870</v>
      </c>
      <c r="CQ7" s="78" t="s">
        <v>1874</v>
      </c>
      <c r="CR7" s="78" t="s">
        <v>1878</v>
      </c>
      <c r="CS7" s="78" t="s">
        <v>1882</v>
      </c>
      <c r="CT7" s="78" t="s">
        <v>1886</v>
      </c>
      <c r="CU7" s="78" t="s">
        <v>1890</v>
      </c>
      <c r="CV7" s="78" t="s">
        <v>1892</v>
      </c>
      <c r="CW7" s="78" t="s">
        <v>1896</v>
      </c>
      <c r="CX7" s="78" t="s">
        <v>1898</v>
      </c>
      <c r="CY7" s="77" t="s">
        <v>2012</v>
      </c>
      <c r="CZ7" s="77" t="s">
        <v>2012</v>
      </c>
      <c r="DA7" s="77" t="s">
        <v>2012</v>
      </c>
      <c r="DB7" s="77" t="s">
        <v>2012</v>
      </c>
      <c r="DC7" s="77" t="s">
        <v>2012</v>
      </c>
      <c r="DD7" s="77" t="s">
        <v>2012</v>
      </c>
      <c r="DE7" s="77" t="s">
        <v>2012</v>
      </c>
      <c r="DF7" s="77" t="s">
        <v>2012</v>
      </c>
      <c r="DG7" s="77" t="s">
        <v>2012</v>
      </c>
      <c r="DH7" s="77" t="s">
        <v>2012</v>
      </c>
      <c r="DI7" s="77" t="s">
        <v>2012</v>
      </c>
      <c r="DJ7" s="77" t="s">
        <v>2012</v>
      </c>
      <c r="DK7" s="77" t="s">
        <v>2012</v>
      </c>
      <c r="DL7" s="77" t="s">
        <v>2012</v>
      </c>
      <c r="DM7" s="77" t="s">
        <v>2012</v>
      </c>
      <c r="DN7" s="77" t="s">
        <v>2012</v>
      </c>
      <c r="DO7" s="77" t="s">
        <v>2012</v>
      </c>
      <c r="DP7" s="77" t="s">
        <v>2012</v>
      </c>
      <c r="DQ7" s="77" t="s">
        <v>2012</v>
      </c>
      <c r="DR7" s="77" t="s">
        <v>2012</v>
      </c>
      <c r="DS7" s="77" t="s">
        <v>2012</v>
      </c>
      <c r="DT7" s="77" t="s">
        <v>2012</v>
      </c>
      <c r="DU7" s="77" t="s">
        <v>2012</v>
      </c>
      <c r="DV7" s="77" t="s">
        <v>2012</v>
      </c>
      <c r="DW7" s="77" t="s">
        <v>2012</v>
      </c>
      <c r="DX7" s="77" t="s">
        <v>2012</v>
      </c>
      <c r="DY7" s="77" t="s">
        <v>2012</v>
      </c>
      <c r="DZ7" s="77" t="s">
        <v>2012</v>
      </c>
      <c r="EA7" s="77" t="s">
        <v>2012</v>
      </c>
      <c r="EB7" s="77" t="s">
        <v>2012</v>
      </c>
      <c r="EC7" s="77" t="s">
        <v>2012</v>
      </c>
      <c r="ED7" s="77" t="s">
        <v>2012</v>
      </c>
      <c r="EE7" s="77" t="s">
        <v>2012</v>
      </c>
      <c r="EF7" s="77" t="s">
        <v>2012</v>
      </c>
      <c r="EG7" s="77" t="s">
        <v>2012</v>
      </c>
      <c r="EH7" s="77" t="s">
        <v>2012</v>
      </c>
      <c r="EI7" s="77" t="s">
        <v>2012</v>
      </c>
      <c r="EJ7" s="77" t="s">
        <v>2012</v>
      </c>
      <c r="EK7" s="77" t="s">
        <v>2012</v>
      </c>
      <c r="EL7" s="77" t="s">
        <v>2012</v>
      </c>
      <c r="EM7" s="77" t="s">
        <v>2012</v>
      </c>
      <c r="EN7" s="77" t="s">
        <v>2012</v>
      </c>
      <c r="EO7" s="77" t="s">
        <v>2012</v>
      </c>
      <c r="EP7" s="77" t="s">
        <v>2012</v>
      </c>
      <c r="EQ7" s="77" t="s">
        <v>2012</v>
      </c>
      <c r="ER7" s="77" t="s">
        <v>2012</v>
      </c>
      <c r="ES7" s="77" t="s">
        <v>2012</v>
      </c>
      <c r="ET7" s="77" t="s">
        <v>2012</v>
      </c>
      <c r="EU7" s="77" t="s">
        <v>2012</v>
      </c>
      <c r="EV7" s="77" t="s">
        <v>2012</v>
      </c>
      <c r="EW7" s="77" t="s">
        <v>2012</v>
      </c>
      <c r="EX7" s="77" t="s">
        <v>2012</v>
      </c>
      <c r="EY7" s="77" t="s">
        <v>2012</v>
      </c>
      <c r="EZ7" s="77" t="s">
        <v>2012</v>
      </c>
      <c r="FA7" s="77" t="s">
        <v>2012</v>
      </c>
      <c r="FB7" s="77" t="s">
        <v>2012</v>
      </c>
      <c r="FC7" s="77" t="s">
        <v>2012</v>
      </c>
      <c r="FD7" s="77" t="s">
        <v>2012</v>
      </c>
      <c r="FE7" s="77" t="s">
        <v>2012</v>
      </c>
      <c r="FF7" s="77" t="s">
        <v>2012</v>
      </c>
      <c r="FG7" s="77" t="s">
        <v>2012</v>
      </c>
      <c r="FH7" s="77" t="s">
        <v>2012</v>
      </c>
      <c r="FI7" s="77" t="s">
        <v>2012</v>
      </c>
      <c r="FJ7" s="77" t="s">
        <v>2012</v>
      </c>
      <c r="FK7" s="77" t="s">
        <v>2012</v>
      </c>
      <c r="FL7" s="77" t="s">
        <v>2012</v>
      </c>
      <c r="FM7" s="77" t="s">
        <v>2012</v>
      </c>
      <c r="FN7" s="77" t="s">
        <v>2012</v>
      </c>
      <c r="FO7" s="77" t="s">
        <v>2012</v>
      </c>
      <c r="FP7" s="77" t="s">
        <v>2012</v>
      </c>
      <c r="FQ7" s="77" t="s">
        <v>2012</v>
      </c>
      <c r="FR7" s="77" t="s">
        <v>2012</v>
      </c>
      <c r="FS7" s="77" t="s">
        <v>2012</v>
      </c>
      <c r="FT7" s="77" t="s">
        <v>2012</v>
      </c>
      <c r="FU7" s="77" t="s">
        <v>2012</v>
      </c>
      <c r="FV7" s="77" t="s">
        <v>2012</v>
      </c>
      <c r="FW7" s="77" t="s">
        <v>2012</v>
      </c>
      <c r="FX7" s="77" t="s">
        <v>2012</v>
      </c>
      <c r="FY7" s="77" t="s">
        <v>2012</v>
      </c>
      <c r="FZ7" s="77" t="s">
        <v>2012</v>
      </c>
      <c r="GA7" s="77" t="s">
        <v>2012</v>
      </c>
      <c r="GB7" s="77" t="s">
        <v>2012</v>
      </c>
      <c r="GC7" s="77" t="s">
        <v>2012</v>
      </c>
      <c r="GD7" s="77" t="s">
        <v>2012</v>
      </c>
      <c r="GE7" s="77" t="s">
        <v>2012</v>
      </c>
      <c r="GF7" s="77" t="s">
        <v>2012</v>
      </c>
      <c r="GG7" s="77" t="s">
        <v>2012</v>
      </c>
      <c r="GH7" s="77" t="s">
        <v>2012</v>
      </c>
      <c r="GI7" s="77" t="s">
        <v>2012</v>
      </c>
      <c r="GJ7" s="77" t="s">
        <v>2012</v>
      </c>
      <c r="GK7" s="77" t="s">
        <v>2012</v>
      </c>
      <c r="GL7" s="77" t="s">
        <v>2012</v>
      </c>
      <c r="GM7" s="77" t="s">
        <v>2012</v>
      </c>
      <c r="GN7" s="77" t="s">
        <v>2012</v>
      </c>
      <c r="GO7" s="77" t="s">
        <v>2012</v>
      </c>
      <c r="GP7" s="77" t="s">
        <v>2012</v>
      </c>
      <c r="GQ7" s="77" t="s">
        <v>2012</v>
      </c>
      <c r="GR7" s="77" t="s">
        <v>2012</v>
      </c>
      <c r="GS7" s="77" t="s">
        <v>2012</v>
      </c>
      <c r="GT7" s="77" t="s">
        <v>2012</v>
      </c>
      <c r="GU7" s="77" t="s">
        <v>2012</v>
      </c>
      <c r="GV7" s="77" t="s">
        <v>2012</v>
      </c>
      <c r="GW7" s="77" t="s">
        <v>2012</v>
      </c>
      <c r="GX7" s="77" t="s">
        <v>2012</v>
      </c>
      <c r="GY7" s="77" t="s">
        <v>2012</v>
      </c>
      <c r="GZ7" s="77" t="s">
        <v>2012</v>
      </c>
      <c r="HA7" s="77" t="s">
        <v>2012</v>
      </c>
      <c r="HB7" s="77" t="s">
        <v>2012</v>
      </c>
      <c r="HC7" s="77" t="s">
        <v>2012</v>
      </c>
      <c r="HD7" s="77" t="s">
        <v>2012</v>
      </c>
      <c r="HE7" s="77" t="s">
        <v>2012</v>
      </c>
      <c r="HF7" s="77" t="s">
        <v>2012</v>
      </c>
      <c r="HG7" s="77" t="s">
        <v>2012</v>
      </c>
      <c r="HH7" s="77" t="s">
        <v>2012</v>
      </c>
      <c r="HI7" s="77" t="s">
        <v>2012</v>
      </c>
      <c r="HJ7" s="77" t="s">
        <v>2012</v>
      </c>
      <c r="HK7" s="77" t="s">
        <v>2012</v>
      </c>
      <c r="HL7" s="77" t="s">
        <v>2012</v>
      </c>
      <c r="HM7" s="77" t="s">
        <v>2012</v>
      </c>
      <c r="HN7" s="77" t="s">
        <v>2012</v>
      </c>
      <c r="HO7" s="77" t="s">
        <v>2012</v>
      </c>
      <c r="HP7" s="77" t="s">
        <v>2012</v>
      </c>
      <c r="HQ7" s="77" t="s">
        <v>2012</v>
      </c>
      <c r="HR7" s="77" t="s">
        <v>2012</v>
      </c>
      <c r="HS7" s="77" t="s">
        <v>2012</v>
      </c>
      <c r="HT7" s="77" t="s">
        <v>2012</v>
      </c>
      <c r="HU7" s="77" t="s">
        <v>2012</v>
      </c>
      <c r="HV7" s="77" t="s">
        <v>2012</v>
      </c>
      <c r="HW7" s="77" t="s">
        <v>2012</v>
      </c>
      <c r="HX7" s="77" t="s">
        <v>2012</v>
      </c>
      <c r="HY7" s="77" t="s">
        <v>2012</v>
      </c>
      <c r="HZ7" s="77" t="s">
        <v>2012</v>
      </c>
      <c r="IA7" s="77" t="s">
        <v>2012</v>
      </c>
      <c r="IB7" s="77" t="s">
        <v>2012</v>
      </c>
      <c r="IC7" s="77" t="s">
        <v>2012</v>
      </c>
      <c r="ID7" s="77" t="s">
        <v>2012</v>
      </c>
      <c r="IE7" s="77" t="s">
        <v>2012</v>
      </c>
      <c r="IF7" s="77" t="s">
        <v>2012</v>
      </c>
      <c r="IG7" s="77" t="s">
        <v>2012</v>
      </c>
      <c r="IH7" s="77" t="s">
        <v>2012</v>
      </c>
      <c r="II7" s="77" t="s">
        <v>2012</v>
      </c>
      <c r="IJ7" s="77" t="s">
        <v>2012</v>
      </c>
      <c r="IK7" s="77" t="s">
        <v>2012</v>
      </c>
      <c r="IL7" s="77" t="s">
        <v>2012</v>
      </c>
      <c r="IM7" s="77" t="s">
        <v>2012</v>
      </c>
      <c r="IN7" s="77" t="s">
        <v>2012</v>
      </c>
      <c r="IO7" s="77" t="s">
        <v>2012</v>
      </c>
      <c r="IP7" s="77" t="s">
        <v>2012</v>
      </c>
      <c r="IQ7" s="77" t="s">
        <v>2012</v>
      </c>
      <c r="IR7" s="77" t="s">
        <v>2012</v>
      </c>
      <c r="IS7" s="77" t="s">
        <v>2012</v>
      </c>
      <c r="IT7" s="77" t="s">
        <v>2012</v>
      </c>
      <c r="IU7" s="77" t="s">
        <v>2012</v>
      </c>
      <c r="IV7" s="77" t="s">
        <v>2012</v>
      </c>
      <c r="IW7" s="77" t="s">
        <v>2012</v>
      </c>
      <c r="IX7" s="77" t="s">
        <v>2012</v>
      </c>
      <c r="IY7" s="77" t="s">
        <v>2012</v>
      </c>
      <c r="IZ7" s="77" t="s">
        <v>2012</v>
      </c>
      <c r="JA7" s="77" t="s">
        <v>2012</v>
      </c>
      <c r="JB7" s="77" t="s">
        <v>2012</v>
      </c>
      <c r="JC7" s="77" t="s">
        <v>2012</v>
      </c>
      <c r="JD7" s="77" t="s">
        <v>2012</v>
      </c>
      <c r="JE7" s="77" t="s">
        <v>2012</v>
      </c>
      <c r="JF7" s="77" t="s">
        <v>2012</v>
      </c>
      <c r="JG7" s="77" t="s">
        <v>2012</v>
      </c>
      <c r="JH7" s="77" t="s">
        <v>2012</v>
      </c>
      <c r="JI7" s="77" t="s">
        <v>2012</v>
      </c>
      <c r="JJ7" s="77" t="s">
        <v>2012</v>
      </c>
      <c r="JK7" s="77" t="s">
        <v>2012</v>
      </c>
      <c r="JL7" s="77" t="s">
        <v>2012</v>
      </c>
      <c r="JM7" s="77" t="s">
        <v>2012</v>
      </c>
      <c r="JN7" s="77" t="s">
        <v>2012</v>
      </c>
      <c r="JO7" s="77" t="s">
        <v>2012</v>
      </c>
      <c r="JP7" s="77" t="s">
        <v>2012</v>
      </c>
      <c r="JQ7" s="77" t="s">
        <v>2012</v>
      </c>
      <c r="JR7" s="77" t="s">
        <v>2012</v>
      </c>
      <c r="JS7" s="77" t="s">
        <v>2012</v>
      </c>
      <c r="JT7" s="77" t="s">
        <v>2012</v>
      </c>
      <c r="JU7" s="77" t="s">
        <v>2012</v>
      </c>
      <c r="JV7" s="77" t="s">
        <v>2012</v>
      </c>
      <c r="JW7" s="77" t="s">
        <v>2012</v>
      </c>
      <c r="JX7" s="77" t="s">
        <v>2012</v>
      </c>
      <c r="JY7" s="77" t="s">
        <v>2012</v>
      </c>
      <c r="JZ7" s="77" t="s">
        <v>2012</v>
      </c>
      <c r="KA7" s="77" t="s">
        <v>2012</v>
      </c>
      <c r="KB7" s="77" t="s">
        <v>2012</v>
      </c>
      <c r="KC7" s="77" t="s">
        <v>2012</v>
      </c>
      <c r="KD7" s="77" t="s">
        <v>2012</v>
      </c>
      <c r="KE7" s="77" t="s">
        <v>2012</v>
      </c>
      <c r="KF7" s="77" t="s">
        <v>2012</v>
      </c>
      <c r="KG7" s="77" t="s">
        <v>2012</v>
      </c>
      <c r="KH7" s="77" t="s">
        <v>2012</v>
      </c>
      <c r="KI7" s="77" t="s">
        <v>2012</v>
      </c>
      <c r="KJ7" s="77" t="s">
        <v>2012</v>
      </c>
      <c r="KK7" s="77" t="s">
        <v>2012</v>
      </c>
      <c r="KL7" s="77" t="s">
        <v>2012</v>
      </c>
      <c r="KM7" s="77" t="s">
        <v>2012</v>
      </c>
      <c r="KN7" s="77" t="s">
        <v>2012</v>
      </c>
      <c r="KO7" s="77" t="s">
        <v>2012</v>
      </c>
      <c r="KP7" s="77" t="s">
        <v>2012</v>
      </c>
      <c r="KQ7" s="77" t="s">
        <v>2012</v>
      </c>
      <c r="KR7" s="77" t="s">
        <v>2012</v>
      </c>
      <c r="KS7" s="77" t="s">
        <v>2012</v>
      </c>
      <c r="KT7" s="77" t="s">
        <v>2012</v>
      </c>
      <c r="KU7" s="77" t="s">
        <v>2012</v>
      </c>
      <c r="KV7" s="77" t="s">
        <v>2012</v>
      </c>
      <c r="KW7" s="77" t="s">
        <v>2012</v>
      </c>
      <c r="KX7" s="77" t="s">
        <v>2012</v>
      </c>
      <c r="KY7" s="77" t="s">
        <v>2012</v>
      </c>
      <c r="KZ7" s="77" t="s">
        <v>2012</v>
      </c>
      <c r="LA7" s="77" t="s">
        <v>2012</v>
      </c>
      <c r="LB7" s="77" t="s">
        <v>2012</v>
      </c>
      <c r="LC7" s="77" t="s">
        <v>2012</v>
      </c>
      <c r="LD7" s="77" t="s">
        <v>2012</v>
      </c>
      <c r="LE7" s="77" t="s">
        <v>2012</v>
      </c>
      <c r="LF7" s="77" t="s">
        <v>2012</v>
      </c>
      <c r="LG7" s="77" t="s">
        <v>2012</v>
      </c>
      <c r="LH7" s="77" t="s">
        <v>2012</v>
      </c>
      <c r="LI7" s="77" t="s">
        <v>2012</v>
      </c>
      <c r="LJ7" s="77" t="s">
        <v>2012</v>
      </c>
      <c r="LK7" s="77" t="s">
        <v>2012</v>
      </c>
      <c r="LL7" s="77" t="s">
        <v>2012</v>
      </c>
      <c r="LM7" s="77" t="s">
        <v>2012</v>
      </c>
      <c r="LN7" s="77" t="s">
        <v>2012</v>
      </c>
      <c r="LO7" s="77" t="s">
        <v>2012</v>
      </c>
      <c r="LP7" s="77" t="s">
        <v>2012</v>
      </c>
      <c r="LQ7" s="77" t="s">
        <v>2012</v>
      </c>
      <c r="LR7" s="77" t="s">
        <v>2012</v>
      </c>
      <c r="LS7" s="77" t="s">
        <v>2012</v>
      </c>
      <c r="LT7" s="77" t="s">
        <v>2012</v>
      </c>
      <c r="LU7" s="77" t="s">
        <v>2012</v>
      </c>
      <c r="LV7" s="77" t="s">
        <v>2012</v>
      </c>
      <c r="LW7" s="77" t="s">
        <v>2012</v>
      </c>
      <c r="LX7" s="77" t="s">
        <v>2012</v>
      </c>
      <c r="LY7" s="77" t="s">
        <v>2012</v>
      </c>
      <c r="LZ7" s="77" t="s">
        <v>2012</v>
      </c>
      <c r="MA7" s="77" t="s">
        <v>2012</v>
      </c>
      <c r="MB7" s="77" t="s">
        <v>2012</v>
      </c>
      <c r="MC7" s="77" t="s">
        <v>2012</v>
      </c>
      <c r="MD7" s="77" t="s">
        <v>2012</v>
      </c>
      <c r="ME7" s="77" t="s">
        <v>2012</v>
      </c>
      <c r="MF7" s="77" t="s">
        <v>2012</v>
      </c>
      <c r="MG7" s="77" t="s">
        <v>2012</v>
      </c>
      <c r="MH7" s="77" t="s">
        <v>2012</v>
      </c>
      <c r="MI7" s="77" t="s">
        <v>2012</v>
      </c>
      <c r="MJ7" s="77" t="s">
        <v>2012</v>
      </c>
      <c r="MK7" s="77" t="s">
        <v>2012</v>
      </c>
      <c r="ML7" s="77" t="s">
        <v>2012</v>
      </c>
      <c r="MM7" s="77" t="s">
        <v>2012</v>
      </c>
      <c r="MN7" s="77" t="s">
        <v>2012</v>
      </c>
      <c r="MO7" s="77" t="s">
        <v>2012</v>
      </c>
      <c r="MP7" s="77" t="s">
        <v>2012</v>
      </c>
      <c r="MQ7" s="77" t="s">
        <v>2012</v>
      </c>
      <c r="MR7" s="77" t="s">
        <v>2012</v>
      </c>
      <c r="MS7" s="77" t="s">
        <v>2012</v>
      </c>
      <c r="MT7" s="77" t="s">
        <v>2012</v>
      </c>
      <c r="MU7" s="77" t="s">
        <v>2012</v>
      </c>
      <c r="MV7" s="77" t="s">
        <v>2012</v>
      </c>
      <c r="MW7" s="77" t="s">
        <v>2012</v>
      </c>
      <c r="MX7" s="77" t="s">
        <v>2012</v>
      </c>
      <c r="MY7" s="77" t="s">
        <v>2012</v>
      </c>
      <c r="MZ7" s="77" t="s">
        <v>2012</v>
      </c>
      <c r="NA7" s="77" t="s">
        <v>2012</v>
      </c>
      <c r="NB7" s="77" t="s">
        <v>2012</v>
      </c>
      <c r="NC7" s="77" t="s">
        <v>2012</v>
      </c>
      <c r="ND7" s="77" t="s">
        <v>2012</v>
      </c>
      <c r="NE7" s="77" t="s">
        <v>2012</v>
      </c>
      <c r="NF7" s="77" t="s">
        <v>2012</v>
      </c>
      <c r="NG7" s="77" t="s">
        <v>2012</v>
      </c>
      <c r="NH7" s="77" t="s">
        <v>2012</v>
      </c>
      <c r="NI7" s="77" t="s">
        <v>2012</v>
      </c>
      <c r="NJ7" s="77" t="s">
        <v>2012</v>
      </c>
      <c r="NK7" s="77" t="s">
        <v>2012</v>
      </c>
      <c r="NL7" s="77" t="s">
        <v>2012</v>
      </c>
      <c r="NM7" s="77" t="s">
        <v>2012</v>
      </c>
      <c r="NN7" s="77" t="s">
        <v>2012</v>
      </c>
      <c r="NO7" s="77" t="s">
        <v>2012</v>
      </c>
      <c r="NP7" s="77" t="s">
        <v>2012</v>
      </c>
      <c r="NQ7" s="77" t="s">
        <v>2012</v>
      </c>
      <c r="NR7" s="77" t="s">
        <v>2012</v>
      </c>
      <c r="NS7" s="77" t="s">
        <v>2012</v>
      </c>
      <c r="NT7" s="77" t="s">
        <v>2012</v>
      </c>
      <c r="NU7" s="77" t="s">
        <v>2012</v>
      </c>
      <c r="NV7" s="77" t="s">
        <v>2012</v>
      </c>
      <c r="NW7" s="77" t="s">
        <v>2012</v>
      </c>
      <c r="NX7" s="77" t="s">
        <v>2012</v>
      </c>
      <c r="NY7" s="77" t="s">
        <v>2012</v>
      </c>
      <c r="NZ7" s="77" t="s">
        <v>2012</v>
      </c>
      <c r="OA7" s="77" t="s">
        <v>2012</v>
      </c>
      <c r="OB7" s="77" t="s">
        <v>2012</v>
      </c>
      <c r="OC7" s="77" t="s">
        <v>2012</v>
      </c>
      <c r="OD7" s="77" t="s">
        <v>2012</v>
      </c>
      <c r="OE7" s="77" t="s">
        <v>2012</v>
      </c>
      <c r="OF7" s="77" t="s">
        <v>2012</v>
      </c>
      <c r="OG7" s="77" t="s">
        <v>2012</v>
      </c>
      <c r="OH7" s="77" t="s">
        <v>2012</v>
      </c>
      <c r="OI7" s="77" t="s">
        <v>2012</v>
      </c>
      <c r="OJ7" s="77" t="s">
        <v>2012</v>
      </c>
      <c r="OK7" s="77" t="s">
        <v>2012</v>
      </c>
      <c r="OL7" s="77" t="s">
        <v>2012</v>
      </c>
      <c r="OM7" s="77" t="s">
        <v>2012</v>
      </c>
      <c r="ON7" s="77" t="s">
        <v>2012</v>
      </c>
      <c r="OO7" s="77" t="s">
        <v>2012</v>
      </c>
      <c r="OP7" s="77" t="s">
        <v>2012</v>
      </c>
      <c r="OQ7" s="77" t="s">
        <v>2012</v>
      </c>
      <c r="OR7" s="77" t="s">
        <v>2012</v>
      </c>
      <c r="OS7" s="77" t="s">
        <v>2012</v>
      </c>
      <c r="OT7" s="77" t="s">
        <v>2012</v>
      </c>
      <c r="OU7" s="77" t="s">
        <v>2012</v>
      </c>
      <c r="OV7" s="77" t="s">
        <v>2012</v>
      </c>
      <c r="OW7" s="77" t="s">
        <v>2012</v>
      </c>
      <c r="OX7" s="77" t="s">
        <v>2012</v>
      </c>
      <c r="OY7" s="77" t="s">
        <v>2012</v>
      </c>
      <c r="OZ7" s="77" t="s">
        <v>2012</v>
      </c>
      <c r="PA7" s="77" t="s">
        <v>2012</v>
      </c>
      <c r="PB7" s="77" t="s">
        <v>2012</v>
      </c>
      <c r="PC7" s="77" t="s">
        <v>2012</v>
      </c>
      <c r="PD7" s="77" t="s">
        <v>2012</v>
      </c>
      <c r="PE7" s="77" t="s">
        <v>2012</v>
      </c>
      <c r="PF7" s="77" t="s">
        <v>2012</v>
      </c>
      <c r="PG7" s="77" t="s">
        <v>2012</v>
      </c>
      <c r="PH7" s="77" t="s">
        <v>2012</v>
      </c>
      <c r="PI7" s="77" t="s">
        <v>2012</v>
      </c>
      <c r="PJ7" s="77" t="s">
        <v>2012</v>
      </c>
      <c r="PK7" s="77" t="s">
        <v>2012</v>
      </c>
      <c r="PL7" s="77" t="s">
        <v>2012</v>
      </c>
      <c r="PM7" s="77" t="s">
        <v>2012</v>
      </c>
      <c r="PN7" s="77" t="s">
        <v>2012</v>
      </c>
      <c r="PO7" s="77" t="s">
        <v>2012</v>
      </c>
      <c r="PP7" s="77" t="s">
        <v>2012</v>
      </c>
      <c r="PQ7" s="77" t="s">
        <v>2012</v>
      </c>
      <c r="PR7" s="77" t="s">
        <v>2012</v>
      </c>
      <c r="PS7" s="77" t="s">
        <v>2012</v>
      </c>
      <c r="PT7" s="77" t="s">
        <v>2012</v>
      </c>
      <c r="PU7" s="77" t="s">
        <v>2012</v>
      </c>
      <c r="PV7" s="77" t="s">
        <v>2012</v>
      </c>
      <c r="PW7" s="77" t="s">
        <v>2012</v>
      </c>
      <c r="PX7" s="77" t="s">
        <v>2012</v>
      </c>
      <c r="PY7" s="77" t="s">
        <v>2012</v>
      </c>
      <c r="PZ7" s="77" t="s">
        <v>2012</v>
      </c>
      <c r="QA7" s="77" t="s">
        <v>2012</v>
      </c>
      <c r="QB7" s="77" t="s">
        <v>2012</v>
      </c>
      <c r="QC7" s="77" t="s">
        <v>2012</v>
      </c>
      <c r="QD7" s="77" t="s">
        <v>2012</v>
      </c>
      <c r="QE7" s="77" t="s">
        <v>2012</v>
      </c>
      <c r="QF7" s="77" t="s">
        <v>2012</v>
      </c>
      <c r="QG7" s="77" t="s">
        <v>2012</v>
      </c>
      <c r="QH7" s="77" t="s">
        <v>2012</v>
      </c>
      <c r="QI7" s="77" t="s">
        <v>2012</v>
      </c>
      <c r="QJ7" s="77" t="s">
        <v>2012</v>
      </c>
      <c r="QK7" s="77" t="s">
        <v>2012</v>
      </c>
      <c r="QL7" s="77" t="s">
        <v>2012</v>
      </c>
      <c r="QM7" s="77" t="s">
        <v>2012</v>
      </c>
      <c r="QN7" s="77" t="s">
        <v>2012</v>
      </c>
      <c r="QO7" s="77" t="s">
        <v>2012</v>
      </c>
      <c r="QP7" s="77" t="s">
        <v>2012</v>
      </c>
      <c r="QQ7" s="77" t="s">
        <v>2012</v>
      </c>
      <c r="QR7" s="77" t="s">
        <v>2012</v>
      </c>
      <c r="QS7" s="77" t="s">
        <v>2012</v>
      </c>
      <c r="QT7" s="77" t="s">
        <v>2012</v>
      </c>
      <c r="QU7" s="77" t="s">
        <v>2012</v>
      </c>
      <c r="QV7" s="77" t="s">
        <v>2012</v>
      </c>
      <c r="QW7" s="77" t="s">
        <v>2012</v>
      </c>
      <c r="QX7" s="77" t="s">
        <v>2012</v>
      </c>
      <c r="QY7" s="77" t="s">
        <v>2012</v>
      </c>
      <c r="QZ7" s="77" t="s">
        <v>2012</v>
      </c>
      <c r="RA7" s="77" t="s">
        <v>2012</v>
      </c>
      <c r="RB7" s="77" t="s">
        <v>2012</v>
      </c>
      <c r="RC7" s="77"/>
      <c r="RD7" s="77"/>
      <c r="RE7" s="77"/>
      <c r="RF7" s="77"/>
      <c r="RG7" s="77"/>
      <c r="RH7" s="77"/>
      <c r="RI7" s="77"/>
      <c r="RJ7" s="71"/>
      <c r="RK7" s="71"/>
      <c r="RL7" s="71"/>
      <c r="RM7" s="71"/>
    </row>
    <row r="8" spans="1:481" ht="18" customHeight="1">
      <c r="A8" s="73">
        <v>4</v>
      </c>
      <c r="B8" s="73"/>
      <c r="C8" s="66" t="s">
        <v>75</v>
      </c>
      <c r="D8" s="66" t="s">
        <v>2014</v>
      </c>
      <c r="E8" s="66"/>
      <c r="F8" s="66"/>
      <c r="G8" s="78" t="s">
        <v>1901</v>
      </c>
      <c r="H8" s="78" t="s">
        <v>1906</v>
      </c>
      <c r="I8" s="78" t="s">
        <v>1910</v>
      </c>
      <c r="J8" s="78" t="s">
        <v>1914</v>
      </c>
      <c r="K8" s="78" t="s">
        <v>1918</v>
      </c>
      <c r="L8" s="78" t="s">
        <v>1922</v>
      </c>
      <c r="M8" s="78" t="s">
        <v>1926</v>
      </c>
      <c r="N8" s="78" t="s">
        <v>1930</v>
      </c>
      <c r="O8" s="78" t="s">
        <v>1934</v>
      </c>
      <c r="P8" s="78" t="s">
        <v>1938</v>
      </c>
      <c r="Q8" s="78" t="s">
        <v>1942</v>
      </c>
      <c r="R8" s="78" t="s">
        <v>1946</v>
      </c>
      <c r="S8" s="78" t="s">
        <v>1950</v>
      </c>
      <c r="T8" s="78" t="s">
        <v>1954</v>
      </c>
      <c r="U8" s="78" t="s">
        <v>1958</v>
      </c>
      <c r="V8" s="78" t="s">
        <v>1962</v>
      </c>
      <c r="W8" s="78" t="s">
        <v>1966</v>
      </c>
      <c r="X8" s="78" t="s">
        <v>1970</v>
      </c>
      <c r="Y8" s="78" t="s">
        <v>1974</v>
      </c>
      <c r="Z8" s="78" t="s">
        <v>1978</v>
      </c>
      <c r="AA8" s="78" t="s">
        <v>1982</v>
      </c>
      <c r="AB8" s="78" t="s">
        <v>1986</v>
      </c>
      <c r="AC8" s="78" t="s">
        <v>1990</v>
      </c>
      <c r="AD8" s="78" t="s">
        <v>1994</v>
      </c>
      <c r="AE8" s="78" t="s">
        <v>1998</v>
      </c>
      <c r="AF8" s="78" t="s">
        <v>2002</v>
      </c>
      <c r="AG8" s="78" t="s">
        <v>2006</v>
      </c>
      <c r="AH8" s="77" t="s">
        <v>2012</v>
      </c>
      <c r="AI8" s="77" t="s">
        <v>2012</v>
      </c>
      <c r="AJ8" s="77" t="s">
        <v>2012</v>
      </c>
      <c r="AK8" s="77" t="s">
        <v>2012</v>
      </c>
      <c r="AL8" s="77" t="s">
        <v>2012</v>
      </c>
      <c r="AM8" s="77" t="s">
        <v>2012</v>
      </c>
      <c r="AN8" s="77" t="s">
        <v>2012</v>
      </c>
      <c r="AO8" s="77" t="s">
        <v>2012</v>
      </c>
      <c r="AP8" s="77" t="s">
        <v>2012</v>
      </c>
      <c r="AQ8" s="77" t="s">
        <v>2012</v>
      </c>
      <c r="AR8" s="77" t="s">
        <v>2012</v>
      </c>
      <c r="AS8" s="77" t="s">
        <v>2012</v>
      </c>
      <c r="AT8" s="77" t="s">
        <v>2012</v>
      </c>
      <c r="AU8" s="77" t="s">
        <v>2012</v>
      </c>
      <c r="AV8" s="77" t="s">
        <v>2012</v>
      </c>
      <c r="AW8" s="77" t="s">
        <v>2012</v>
      </c>
      <c r="AX8" s="77" t="s">
        <v>2012</v>
      </c>
      <c r="AY8" s="77" t="s">
        <v>2012</v>
      </c>
      <c r="AZ8" s="77" t="s">
        <v>2012</v>
      </c>
      <c r="BA8" s="77" t="s">
        <v>2012</v>
      </c>
      <c r="BB8" s="77" t="s">
        <v>2012</v>
      </c>
      <c r="BC8" s="77" t="s">
        <v>2012</v>
      </c>
      <c r="BD8" s="77" t="s">
        <v>2012</v>
      </c>
      <c r="BE8" s="77" t="s">
        <v>2012</v>
      </c>
      <c r="BF8" s="77" t="s">
        <v>2012</v>
      </c>
      <c r="BG8" s="77" t="s">
        <v>2012</v>
      </c>
      <c r="BH8" s="77" t="s">
        <v>2012</v>
      </c>
      <c r="BI8" s="77" t="s">
        <v>2012</v>
      </c>
      <c r="BJ8" s="77" t="s">
        <v>2012</v>
      </c>
      <c r="BK8" s="77" t="s">
        <v>2012</v>
      </c>
      <c r="BL8" s="77" t="s">
        <v>2012</v>
      </c>
      <c r="BM8" s="77" t="s">
        <v>2012</v>
      </c>
      <c r="BN8" s="77" t="s">
        <v>2012</v>
      </c>
      <c r="BO8" s="77" t="s">
        <v>2012</v>
      </c>
      <c r="BP8" s="77" t="s">
        <v>2012</v>
      </c>
      <c r="BQ8" s="77" t="s">
        <v>2012</v>
      </c>
      <c r="BR8" s="77" t="s">
        <v>2012</v>
      </c>
      <c r="BS8" s="77" t="s">
        <v>2012</v>
      </c>
      <c r="BT8" s="77" t="s">
        <v>2012</v>
      </c>
      <c r="BU8" s="77" t="s">
        <v>2012</v>
      </c>
      <c r="BV8" s="77" t="s">
        <v>2012</v>
      </c>
      <c r="BW8" s="77" t="s">
        <v>2012</v>
      </c>
      <c r="BX8" s="77" t="s">
        <v>2012</v>
      </c>
      <c r="BY8" s="77" t="s">
        <v>2012</v>
      </c>
      <c r="BZ8" s="77" t="s">
        <v>2012</v>
      </c>
      <c r="CA8" s="77" t="s">
        <v>2012</v>
      </c>
      <c r="CB8" s="77" t="s">
        <v>2012</v>
      </c>
      <c r="CC8" s="77" t="s">
        <v>2012</v>
      </c>
      <c r="CD8" s="77" t="s">
        <v>2012</v>
      </c>
      <c r="CE8" s="77" t="s">
        <v>2012</v>
      </c>
      <c r="CF8" s="77" t="s">
        <v>2012</v>
      </c>
      <c r="CG8" s="77" t="s">
        <v>2012</v>
      </c>
      <c r="CH8" s="77" t="s">
        <v>2012</v>
      </c>
      <c r="CI8" s="77" t="s">
        <v>2012</v>
      </c>
      <c r="CJ8" s="77" t="s">
        <v>2012</v>
      </c>
      <c r="CK8" s="77" t="s">
        <v>2012</v>
      </c>
      <c r="CL8" s="77" t="s">
        <v>2012</v>
      </c>
      <c r="CM8" s="77" t="s">
        <v>2012</v>
      </c>
      <c r="CN8" s="77" t="s">
        <v>2012</v>
      </c>
      <c r="CO8" s="77" t="s">
        <v>2012</v>
      </c>
      <c r="CP8" s="77" t="s">
        <v>2012</v>
      </c>
      <c r="CQ8" s="77" t="s">
        <v>2012</v>
      </c>
      <c r="CR8" s="77" t="s">
        <v>2012</v>
      </c>
      <c r="CS8" s="77" t="s">
        <v>2012</v>
      </c>
      <c r="CT8" s="77" t="s">
        <v>2012</v>
      </c>
      <c r="CU8" s="77" t="s">
        <v>2012</v>
      </c>
      <c r="CV8" s="77" t="s">
        <v>2012</v>
      </c>
      <c r="CW8" s="77" t="s">
        <v>2012</v>
      </c>
      <c r="CX8" s="77" t="s">
        <v>2012</v>
      </c>
      <c r="CY8" s="77" t="s">
        <v>2012</v>
      </c>
      <c r="CZ8" s="77" t="s">
        <v>2012</v>
      </c>
      <c r="DA8" s="77" t="s">
        <v>2012</v>
      </c>
      <c r="DB8" s="77" t="s">
        <v>2012</v>
      </c>
      <c r="DC8" s="77" t="s">
        <v>2012</v>
      </c>
      <c r="DD8" s="77" t="s">
        <v>2012</v>
      </c>
      <c r="DE8" s="77" t="s">
        <v>2012</v>
      </c>
      <c r="DF8" s="77" t="s">
        <v>2012</v>
      </c>
      <c r="DG8" s="77" t="s">
        <v>2012</v>
      </c>
      <c r="DH8" s="77" t="s">
        <v>2012</v>
      </c>
      <c r="DI8" s="77" t="s">
        <v>2012</v>
      </c>
      <c r="DJ8" s="77" t="s">
        <v>2012</v>
      </c>
      <c r="DK8" s="77" t="s">
        <v>2012</v>
      </c>
      <c r="DL8" s="77" t="s">
        <v>2012</v>
      </c>
      <c r="DM8" s="77" t="s">
        <v>2012</v>
      </c>
      <c r="DN8" s="77" t="s">
        <v>2012</v>
      </c>
      <c r="DO8" s="77" t="s">
        <v>2012</v>
      </c>
      <c r="DP8" s="77" t="s">
        <v>2012</v>
      </c>
      <c r="DQ8" s="77" t="s">
        <v>2012</v>
      </c>
      <c r="DR8" s="77" t="s">
        <v>2012</v>
      </c>
      <c r="DS8" s="77" t="s">
        <v>2012</v>
      </c>
      <c r="DT8" s="77" t="s">
        <v>2012</v>
      </c>
      <c r="DU8" s="77" t="s">
        <v>2012</v>
      </c>
      <c r="DV8" s="77" t="s">
        <v>2012</v>
      </c>
      <c r="DW8" s="77" t="s">
        <v>2012</v>
      </c>
      <c r="DX8" s="77" t="s">
        <v>2012</v>
      </c>
      <c r="DY8" s="77" t="s">
        <v>2012</v>
      </c>
      <c r="DZ8" s="77" t="s">
        <v>2012</v>
      </c>
      <c r="EA8" s="77" t="s">
        <v>2012</v>
      </c>
      <c r="EB8" s="77" t="s">
        <v>2012</v>
      </c>
      <c r="EC8" s="77" t="s">
        <v>2012</v>
      </c>
      <c r="ED8" s="77" t="s">
        <v>2012</v>
      </c>
      <c r="EE8" s="77" t="s">
        <v>2012</v>
      </c>
      <c r="EF8" s="77" t="s">
        <v>2012</v>
      </c>
      <c r="EG8" s="77" t="s">
        <v>2012</v>
      </c>
      <c r="EH8" s="77" t="s">
        <v>2012</v>
      </c>
      <c r="EI8" s="77" t="s">
        <v>2012</v>
      </c>
      <c r="EJ8" s="77" t="s">
        <v>2012</v>
      </c>
      <c r="EK8" s="77" t="s">
        <v>2012</v>
      </c>
      <c r="EL8" s="77" t="s">
        <v>2012</v>
      </c>
      <c r="EM8" s="77" t="s">
        <v>2012</v>
      </c>
      <c r="EN8" s="77" t="s">
        <v>2012</v>
      </c>
      <c r="EO8" s="77" t="s">
        <v>2012</v>
      </c>
      <c r="EP8" s="77" t="s">
        <v>2012</v>
      </c>
      <c r="EQ8" s="77" t="s">
        <v>2012</v>
      </c>
      <c r="ER8" s="77" t="s">
        <v>2012</v>
      </c>
      <c r="ES8" s="77" t="s">
        <v>2012</v>
      </c>
      <c r="ET8" s="77" t="s">
        <v>2012</v>
      </c>
      <c r="EU8" s="77" t="s">
        <v>2012</v>
      </c>
      <c r="EV8" s="77" t="s">
        <v>2012</v>
      </c>
      <c r="EW8" s="77" t="s">
        <v>2012</v>
      </c>
      <c r="EX8" s="77" t="s">
        <v>2012</v>
      </c>
      <c r="EY8" s="77" t="s">
        <v>2012</v>
      </c>
      <c r="EZ8" s="77" t="s">
        <v>2012</v>
      </c>
      <c r="FA8" s="77" t="s">
        <v>2012</v>
      </c>
      <c r="FB8" s="77" t="s">
        <v>2012</v>
      </c>
      <c r="FC8" s="77" t="s">
        <v>2012</v>
      </c>
      <c r="FD8" s="77" t="s">
        <v>2012</v>
      </c>
      <c r="FE8" s="77" t="s">
        <v>2012</v>
      </c>
      <c r="FF8" s="77" t="s">
        <v>2012</v>
      </c>
      <c r="FG8" s="77" t="s">
        <v>2012</v>
      </c>
      <c r="FH8" s="77" t="s">
        <v>2012</v>
      </c>
      <c r="FI8" s="77" t="s">
        <v>2012</v>
      </c>
      <c r="FJ8" s="77" t="s">
        <v>2012</v>
      </c>
      <c r="FK8" s="77" t="s">
        <v>2012</v>
      </c>
      <c r="FL8" s="77" t="s">
        <v>2012</v>
      </c>
      <c r="FM8" s="77" t="s">
        <v>2012</v>
      </c>
      <c r="FN8" s="77" t="s">
        <v>2012</v>
      </c>
      <c r="FO8" s="77" t="s">
        <v>2012</v>
      </c>
      <c r="FP8" s="77" t="s">
        <v>2012</v>
      </c>
      <c r="FQ8" s="77" t="s">
        <v>2012</v>
      </c>
      <c r="FR8" s="77" t="s">
        <v>2012</v>
      </c>
      <c r="FS8" s="77" t="s">
        <v>2012</v>
      </c>
      <c r="FT8" s="77" t="s">
        <v>2012</v>
      </c>
      <c r="FU8" s="77" t="s">
        <v>2012</v>
      </c>
      <c r="FV8" s="77" t="s">
        <v>2012</v>
      </c>
      <c r="FW8" s="77" t="s">
        <v>2012</v>
      </c>
      <c r="FX8" s="77" t="s">
        <v>2012</v>
      </c>
      <c r="FY8" s="77" t="s">
        <v>2012</v>
      </c>
      <c r="FZ8" s="77" t="s">
        <v>2012</v>
      </c>
      <c r="GA8" s="77" t="s">
        <v>2012</v>
      </c>
      <c r="GB8" s="77" t="s">
        <v>2012</v>
      </c>
      <c r="GC8" s="77" t="s">
        <v>2012</v>
      </c>
      <c r="GD8" s="77" t="s">
        <v>2012</v>
      </c>
      <c r="GE8" s="77" t="s">
        <v>2012</v>
      </c>
      <c r="GF8" s="77" t="s">
        <v>2012</v>
      </c>
      <c r="GG8" s="77" t="s">
        <v>2012</v>
      </c>
      <c r="GH8" s="77" t="s">
        <v>2012</v>
      </c>
      <c r="GI8" s="77" t="s">
        <v>2012</v>
      </c>
      <c r="GJ8" s="77" t="s">
        <v>2012</v>
      </c>
      <c r="GK8" s="77" t="s">
        <v>2012</v>
      </c>
      <c r="GL8" s="77" t="s">
        <v>2012</v>
      </c>
      <c r="GM8" s="77" t="s">
        <v>2012</v>
      </c>
      <c r="GN8" s="77" t="s">
        <v>2012</v>
      </c>
      <c r="GO8" s="77" t="s">
        <v>2012</v>
      </c>
      <c r="GP8" s="77" t="s">
        <v>2012</v>
      </c>
      <c r="GQ8" s="77" t="s">
        <v>2012</v>
      </c>
      <c r="GR8" s="77" t="s">
        <v>2012</v>
      </c>
      <c r="GS8" s="77" t="s">
        <v>2012</v>
      </c>
      <c r="GT8" s="77" t="s">
        <v>2012</v>
      </c>
      <c r="GU8" s="77" t="s">
        <v>2012</v>
      </c>
      <c r="GV8" s="77" t="s">
        <v>2012</v>
      </c>
      <c r="GW8" s="77" t="s">
        <v>2012</v>
      </c>
      <c r="GX8" s="77" t="s">
        <v>2012</v>
      </c>
      <c r="GY8" s="77" t="s">
        <v>2012</v>
      </c>
      <c r="GZ8" s="77" t="s">
        <v>2012</v>
      </c>
      <c r="HA8" s="77" t="s">
        <v>2012</v>
      </c>
      <c r="HB8" s="77" t="s">
        <v>2012</v>
      </c>
      <c r="HC8" s="77" t="s">
        <v>2012</v>
      </c>
      <c r="HD8" s="77" t="s">
        <v>2012</v>
      </c>
      <c r="HE8" s="77" t="s">
        <v>2012</v>
      </c>
      <c r="HF8" s="77" t="s">
        <v>2012</v>
      </c>
      <c r="HG8" s="77" t="s">
        <v>2012</v>
      </c>
      <c r="HH8" s="77" t="s">
        <v>2012</v>
      </c>
      <c r="HI8" s="77" t="s">
        <v>2012</v>
      </c>
      <c r="HJ8" s="77" t="s">
        <v>2012</v>
      </c>
      <c r="HK8" s="77" t="s">
        <v>2012</v>
      </c>
      <c r="HL8" s="77" t="s">
        <v>2012</v>
      </c>
      <c r="HM8" s="77" t="s">
        <v>2012</v>
      </c>
      <c r="HN8" s="77" t="s">
        <v>2012</v>
      </c>
      <c r="HO8" s="77" t="s">
        <v>2012</v>
      </c>
      <c r="HP8" s="77" t="s">
        <v>2012</v>
      </c>
      <c r="HQ8" s="77" t="s">
        <v>2012</v>
      </c>
      <c r="HR8" s="77" t="s">
        <v>2012</v>
      </c>
      <c r="HS8" s="77" t="s">
        <v>2012</v>
      </c>
      <c r="HT8" s="77" t="s">
        <v>2012</v>
      </c>
      <c r="HU8" s="77" t="s">
        <v>2012</v>
      </c>
      <c r="HV8" s="77" t="s">
        <v>2012</v>
      </c>
      <c r="HW8" s="77" t="s">
        <v>2012</v>
      </c>
      <c r="HX8" s="77" t="s">
        <v>2012</v>
      </c>
      <c r="HY8" s="77" t="s">
        <v>2012</v>
      </c>
      <c r="HZ8" s="77" t="s">
        <v>2012</v>
      </c>
      <c r="IA8" s="77" t="s">
        <v>2012</v>
      </c>
      <c r="IB8" s="77" t="s">
        <v>2012</v>
      </c>
      <c r="IC8" s="77" t="s">
        <v>2012</v>
      </c>
      <c r="ID8" s="77" t="s">
        <v>2012</v>
      </c>
      <c r="IE8" s="77" t="s">
        <v>2012</v>
      </c>
      <c r="IF8" s="77" t="s">
        <v>2012</v>
      </c>
      <c r="IG8" s="77" t="s">
        <v>2012</v>
      </c>
      <c r="IH8" s="77" t="s">
        <v>2012</v>
      </c>
      <c r="II8" s="77" t="s">
        <v>2012</v>
      </c>
      <c r="IJ8" s="77" t="s">
        <v>2012</v>
      </c>
      <c r="IK8" s="77" t="s">
        <v>2012</v>
      </c>
      <c r="IL8" s="77" t="s">
        <v>2012</v>
      </c>
      <c r="IM8" s="77" t="s">
        <v>2012</v>
      </c>
      <c r="IN8" s="77" t="s">
        <v>2012</v>
      </c>
      <c r="IO8" s="77" t="s">
        <v>2012</v>
      </c>
      <c r="IP8" s="77" t="s">
        <v>2012</v>
      </c>
      <c r="IQ8" s="77" t="s">
        <v>2012</v>
      </c>
      <c r="IR8" s="77" t="s">
        <v>2012</v>
      </c>
      <c r="IS8" s="77" t="s">
        <v>2012</v>
      </c>
      <c r="IT8" s="77" t="s">
        <v>2012</v>
      </c>
      <c r="IU8" s="77" t="s">
        <v>2012</v>
      </c>
      <c r="IV8" s="77" t="s">
        <v>2012</v>
      </c>
      <c r="IW8" s="77" t="s">
        <v>2012</v>
      </c>
      <c r="IX8" s="77" t="s">
        <v>2012</v>
      </c>
      <c r="IY8" s="77" t="s">
        <v>2012</v>
      </c>
      <c r="IZ8" s="77" t="s">
        <v>2012</v>
      </c>
      <c r="JA8" s="77" t="s">
        <v>2012</v>
      </c>
      <c r="JB8" s="77" t="s">
        <v>2012</v>
      </c>
      <c r="JC8" s="77" t="s">
        <v>2012</v>
      </c>
      <c r="JD8" s="77" t="s">
        <v>2012</v>
      </c>
      <c r="JE8" s="77" t="s">
        <v>2012</v>
      </c>
      <c r="JF8" s="77" t="s">
        <v>2012</v>
      </c>
      <c r="JG8" s="77" t="s">
        <v>2012</v>
      </c>
      <c r="JH8" s="77" t="s">
        <v>2012</v>
      </c>
      <c r="JI8" s="77" t="s">
        <v>2012</v>
      </c>
      <c r="JJ8" s="77" t="s">
        <v>2012</v>
      </c>
      <c r="JK8" s="77" t="s">
        <v>2012</v>
      </c>
      <c r="JL8" s="77" t="s">
        <v>2012</v>
      </c>
      <c r="JM8" s="77" t="s">
        <v>2012</v>
      </c>
      <c r="JN8" s="77" t="s">
        <v>2012</v>
      </c>
      <c r="JO8" s="77" t="s">
        <v>2012</v>
      </c>
      <c r="JP8" s="77" t="s">
        <v>2012</v>
      </c>
      <c r="JQ8" s="77" t="s">
        <v>2012</v>
      </c>
      <c r="JR8" s="77" t="s">
        <v>2012</v>
      </c>
      <c r="JS8" s="77" t="s">
        <v>2012</v>
      </c>
      <c r="JT8" s="77" t="s">
        <v>2012</v>
      </c>
      <c r="JU8" s="77" t="s">
        <v>2012</v>
      </c>
      <c r="JV8" s="77" t="s">
        <v>2012</v>
      </c>
      <c r="JW8" s="77" t="s">
        <v>2012</v>
      </c>
      <c r="JX8" s="77" t="s">
        <v>2012</v>
      </c>
      <c r="JY8" s="77" t="s">
        <v>2012</v>
      </c>
      <c r="JZ8" s="77" t="s">
        <v>2012</v>
      </c>
      <c r="KA8" s="77" t="s">
        <v>2012</v>
      </c>
      <c r="KB8" s="77" t="s">
        <v>2012</v>
      </c>
      <c r="KC8" s="77" t="s">
        <v>2012</v>
      </c>
      <c r="KD8" s="77" t="s">
        <v>2012</v>
      </c>
      <c r="KE8" s="77" t="s">
        <v>2012</v>
      </c>
      <c r="KF8" s="77" t="s">
        <v>2012</v>
      </c>
      <c r="KG8" s="77" t="s">
        <v>2012</v>
      </c>
      <c r="KH8" s="77" t="s">
        <v>2012</v>
      </c>
      <c r="KI8" s="77" t="s">
        <v>2012</v>
      </c>
      <c r="KJ8" s="77" t="s">
        <v>2012</v>
      </c>
      <c r="KK8" s="77" t="s">
        <v>2012</v>
      </c>
      <c r="KL8" s="77" t="s">
        <v>2012</v>
      </c>
      <c r="KM8" s="77" t="s">
        <v>2012</v>
      </c>
      <c r="KN8" s="77" t="s">
        <v>2012</v>
      </c>
      <c r="KO8" s="77" t="s">
        <v>2012</v>
      </c>
      <c r="KP8" s="77" t="s">
        <v>2012</v>
      </c>
      <c r="KQ8" s="77" t="s">
        <v>2012</v>
      </c>
      <c r="KR8" s="77" t="s">
        <v>2012</v>
      </c>
      <c r="KS8" s="77" t="s">
        <v>2012</v>
      </c>
      <c r="KT8" s="77" t="s">
        <v>2012</v>
      </c>
      <c r="KU8" s="77" t="s">
        <v>2012</v>
      </c>
      <c r="KV8" s="77" t="s">
        <v>2012</v>
      </c>
      <c r="KW8" s="77" t="s">
        <v>2012</v>
      </c>
      <c r="KX8" s="77" t="s">
        <v>2012</v>
      </c>
      <c r="KY8" s="77" t="s">
        <v>2012</v>
      </c>
      <c r="KZ8" s="77" t="s">
        <v>2012</v>
      </c>
      <c r="LA8" s="77" t="s">
        <v>2012</v>
      </c>
      <c r="LB8" s="77" t="s">
        <v>2012</v>
      </c>
      <c r="LC8" s="77" t="s">
        <v>2012</v>
      </c>
      <c r="LD8" s="77" t="s">
        <v>2012</v>
      </c>
      <c r="LE8" s="77" t="s">
        <v>2012</v>
      </c>
      <c r="LF8" s="77" t="s">
        <v>2012</v>
      </c>
      <c r="LG8" s="77" t="s">
        <v>2012</v>
      </c>
      <c r="LH8" s="77" t="s">
        <v>2012</v>
      </c>
      <c r="LI8" s="77" t="s">
        <v>2012</v>
      </c>
      <c r="LJ8" s="77" t="s">
        <v>2012</v>
      </c>
      <c r="LK8" s="77" t="s">
        <v>2012</v>
      </c>
      <c r="LL8" s="77" t="s">
        <v>2012</v>
      </c>
      <c r="LM8" s="77" t="s">
        <v>2012</v>
      </c>
      <c r="LN8" s="77" t="s">
        <v>2012</v>
      </c>
      <c r="LO8" s="77" t="s">
        <v>2012</v>
      </c>
      <c r="LP8" s="77" t="s">
        <v>2012</v>
      </c>
      <c r="LQ8" s="77" t="s">
        <v>2012</v>
      </c>
      <c r="LR8" s="77" t="s">
        <v>2012</v>
      </c>
      <c r="LS8" s="77" t="s">
        <v>2012</v>
      </c>
      <c r="LT8" s="77" t="s">
        <v>2012</v>
      </c>
      <c r="LU8" s="77" t="s">
        <v>2012</v>
      </c>
      <c r="LV8" s="77" t="s">
        <v>2012</v>
      </c>
      <c r="LW8" s="77" t="s">
        <v>2012</v>
      </c>
      <c r="LX8" s="77" t="s">
        <v>2012</v>
      </c>
      <c r="LY8" s="77" t="s">
        <v>2012</v>
      </c>
      <c r="LZ8" s="77" t="s">
        <v>2012</v>
      </c>
      <c r="MA8" s="77" t="s">
        <v>2012</v>
      </c>
      <c r="MB8" s="77" t="s">
        <v>2012</v>
      </c>
      <c r="MC8" s="77" t="s">
        <v>2012</v>
      </c>
      <c r="MD8" s="77" t="s">
        <v>2012</v>
      </c>
      <c r="ME8" s="77" t="s">
        <v>2012</v>
      </c>
      <c r="MF8" s="77" t="s">
        <v>2012</v>
      </c>
      <c r="MG8" s="77" t="s">
        <v>2012</v>
      </c>
      <c r="MH8" s="77" t="s">
        <v>2012</v>
      </c>
      <c r="MI8" s="77" t="s">
        <v>2012</v>
      </c>
      <c r="MJ8" s="77" t="s">
        <v>2012</v>
      </c>
      <c r="MK8" s="77" t="s">
        <v>2012</v>
      </c>
      <c r="ML8" s="77" t="s">
        <v>2012</v>
      </c>
      <c r="MM8" s="77" t="s">
        <v>2012</v>
      </c>
      <c r="MN8" s="77" t="s">
        <v>2012</v>
      </c>
      <c r="MO8" s="77" t="s">
        <v>2012</v>
      </c>
      <c r="MP8" s="77" t="s">
        <v>2012</v>
      </c>
      <c r="MQ8" s="77" t="s">
        <v>2012</v>
      </c>
      <c r="MR8" s="77" t="s">
        <v>2012</v>
      </c>
      <c r="MS8" s="77" t="s">
        <v>2012</v>
      </c>
      <c r="MT8" s="77" t="s">
        <v>2012</v>
      </c>
      <c r="MU8" s="77" t="s">
        <v>2012</v>
      </c>
      <c r="MV8" s="77" t="s">
        <v>2012</v>
      </c>
      <c r="MW8" s="77" t="s">
        <v>2012</v>
      </c>
      <c r="MX8" s="77" t="s">
        <v>2012</v>
      </c>
      <c r="MY8" s="77" t="s">
        <v>2012</v>
      </c>
      <c r="MZ8" s="77" t="s">
        <v>2012</v>
      </c>
      <c r="NA8" s="77" t="s">
        <v>2012</v>
      </c>
      <c r="NB8" s="77" t="s">
        <v>2012</v>
      </c>
      <c r="NC8" s="77" t="s">
        <v>2012</v>
      </c>
      <c r="ND8" s="77" t="s">
        <v>2012</v>
      </c>
      <c r="NE8" s="77" t="s">
        <v>2012</v>
      </c>
      <c r="NF8" s="77" t="s">
        <v>2012</v>
      </c>
      <c r="NG8" s="77" t="s">
        <v>2012</v>
      </c>
      <c r="NH8" s="77" t="s">
        <v>2012</v>
      </c>
      <c r="NI8" s="77" t="s">
        <v>2012</v>
      </c>
      <c r="NJ8" s="77" t="s">
        <v>2012</v>
      </c>
      <c r="NK8" s="77" t="s">
        <v>2012</v>
      </c>
      <c r="NL8" s="77" t="s">
        <v>2012</v>
      </c>
      <c r="NM8" s="77" t="s">
        <v>2012</v>
      </c>
      <c r="NN8" s="77" t="s">
        <v>2012</v>
      </c>
      <c r="NO8" s="77" t="s">
        <v>2012</v>
      </c>
      <c r="NP8" s="77" t="s">
        <v>2012</v>
      </c>
      <c r="NQ8" s="77" t="s">
        <v>2012</v>
      </c>
      <c r="NR8" s="77" t="s">
        <v>2012</v>
      </c>
      <c r="NS8" s="77" t="s">
        <v>2012</v>
      </c>
      <c r="NT8" s="77" t="s">
        <v>2012</v>
      </c>
      <c r="NU8" s="77" t="s">
        <v>2012</v>
      </c>
      <c r="NV8" s="77" t="s">
        <v>2012</v>
      </c>
      <c r="NW8" s="77" t="s">
        <v>2012</v>
      </c>
      <c r="NX8" s="77" t="s">
        <v>2012</v>
      </c>
      <c r="NY8" s="77" t="s">
        <v>2012</v>
      </c>
      <c r="NZ8" s="77" t="s">
        <v>2012</v>
      </c>
      <c r="OA8" s="77" t="s">
        <v>2012</v>
      </c>
      <c r="OB8" s="77" t="s">
        <v>2012</v>
      </c>
      <c r="OC8" s="77" t="s">
        <v>2012</v>
      </c>
      <c r="OD8" s="77" t="s">
        <v>2012</v>
      </c>
      <c r="OE8" s="77" t="s">
        <v>2012</v>
      </c>
      <c r="OF8" s="77" t="s">
        <v>2012</v>
      </c>
      <c r="OG8" s="77" t="s">
        <v>2012</v>
      </c>
      <c r="OH8" s="77" t="s">
        <v>2012</v>
      </c>
      <c r="OI8" s="77" t="s">
        <v>2012</v>
      </c>
      <c r="OJ8" s="77" t="s">
        <v>2012</v>
      </c>
      <c r="OK8" s="77" t="s">
        <v>2012</v>
      </c>
      <c r="OL8" s="77" t="s">
        <v>2012</v>
      </c>
      <c r="OM8" s="77" t="s">
        <v>2012</v>
      </c>
      <c r="ON8" s="77" t="s">
        <v>2012</v>
      </c>
      <c r="OO8" s="77" t="s">
        <v>2012</v>
      </c>
      <c r="OP8" s="77" t="s">
        <v>2012</v>
      </c>
      <c r="OQ8" s="77" t="s">
        <v>2012</v>
      </c>
      <c r="OR8" s="77" t="s">
        <v>2012</v>
      </c>
      <c r="OS8" s="77" t="s">
        <v>2012</v>
      </c>
      <c r="OT8" s="77" t="s">
        <v>2012</v>
      </c>
      <c r="OU8" s="77" t="s">
        <v>2012</v>
      </c>
      <c r="OV8" s="77" t="s">
        <v>2012</v>
      </c>
      <c r="OW8" s="77" t="s">
        <v>2012</v>
      </c>
      <c r="OX8" s="77" t="s">
        <v>2012</v>
      </c>
      <c r="OY8" s="77" t="s">
        <v>2012</v>
      </c>
      <c r="OZ8" s="77" t="s">
        <v>2012</v>
      </c>
      <c r="PA8" s="77" t="s">
        <v>2012</v>
      </c>
      <c r="PB8" s="77" t="s">
        <v>2012</v>
      </c>
      <c r="PC8" s="77" t="s">
        <v>2012</v>
      </c>
      <c r="PD8" s="77" t="s">
        <v>2012</v>
      </c>
      <c r="PE8" s="77" t="s">
        <v>2012</v>
      </c>
      <c r="PF8" s="77" t="s">
        <v>2012</v>
      </c>
      <c r="PG8" s="77" t="s">
        <v>2012</v>
      </c>
      <c r="PH8" s="77" t="s">
        <v>2012</v>
      </c>
      <c r="PI8" s="77" t="s">
        <v>2012</v>
      </c>
      <c r="PJ8" s="77" t="s">
        <v>2012</v>
      </c>
      <c r="PK8" s="77" t="s">
        <v>2012</v>
      </c>
      <c r="PL8" s="77" t="s">
        <v>2012</v>
      </c>
      <c r="PM8" s="77" t="s">
        <v>2012</v>
      </c>
      <c r="PN8" s="77" t="s">
        <v>2012</v>
      </c>
      <c r="PO8" s="77" t="s">
        <v>2012</v>
      </c>
      <c r="PP8" s="77" t="s">
        <v>2012</v>
      </c>
      <c r="PQ8" s="77" t="s">
        <v>2012</v>
      </c>
      <c r="PR8" s="77" t="s">
        <v>2012</v>
      </c>
      <c r="PS8" s="77" t="s">
        <v>2012</v>
      </c>
      <c r="PT8" s="77" t="s">
        <v>2012</v>
      </c>
      <c r="PU8" s="77" t="s">
        <v>2012</v>
      </c>
      <c r="PV8" s="77" t="s">
        <v>2012</v>
      </c>
      <c r="PW8" s="77" t="s">
        <v>2012</v>
      </c>
      <c r="PX8" s="77" t="s">
        <v>2012</v>
      </c>
      <c r="PY8" s="77" t="s">
        <v>2012</v>
      </c>
      <c r="PZ8" s="77" t="s">
        <v>2012</v>
      </c>
      <c r="QA8" s="77" t="s">
        <v>2012</v>
      </c>
      <c r="QB8" s="77" t="s">
        <v>2012</v>
      </c>
      <c r="QC8" s="77" t="s">
        <v>2012</v>
      </c>
      <c r="QD8" s="77" t="s">
        <v>2012</v>
      </c>
      <c r="QE8" s="77" t="s">
        <v>2012</v>
      </c>
      <c r="QF8" s="77" t="s">
        <v>2012</v>
      </c>
      <c r="QG8" s="77" t="s">
        <v>2012</v>
      </c>
      <c r="QH8" s="77" t="s">
        <v>2012</v>
      </c>
      <c r="QI8" s="77" t="s">
        <v>2012</v>
      </c>
      <c r="QJ8" s="77" t="s">
        <v>2012</v>
      </c>
      <c r="QK8" s="77" t="s">
        <v>2012</v>
      </c>
      <c r="QL8" s="77" t="s">
        <v>2012</v>
      </c>
      <c r="QM8" s="77" t="s">
        <v>2012</v>
      </c>
      <c r="QN8" s="77" t="s">
        <v>2012</v>
      </c>
      <c r="QO8" s="77" t="s">
        <v>2012</v>
      </c>
      <c r="QP8" s="77" t="s">
        <v>2012</v>
      </c>
      <c r="QQ8" s="77" t="s">
        <v>2012</v>
      </c>
      <c r="QR8" s="77" t="s">
        <v>2012</v>
      </c>
      <c r="QS8" s="77" t="s">
        <v>2012</v>
      </c>
      <c r="QT8" s="77" t="s">
        <v>2012</v>
      </c>
      <c r="QU8" s="77" t="s">
        <v>2012</v>
      </c>
      <c r="QV8" s="77" t="s">
        <v>2012</v>
      </c>
      <c r="QW8" s="77" t="s">
        <v>2012</v>
      </c>
      <c r="QX8" s="77" t="s">
        <v>2012</v>
      </c>
      <c r="QY8" s="77" t="s">
        <v>2012</v>
      </c>
      <c r="QZ8" s="77" t="s">
        <v>2012</v>
      </c>
      <c r="RA8" s="77" t="s">
        <v>2012</v>
      </c>
      <c r="RB8" s="77" t="s">
        <v>2012</v>
      </c>
      <c r="RC8" s="77"/>
      <c r="RD8" s="77"/>
      <c r="RE8" s="77"/>
      <c r="RF8" s="77"/>
      <c r="RG8" s="77"/>
      <c r="RH8" s="77"/>
      <c r="RI8" s="77"/>
      <c r="RJ8" s="71"/>
      <c r="RK8" s="71"/>
      <c r="RL8" s="71"/>
      <c r="RM8" s="71"/>
    </row>
    <row r="9" spans="1:481" ht="18" customHeight="1">
      <c r="A9" s="73"/>
      <c r="B9" s="73"/>
      <c r="C9" s="66"/>
      <c r="D9" s="72"/>
      <c r="E9" s="72"/>
      <c r="F9" s="66"/>
      <c r="G9" s="66"/>
      <c r="H9" s="66"/>
      <c r="I9" s="66"/>
      <c r="J9" s="66"/>
      <c r="K9" s="71"/>
      <c r="L9" s="71"/>
      <c r="M9" s="72"/>
      <c r="N9" s="72"/>
      <c r="O9" s="71"/>
      <c r="P9" s="71"/>
      <c r="Q9" s="71"/>
      <c r="R9" s="72"/>
      <c r="S9" s="72"/>
      <c r="T9" s="66"/>
      <c r="U9" s="72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  <c r="IX9" s="71"/>
      <c r="IY9" s="71"/>
      <c r="IZ9" s="71"/>
      <c r="JA9" s="71"/>
      <c r="JB9" s="71"/>
      <c r="JC9" s="71"/>
      <c r="JD9" s="71"/>
      <c r="JE9" s="71"/>
      <c r="JF9" s="71"/>
      <c r="JG9" s="71"/>
      <c r="JH9" s="71"/>
      <c r="JI9" s="71"/>
      <c r="JJ9" s="71"/>
      <c r="JK9" s="71"/>
      <c r="JL9" s="71"/>
      <c r="JM9" s="71"/>
      <c r="JN9" s="71"/>
      <c r="JO9" s="71"/>
      <c r="JP9" s="71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71"/>
      <c r="KF9" s="71"/>
      <c r="KG9" s="71"/>
      <c r="KH9" s="71"/>
      <c r="KI9" s="71"/>
      <c r="KJ9" s="71"/>
      <c r="KK9" s="71"/>
      <c r="KL9" s="71"/>
      <c r="KM9" s="71"/>
      <c r="KN9" s="71"/>
      <c r="KO9" s="71"/>
      <c r="KP9" s="71"/>
      <c r="KQ9" s="71"/>
      <c r="KR9" s="71"/>
      <c r="KS9" s="71"/>
      <c r="KT9" s="71"/>
      <c r="KU9" s="71"/>
      <c r="KV9" s="71"/>
      <c r="KW9" s="71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71"/>
      <c r="LV9" s="71"/>
      <c r="LW9" s="71"/>
      <c r="LX9" s="71"/>
      <c r="LY9" s="71"/>
      <c r="LZ9" s="71"/>
      <c r="MA9" s="71"/>
      <c r="MB9" s="71"/>
      <c r="MC9" s="71"/>
      <c r="MD9" s="71"/>
      <c r="ME9" s="71"/>
      <c r="MF9" s="71"/>
      <c r="MG9" s="71"/>
      <c r="MH9" s="71"/>
      <c r="MI9" s="71"/>
      <c r="MJ9" s="71"/>
      <c r="MK9" s="71"/>
      <c r="ML9" s="71"/>
      <c r="MM9" s="71"/>
      <c r="MN9" s="71"/>
      <c r="MO9" s="71"/>
      <c r="MP9" s="71"/>
      <c r="MQ9" s="71"/>
      <c r="MR9" s="71"/>
      <c r="MS9" s="71"/>
      <c r="MT9" s="71"/>
      <c r="MU9" s="71"/>
      <c r="MV9" s="71"/>
      <c r="MW9" s="71"/>
      <c r="MX9" s="71"/>
      <c r="MY9" s="71"/>
      <c r="MZ9" s="71"/>
      <c r="NA9" s="71"/>
      <c r="NB9" s="71"/>
      <c r="NC9" s="71"/>
      <c r="ND9" s="71"/>
      <c r="NE9" s="71"/>
      <c r="NF9" s="71"/>
      <c r="NG9" s="71"/>
      <c r="NH9" s="71"/>
      <c r="NI9" s="71"/>
      <c r="NJ9" s="71"/>
      <c r="NK9" s="71"/>
      <c r="NL9" s="71"/>
      <c r="NM9" s="71"/>
      <c r="NN9" s="71"/>
      <c r="NO9" s="71"/>
      <c r="NP9" s="71"/>
      <c r="NQ9" s="71"/>
      <c r="NR9" s="71"/>
      <c r="NS9" s="71"/>
      <c r="NT9" s="71"/>
      <c r="NU9" s="71"/>
      <c r="NV9" s="71"/>
      <c r="NW9" s="71"/>
      <c r="NX9" s="71"/>
      <c r="NY9" s="71"/>
      <c r="NZ9" s="71"/>
      <c r="OA9" s="71"/>
      <c r="OB9" s="71"/>
      <c r="OC9" s="71"/>
      <c r="OD9" s="71"/>
      <c r="OE9" s="71"/>
      <c r="OF9" s="71"/>
      <c r="OG9" s="71"/>
      <c r="OH9" s="71"/>
      <c r="OI9" s="71"/>
      <c r="OJ9" s="71"/>
      <c r="OK9" s="71"/>
      <c r="OL9" s="71"/>
      <c r="OM9" s="71"/>
      <c r="ON9" s="71"/>
      <c r="OO9" s="71"/>
      <c r="OP9" s="71"/>
      <c r="OQ9" s="71"/>
      <c r="OR9" s="71"/>
      <c r="OS9" s="71"/>
      <c r="OT9" s="71"/>
      <c r="OU9" s="71"/>
      <c r="OV9" s="71"/>
      <c r="OW9" s="71"/>
      <c r="OX9" s="71"/>
      <c r="OY9" s="71"/>
      <c r="OZ9" s="71"/>
      <c r="PA9" s="71"/>
      <c r="PB9" s="71"/>
      <c r="PC9" s="71"/>
      <c r="PD9" s="71"/>
      <c r="PE9" s="71"/>
      <c r="PF9" s="71"/>
      <c r="PG9" s="71"/>
      <c r="PH9" s="71"/>
      <c r="PI9" s="71"/>
      <c r="PJ9" s="71"/>
      <c r="PK9" s="71"/>
      <c r="PL9" s="71"/>
      <c r="PM9" s="71"/>
      <c r="PN9" s="71"/>
      <c r="PO9" s="71"/>
      <c r="PP9" s="71"/>
      <c r="PQ9" s="71"/>
      <c r="PR9" s="71"/>
      <c r="PS9" s="71"/>
      <c r="PT9" s="71"/>
      <c r="PU9" s="71"/>
      <c r="PV9" s="71"/>
      <c r="PW9" s="71"/>
      <c r="PX9" s="71"/>
      <c r="PY9" s="71"/>
      <c r="PZ9" s="71"/>
      <c r="QA9" s="71"/>
      <c r="QB9" s="71"/>
      <c r="QC9" s="71"/>
      <c r="QD9" s="71"/>
      <c r="QE9" s="71"/>
      <c r="QF9" s="71"/>
      <c r="QG9" s="71"/>
      <c r="QH9" s="71"/>
      <c r="QI9" s="71"/>
      <c r="QJ9" s="71"/>
      <c r="QK9" s="71"/>
      <c r="QL9" s="71"/>
      <c r="QM9" s="71"/>
      <c r="QN9" s="71"/>
      <c r="QO9" s="71"/>
      <c r="QP9" s="71"/>
      <c r="QQ9" s="71"/>
      <c r="QR9" s="71"/>
      <c r="QS9" s="71"/>
      <c r="QT9" s="71"/>
      <c r="QU9" s="71"/>
      <c r="QV9" s="71"/>
      <c r="QW9" s="71"/>
      <c r="QX9" s="71"/>
      <c r="QY9" s="71"/>
      <c r="QZ9" s="71"/>
      <c r="RA9" s="71"/>
      <c r="RB9" s="71"/>
      <c r="RC9" s="71"/>
      <c r="RD9" s="71"/>
      <c r="RE9" s="71"/>
      <c r="RF9" s="71"/>
      <c r="RG9" s="71"/>
      <c r="RH9" s="71"/>
      <c r="RI9" s="71"/>
      <c r="RJ9" s="71"/>
      <c r="RK9" s="71"/>
      <c r="RL9" s="71"/>
      <c r="RM9" s="71"/>
    </row>
    <row r="10" spans="1:481" ht="18" customHeight="1">
      <c r="A10" s="73"/>
      <c r="B10" s="73"/>
      <c r="C10" s="66"/>
      <c r="D10" s="72"/>
      <c r="E10" s="72"/>
      <c r="F10" s="66"/>
      <c r="G10" s="66"/>
      <c r="H10" s="66"/>
      <c r="I10" s="66"/>
      <c r="J10" s="66"/>
      <c r="K10" s="71"/>
      <c r="L10" s="71"/>
      <c r="M10" s="72"/>
      <c r="N10" s="72"/>
      <c r="O10" s="71"/>
      <c r="P10" s="71"/>
      <c r="Q10" s="71"/>
      <c r="R10" s="72"/>
      <c r="S10" s="72"/>
      <c r="T10" s="66"/>
      <c r="U10" s="72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</row>
    <row r="11" spans="1:481" ht="18" customHeight="1">
      <c r="A11" s="73"/>
      <c r="B11" s="73"/>
      <c r="C11" s="66"/>
      <c r="D11" s="72"/>
      <c r="E11" s="72"/>
      <c r="F11" s="66"/>
      <c r="G11" s="66"/>
      <c r="H11" s="66"/>
      <c r="I11" s="66"/>
      <c r="J11" s="66"/>
      <c r="K11" s="71"/>
      <c r="L11" s="71"/>
      <c r="M11" s="72"/>
      <c r="N11" s="72"/>
      <c r="O11" s="71"/>
      <c r="P11" s="71"/>
      <c r="Q11" s="71"/>
      <c r="R11" s="72"/>
      <c r="S11" s="72"/>
      <c r="T11" s="66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</row>
    <row r="12" spans="1:481" ht="18" customHeight="1">
      <c r="A12" s="73"/>
      <c r="B12" s="73"/>
      <c r="C12" s="66"/>
      <c r="D12" s="72"/>
      <c r="E12" s="72"/>
      <c r="F12" s="66"/>
      <c r="G12" s="66"/>
      <c r="H12" s="66"/>
      <c r="I12" s="66"/>
      <c r="J12" s="66"/>
      <c r="K12" s="71"/>
      <c r="L12" s="71"/>
      <c r="M12" s="72"/>
      <c r="N12" s="72"/>
      <c r="O12" s="71"/>
      <c r="P12" s="71"/>
      <c r="Q12" s="71"/>
      <c r="R12" s="72"/>
      <c r="S12" s="72"/>
      <c r="T12" s="66"/>
      <c r="U12" s="72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</row>
    <row r="13" spans="1:481" ht="18" customHeight="1">
      <c r="A13" s="73"/>
      <c r="B13" s="73"/>
      <c r="C13" s="66"/>
      <c r="D13" s="72"/>
      <c r="E13" s="72"/>
      <c r="F13" s="66"/>
      <c r="G13" s="66"/>
      <c r="H13" s="66"/>
      <c r="I13" s="66"/>
      <c r="J13" s="66"/>
      <c r="K13" s="71"/>
      <c r="L13" s="71"/>
      <c r="M13" s="72"/>
      <c r="N13" s="72"/>
      <c r="O13" s="71"/>
      <c r="P13" s="71"/>
      <c r="Q13" s="71"/>
      <c r="R13" s="72"/>
      <c r="S13" s="72"/>
      <c r="T13" s="66"/>
      <c r="U13" s="72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</row>
    <row r="14" spans="1:481" ht="18" customHeight="1">
      <c r="A14" s="73"/>
      <c r="B14" s="73"/>
      <c r="C14" s="66"/>
      <c r="D14" s="72"/>
      <c r="E14" s="72"/>
      <c r="F14" s="66"/>
      <c r="G14" s="66"/>
      <c r="H14" s="66"/>
      <c r="I14" s="66"/>
      <c r="J14" s="66"/>
      <c r="K14" s="71"/>
      <c r="L14" s="71"/>
      <c r="M14" s="72"/>
      <c r="N14" s="72"/>
      <c r="O14" s="71"/>
      <c r="P14" s="71"/>
      <c r="Q14" s="71"/>
      <c r="R14" s="72"/>
      <c r="S14" s="72"/>
      <c r="T14" s="66"/>
      <c r="U14" s="72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1"/>
      <c r="MX14" s="71"/>
      <c r="MY14" s="71"/>
      <c r="MZ14" s="71"/>
      <c r="NA14" s="71"/>
      <c r="NB14" s="71"/>
      <c r="NC14" s="71"/>
      <c r="ND14" s="71"/>
      <c r="NE14" s="71"/>
      <c r="NF14" s="71"/>
      <c r="NG14" s="71"/>
      <c r="NH14" s="71"/>
      <c r="NI14" s="71"/>
      <c r="NJ14" s="71"/>
      <c r="NK14" s="71"/>
      <c r="NL14" s="71"/>
      <c r="NM14" s="71"/>
      <c r="NN14" s="71"/>
      <c r="NO14" s="71"/>
      <c r="NP14" s="71"/>
      <c r="NQ14" s="71"/>
      <c r="NR14" s="71"/>
      <c r="NS14" s="71"/>
      <c r="NT14" s="71"/>
      <c r="NU14" s="71"/>
      <c r="NV14" s="71"/>
      <c r="NW14" s="71"/>
      <c r="NX14" s="71"/>
      <c r="NY14" s="71"/>
      <c r="NZ14" s="71"/>
      <c r="OA14" s="71"/>
      <c r="OB14" s="71"/>
      <c r="OC14" s="71"/>
      <c r="OD14" s="71"/>
      <c r="OE14" s="71"/>
      <c r="OF14" s="71"/>
      <c r="OG14" s="71"/>
      <c r="OH14" s="71"/>
      <c r="OI14" s="71"/>
      <c r="OJ14" s="71"/>
      <c r="OK14" s="71"/>
      <c r="OL14" s="71"/>
      <c r="OM14" s="71"/>
      <c r="ON14" s="71"/>
      <c r="OO14" s="71"/>
      <c r="OP14" s="71"/>
      <c r="OQ14" s="71"/>
      <c r="OR14" s="71"/>
      <c r="OS14" s="71"/>
      <c r="OT14" s="71"/>
      <c r="OU14" s="71"/>
      <c r="OV14" s="71"/>
      <c r="OW14" s="71"/>
      <c r="OX14" s="71"/>
      <c r="OY14" s="71"/>
      <c r="OZ14" s="71"/>
      <c r="PA14" s="71"/>
      <c r="PB14" s="71"/>
      <c r="PC14" s="71"/>
      <c r="PD14" s="71"/>
      <c r="PE14" s="71"/>
      <c r="PF14" s="71"/>
      <c r="PG14" s="71"/>
      <c r="PH14" s="71"/>
      <c r="PI14" s="71"/>
      <c r="PJ14" s="71"/>
      <c r="PK14" s="71"/>
      <c r="PL14" s="71"/>
      <c r="PM14" s="71"/>
      <c r="PN14" s="71"/>
      <c r="PO14" s="71"/>
      <c r="PP14" s="71"/>
      <c r="PQ14" s="71"/>
      <c r="PR14" s="71"/>
      <c r="PS14" s="71"/>
      <c r="PT14" s="71"/>
      <c r="PU14" s="71"/>
      <c r="PV14" s="71"/>
      <c r="PW14" s="71"/>
      <c r="PX14" s="71"/>
      <c r="PY14" s="71"/>
      <c r="PZ14" s="71"/>
      <c r="QA14" s="71"/>
      <c r="QB14" s="71"/>
      <c r="QC14" s="71"/>
      <c r="QD14" s="71"/>
      <c r="QE14" s="71"/>
      <c r="QF14" s="71"/>
      <c r="QG14" s="71"/>
      <c r="QH14" s="71"/>
      <c r="QI14" s="71"/>
      <c r="QJ14" s="71"/>
      <c r="QK14" s="71"/>
      <c r="QL14" s="71"/>
      <c r="QM14" s="71"/>
      <c r="QN14" s="71"/>
      <c r="QO14" s="71"/>
      <c r="QP14" s="71"/>
      <c r="QQ14" s="71"/>
      <c r="QR14" s="71"/>
      <c r="QS14" s="71"/>
      <c r="QT14" s="71"/>
      <c r="QU14" s="71"/>
      <c r="QV14" s="71"/>
      <c r="QW14" s="71"/>
      <c r="QX14" s="71"/>
      <c r="QY14" s="71"/>
      <c r="QZ14" s="71"/>
      <c r="RA14" s="71"/>
      <c r="RB14" s="71"/>
      <c r="RC14" s="71"/>
      <c r="RD14" s="71"/>
      <c r="RE14" s="71"/>
      <c r="RF14" s="71"/>
      <c r="RG14" s="71"/>
      <c r="RH14" s="71"/>
      <c r="RI14" s="71"/>
      <c r="RJ14" s="71"/>
      <c r="RK14" s="71"/>
      <c r="RL14" s="71"/>
      <c r="RM14" s="71"/>
    </row>
    <row r="15" spans="1:481" ht="18" customHeight="1">
      <c r="A15" s="73"/>
      <c r="B15" s="73"/>
      <c r="C15" s="66"/>
      <c r="D15" s="72"/>
      <c r="E15" s="72"/>
      <c r="F15" s="66"/>
      <c r="G15" s="66"/>
      <c r="H15" s="66"/>
      <c r="I15" s="66"/>
      <c r="J15" s="66"/>
      <c r="K15" s="71"/>
      <c r="L15" s="71"/>
      <c r="M15" s="72"/>
      <c r="N15" s="72"/>
      <c r="O15" s="71"/>
      <c r="P15" s="71"/>
      <c r="Q15" s="71"/>
      <c r="R15" s="72"/>
      <c r="S15" s="72"/>
      <c r="T15" s="66"/>
      <c r="U15" s="72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1"/>
      <c r="MX15" s="71"/>
      <c r="MY15" s="71"/>
      <c r="MZ15" s="71"/>
      <c r="NA15" s="71"/>
      <c r="NB15" s="71"/>
      <c r="NC15" s="71"/>
      <c r="ND15" s="71"/>
      <c r="NE15" s="71"/>
      <c r="NF15" s="71"/>
      <c r="NG15" s="71"/>
      <c r="NH15" s="71"/>
      <c r="NI15" s="71"/>
      <c r="NJ15" s="71"/>
      <c r="NK15" s="71"/>
      <c r="NL15" s="71"/>
      <c r="NM15" s="71"/>
      <c r="NN15" s="71"/>
      <c r="NO15" s="71"/>
      <c r="NP15" s="71"/>
      <c r="NQ15" s="71"/>
      <c r="NR15" s="71"/>
      <c r="NS15" s="71"/>
      <c r="NT15" s="71"/>
      <c r="NU15" s="71"/>
      <c r="NV15" s="71"/>
      <c r="NW15" s="71"/>
      <c r="NX15" s="71"/>
      <c r="NY15" s="71"/>
      <c r="NZ15" s="71"/>
      <c r="OA15" s="71"/>
      <c r="OB15" s="71"/>
      <c r="OC15" s="71"/>
      <c r="OD15" s="71"/>
      <c r="OE15" s="71"/>
      <c r="OF15" s="71"/>
      <c r="OG15" s="71"/>
      <c r="OH15" s="71"/>
      <c r="OI15" s="71"/>
      <c r="OJ15" s="71"/>
      <c r="OK15" s="71"/>
      <c r="OL15" s="71"/>
      <c r="OM15" s="71"/>
      <c r="ON15" s="71"/>
      <c r="OO15" s="71"/>
      <c r="OP15" s="71"/>
      <c r="OQ15" s="71"/>
      <c r="OR15" s="71"/>
      <c r="OS15" s="71"/>
      <c r="OT15" s="71"/>
      <c r="OU15" s="71"/>
      <c r="OV15" s="71"/>
      <c r="OW15" s="71"/>
      <c r="OX15" s="71"/>
      <c r="OY15" s="71"/>
      <c r="OZ15" s="71"/>
      <c r="PA15" s="71"/>
      <c r="PB15" s="71"/>
      <c r="PC15" s="71"/>
      <c r="PD15" s="71"/>
      <c r="PE15" s="71"/>
      <c r="PF15" s="71"/>
      <c r="PG15" s="71"/>
      <c r="PH15" s="71"/>
      <c r="PI15" s="71"/>
      <c r="PJ15" s="71"/>
      <c r="PK15" s="71"/>
      <c r="PL15" s="71"/>
      <c r="PM15" s="71"/>
      <c r="PN15" s="71"/>
      <c r="PO15" s="71"/>
      <c r="PP15" s="71"/>
      <c r="PQ15" s="71"/>
      <c r="PR15" s="71"/>
      <c r="PS15" s="71"/>
      <c r="PT15" s="71"/>
      <c r="PU15" s="71"/>
      <c r="PV15" s="71"/>
      <c r="PW15" s="71"/>
      <c r="PX15" s="71"/>
      <c r="PY15" s="71"/>
      <c r="PZ15" s="71"/>
      <c r="QA15" s="71"/>
      <c r="QB15" s="71"/>
      <c r="QC15" s="71"/>
      <c r="QD15" s="71"/>
      <c r="QE15" s="71"/>
      <c r="QF15" s="71"/>
      <c r="QG15" s="71"/>
      <c r="QH15" s="71"/>
      <c r="QI15" s="71"/>
      <c r="QJ15" s="71"/>
      <c r="QK15" s="71"/>
      <c r="QL15" s="71"/>
      <c r="QM15" s="71"/>
      <c r="QN15" s="71"/>
      <c r="QO15" s="71"/>
      <c r="QP15" s="71"/>
      <c r="QQ15" s="71"/>
      <c r="QR15" s="71"/>
      <c r="QS15" s="71"/>
      <c r="QT15" s="71"/>
      <c r="QU15" s="71"/>
      <c r="QV15" s="71"/>
      <c r="QW15" s="71"/>
      <c r="QX15" s="71"/>
      <c r="QY15" s="71"/>
      <c r="QZ15" s="71"/>
      <c r="RA15" s="71"/>
      <c r="RB15" s="71"/>
      <c r="RC15" s="71"/>
      <c r="RD15" s="71"/>
      <c r="RE15" s="71"/>
      <c r="RF15" s="71"/>
      <c r="RG15" s="71"/>
      <c r="RH15" s="71"/>
      <c r="RI15" s="71"/>
      <c r="RJ15" s="71"/>
      <c r="RK15" s="71"/>
      <c r="RL15" s="71"/>
      <c r="RM15" s="71"/>
    </row>
    <row r="16" spans="1:481" ht="18" customHeight="1">
      <c r="A16" s="73"/>
      <c r="B16" s="73"/>
      <c r="C16" s="66"/>
      <c r="D16" s="72"/>
      <c r="E16" s="72"/>
      <c r="F16" s="66"/>
      <c r="G16" s="66"/>
      <c r="H16" s="66"/>
      <c r="I16" s="66"/>
      <c r="J16" s="66"/>
      <c r="K16" s="71"/>
      <c r="L16" s="71"/>
      <c r="M16" s="72"/>
      <c r="N16" s="72"/>
      <c r="O16" s="71"/>
      <c r="P16" s="71"/>
      <c r="Q16" s="71"/>
      <c r="R16" s="72"/>
      <c r="S16" s="72"/>
      <c r="T16" s="66"/>
      <c r="U16" s="72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71"/>
      <c r="NF16" s="71"/>
      <c r="NG16" s="71"/>
      <c r="NH16" s="71"/>
      <c r="NI16" s="71"/>
      <c r="NJ16" s="71"/>
      <c r="NK16" s="71"/>
      <c r="NL16" s="71"/>
      <c r="NM16" s="71"/>
      <c r="NN16" s="71"/>
      <c r="NO16" s="71"/>
      <c r="NP16" s="71"/>
      <c r="NQ16" s="71"/>
      <c r="NR16" s="71"/>
      <c r="NS16" s="71"/>
      <c r="NT16" s="71"/>
      <c r="NU16" s="71"/>
      <c r="NV16" s="71"/>
      <c r="NW16" s="71"/>
      <c r="NX16" s="71"/>
      <c r="NY16" s="71"/>
      <c r="NZ16" s="71"/>
      <c r="OA16" s="71"/>
      <c r="OB16" s="71"/>
      <c r="OC16" s="71"/>
      <c r="OD16" s="71"/>
      <c r="OE16" s="71"/>
      <c r="OF16" s="71"/>
      <c r="OG16" s="71"/>
      <c r="OH16" s="71"/>
      <c r="OI16" s="71"/>
      <c r="OJ16" s="71"/>
      <c r="OK16" s="71"/>
      <c r="OL16" s="71"/>
      <c r="OM16" s="71"/>
      <c r="ON16" s="71"/>
      <c r="OO16" s="71"/>
      <c r="OP16" s="71"/>
      <c r="OQ16" s="71"/>
      <c r="OR16" s="71"/>
      <c r="OS16" s="71"/>
      <c r="OT16" s="71"/>
      <c r="OU16" s="71"/>
      <c r="OV16" s="71"/>
      <c r="OW16" s="71"/>
      <c r="OX16" s="71"/>
      <c r="OY16" s="71"/>
      <c r="OZ16" s="71"/>
      <c r="PA16" s="71"/>
      <c r="PB16" s="71"/>
      <c r="PC16" s="71"/>
      <c r="PD16" s="71"/>
      <c r="PE16" s="71"/>
      <c r="PF16" s="71"/>
      <c r="PG16" s="71"/>
      <c r="PH16" s="71"/>
      <c r="PI16" s="71"/>
      <c r="PJ16" s="71"/>
      <c r="PK16" s="71"/>
      <c r="PL16" s="71"/>
      <c r="PM16" s="71"/>
      <c r="PN16" s="71"/>
      <c r="PO16" s="71"/>
      <c r="PP16" s="71"/>
      <c r="PQ16" s="71"/>
      <c r="PR16" s="71"/>
      <c r="PS16" s="71"/>
      <c r="PT16" s="71"/>
      <c r="PU16" s="71"/>
      <c r="PV16" s="71"/>
      <c r="PW16" s="71"/>
      <c r="PX16" s="71"/>
      <c r="PY16" s="71"/>
      <c r="PZ16" s="71"/>
      <c r="QA16" s="71"/>
      <c r="QB16" s="71"/>
      <c r="QC16" s="71"/>
      <c r="QD16" s="71"/>
      <c r="QE16" s="71"/>
      <c r="QF16" s="71"/>
      <c r="QG16" s="71"/>
      <c r="QH16" s="71"/>
      <c r="QI16" s="71"/>
      <c r="QJ16" s="71"/>
      <c r="QK16" s="71"/>
      <c r="QL16" s="71"/>
      <c r="QM16" s="71"/>
      <c r="QN16" s="71"/>
      <c r="QO16" s="71"/>
      <c r="QP16" s="71"/>
      <c r="QQ16" s="71"/>
      <c r="QR16" s="71"/>
      <c r="QS16" s="71"/>
      <c r="QT16" s="71"/>
      <c r="QU16" s="71"/>
      <c r="QV16" s="71"/>
      <c r="QW16" s="71"/>
      <c r="QX16" s="71"/>
      <c r="QY16" s="71"/>
      <c r="QZ16" s="71"/>
      <c r="RA16" s="71"/>
      <c r="RB16" s="71"/>
      <c r="RC16" s="71"/>
      <c r="RD16" s="71"/>
      <c r="RE16" s="71"/>
      <c r="RF16" s="71"/>
      <c r="RG16" s="71"/>
      <c r="RH16" s="71"/>
      <c r="RI16" s="71"/>
      <c r="RJ16" s="71"/>
      <c r="RK16" s="71"/>
      <c r="RL16" s="71"/>
      <c r="RM16" s="71"/>
    </row>
    <row r="17" spans="1:481" ht="18" customHeight="1">
      <c r="A17" s="73"/>
      <c r="B17" s="73"/>
      <c r="C17" s="66"/>
      <c r="D17" s="72"/>
      <c r="E17" s="72"/>
      <c r="F17" s="66"/>
      <c r="G17" s="66"/>
      <c r="H17" s="66"/>
      <c r="I17" s="66"/>
      <c r="J17" s="66"/>
      <c r="K17" s="71"/>
      <c r="L17" s="71"/>
      <c r="M17" s="72"/>
      <c r="N17" s="72"/>
      <c r="O17" s="71"/>
      <c r="P17" s="71"/>
      <c r="Q17" s="71"/>
      <c r="R17" s="72"/>
      <c r="S17" s="72"/>
      <c r="T17" s="66"/>
      <c r="U17" s="72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  <c r="LI17" s="71"/>
      <c r="LJ17" s="71"/>
      <c r="LK17" s="71"/>
      <c r="LL17" s="71"/>
      <c r="LM17" s="71"/>
      <c r="LN17" s="71"/>
      <c r="LO17" s="71"/>
      <c r="LP17" s="71"/>
      <c r="LQ17" s="71"/>
      <c r="LR17" s="71"/>
      <c r="LS17" s="71"/>
      <c r="LT17" s="71"/>
      <c r="LU17" s="7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1"/>
      <c r="MX17" s="71"/>
      <c r="MY17" s="71"/>
      <c r="MZ17" s="71"/>
      <c r="NA17" s="71"/>
      <c r="NB17" s="71"/>
      <c r="NC17" s="71"/>
      <c r="ND17" s="71"/>
      <c r="NE17" s="71"/>
      <c r="NF17" s="71"/>
      <c r="NG17" s="71"/>
      <c r="NH17" s="71"/>
      <c r="NI17" s="71"/>
      <c r="NJ17" s="71"/>
      <c r="NK17" s="71"/>
      <c r="NL17" s="71"/>
      <c r="NM17" s="71"/>
      <c r="NN17" s="71"/>
      <c r="NO17" s="71"/>
      <c r="NP17" s="71"/>
      <c r="NQ17" s="71"/>
      <c r="NR17" s="71"/>
      <c r="NS17" s="71"/>
      <c r="NT17" s="71"/>
      <c r="NU17" s="71"/>
      <c r="NV17" s="71"/>
      <c r="NW17" s="71"/>
      <c r="NX17" s="71"/>
      <c r="NY17" s="71"/>
      <c r="NZ17" s="71"/>
      <c r="OA17" s="71"/>
      <c r="OB17" s="71"/>
      <c r="OC17" s="71"/>
      <c r="OD17" s="71"/>
      <c r="OE17" s="71"/>
      <c r="OF17" s="71"/>
      <c r="OG17" s="71"/>
      <c r="OH17" s="71"/>
      <c r="OI17" s="71"/>
      <c r="OJ17" s="71"/>
      <c r="OK17" s="71"/>
      <c r="OL17" s="71"/>
      <c r="OM17" s="71"/>
      <c r="ON17" s="71"/>
      <c r="OO17" s="71"/>
      <c r="OP17" s="71"/>
      <c r="OQ17" s="71"/>
      <c r="OR17" s="71"/>
      <c r="OS17" s="71"/>
      <c r="OT17" s="71"/>
      <c r="OU17" s="71"/>
      <c r="OV17" s="71"/>
      <c r="OW17" s="71"/>
      <c r="OX17" s="71"/>
      <c r="OY17" s="71"/>
      <c r="OZ17" s="71"/>
      <c r="PA17" s="71"/>
      <c r="PB17" s="71"/>
      <c r="PC17" s="71"/>
      <c r="PD17" s="71"/>
      <c r="PE17" s="71"/>
      <c r="PF17" s="71"/>
      <c r="PG17" s="71"/>
      <c r="PH17" s="71"/>
      <c r="PI17" s="71"/>
      <c r="PJ17" s="71"/>
      <c r="PK17" s="71"/>
      <c r="PL17" s="71"/>
      <c r="PM17" s="71"/>
      <c r="PN17" s="71"/>
      <c r="PO17" s="71"/>
      <c r="PP17" s="71"/>
      <c r="PQ17" s="71"/>
      <c r="PR17" s="71"/>
      <c r="PS17" s="71"/>
      <c r="PT17" s="71"/>
      <c r="PU17" s="71"/>
      <c r="PV17" s="71"/>
      <c r="PW17" s="71"/>
      <c r="PX17" s="71"/>
      <c r="PY17" s="71"/>
      <c r="PZ17" s="71"/>
      <c r="QA17" s="71"/>
      <c r="QB17" s="71"/>
      <c r="QC17" s="71"/>
      <c r="QD17" s="71"/>
      <c r="QE17" s="71"/>
      <c r="QF17" s="71"/>
      <c r="QG17" s="71"/>
      <c r="QH17" s="71"/>
      <c r="QI17" s="71"/>
      <c r="QJ17" s="71"/>
      <c r="QK17" s="71"/>
      <c r="QL17" s="71"/>
      <c r="QM17" s="71"/>
      <c r="QN17" s="71"/>
      <c r="QO17" s="71"/>
      <c r="QP17" s="71"/>
      <c r="QQ17" s="71"/>
      <c r="QR17" s="71"/>
      <c r="QS17" s="71"/>
      <c r="QT17" s="71"/>
      <c r="QU17" s="71"/>
      <c r="QV17" s="71"/>
      <c r="QW17" s="71"/>
      <c r="QX17" s="71"/>
      <c r="QY17" s="71"/>
      <c r="QZ17" s="71"/>
      <c r="RA17" s="71"/>
      <c r="RB17" s="71"/>
      <c r="RC17" s="71"/>
      <c r="RD17" s="71"/>
      <c r="RE17" s="71"/>
      <c r="RF17" s="71"/>
      <c r="RG17" s="71"/>
      <c r="RH17" s="71"/>
      <c r="RI17" s="71"/>
      <c r="RJ17" s="71"/>
      <c r="RK17" s="71"/>
      <c r="RL17" s="71"/>
      <c r="RM17" s="71"/>
    </row>
    <row r="18" spans="1:481" ht="18" customHeight="1">
      <c r="A18" s="73"/>
      <c r="B18" s="73"/>
      <c r="C18" s="66"/>
      <c r="D18" s="72"/>
      <c r="E18" s="72"/>
      <c r="F18" s="66"/>
      <c r="G18" s="66"/>
      <c r="H18" s="66"/>
      <c r="I18" s="66"/>
      <c r="J18" s="66"/>
      <c r="K18" s="71"/>
      <c r="L18" s="71"/>
      <c r="M18" s="72"/>
      <c r="N18" s="72"/>
      <c r="O18" s="71"/>
      <c r="P18" s="71"/>
      <c r="Q18" s="71"/>
      <c r="R18" s="72"/>
      <c r="S18" s="72"/>
      <c r="T18" s="66"/>
      <c r="U18" s="72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71"/>
      <c r="NF18" s="71"/>
      <c r="NG18" s="71"/>
      <c r="NH18" s="71"/>
      <c r="NI18" s="71"/>
      <c r="NJ18" s="71"/>
      <c r="NK18" s="71"/>
      <c r="NL18" s="71"/>
      <c r="NM18" s="71"/>
      <c r="NN18" s="71"/>
      <c r="NO18" s="71"/>
      <c r="NP18" s="71"/>
      <c r="NQ18" s="71"/>
      <c r="NR18" s="71"/>
      <c r="NS18" s="71"/>
      <c r="NT18" s="71"/>
      <c r="NU18" s="71"/>
      <c r="NV18" s="71"/>
      <c r="NW18" s="71"/>
      <c r="NX18" s="71"/>
      <c r="NY18" s="71"/>
      <c r="NZ18" s="71"/>
      <c r="OA18" s="71"/>
      <c r="OB18" s="71"/>
      <c r="OC18" s="71"/>
      <c r="OD18" s="71"/>
      <c r="OE18" s="71"/>
      <c r="OF18" s="71"/>
      <c r="OG18" s="71"/>
      <c r="OH18" s="71"/>
      <c r="OI18" s="71"/>
      <c r="OJ18" s="71"/>
      <c r="OK18" s="71"/>
      <c r="OL18" s="71"/>
      <c r="OM18" s="71"/>
      <c r="ON18" s="71"/>
      <c r="OO18" s="71"/>
      <c r="OP18" s="71"/>
      <c r="OQ18" s="71"/>
      <c r="OR18" s="71"/>
      <c r="OS18" s="71"/>
      <c r="OT18" s="71"/>
      <c r="OU18" s="71"/>
      <c r="OV18" s="71"/>
      <c r="OW18" s="71"/>
      <c r="OX18" s="71"/>
      <c r="OY18" s="71"/>
      <c r="OZ18" s="71"/>
      <c r="PA18" s="71"/>
      <c r="PB18" s="71"/>
      <c r="PC18" s="71"/>
      <c r="PD18" s="71"/>
      <c r="PE18" s="71"/>
      <c r="PF18" s="71"/>
      <c r="PG18" s="71"/>
      <c r="PH18" s="71"/>
      <c r="PI18" s="71"/>
      <c r="PJ18" s="71"/>
      <c r="PK18" s="71"/>
      <c r="PL18" s="71"/>
      <c r="PM18" s="71"/>
      <c r="PN18" s="71"/>
      <c r="PO18" s="71"/>
      <c r="PP18" s="71"/>
      <c r="PQ18" s="71"/>
      <c r="PR18" s="71"/>
      <c r="PS18" s="71"/>
      <c r="PT18" s="71"/>
      <c r="PU18" s="71"/>
      <c r="PV18" s="71"/>
      <c r="PW18" s="71"/>
      <c r="PX18" s="71"/>
      <c r="PY18" s="71"/>
      <c r="PZ18" s="71"/>
      <c r="QA18" s="71"/>
      <c r="QB18" s="71"/>
      <c r="QC18" s="71"/>
      <c r="QD18" s="71"/>
      <c r="QE18" s="71"/>
      <c r="QF18" s="71"/>
      <c r="QG18" s="71"/>
      <c r="QH18" s="71"/>
      <c r="QI18" s="71"/>
      <c r="QJ18" s="71"/>
      <c r="QK18" s="71"/>
      <c r="QL18" s="71"/>
      <c r="QM18" s="71"/>
      <c r="QN18" s="71"/>
      <c r="QO18" s="71"/>
      <c r="QP18" s="71"/>
      <c r="QQ18" s="71"/>
      <c r="QR18" s="71"/>
      <c r="QS18" s="71"/>
      <c r="QT18" s="71"/>
      <c r="QU18" s="71"/>
      <c r="QV18" s="71"/>
      <c r="QW18" s="71"/>
      <c r="QX18" s="71"/>
      <c r="QY18" s="71"/>
      <c r="QZ18" s="71"/>
      <c r="RA18" s="71"/>
      <c r="RB18" s="71"/>
      <c r="RC18" s="71"/>
      <c r="RD18" s="71"/>
      <c r="RE18" s="71"/>
      <c r="RF18" s="71"/>
      <c r="RG18" s="71"/>
      <c r="RH18" s="71"/>
      <c r="RI18" s="71"/>
      <c r="RJ18" s="71"/>
      <c r="RK18" s="71"/>
      <c r="RL18" s="71"/>
      <c r="RM18" s="71"/>
    </row>
    <row r="19" spans="1:481" ht="18" customHeight="1">
      <c r="A19" s="73"/>
      <c r="B19" s="73"/>
      <c r="C19" s="66"/>
      <c r="D19" s="72"/>
      <c r="E19" s="72"/>
      <c r="F19" s="66"/>
      <c r="G19" s="66"/>
      <c r="H19" s="66"/>
      <c r="I19" s="66"/>
      <c r="J19" s="66"/>
      <c r="K19" s="71"/>
      <c r="L19" s="71"/>
      <c r="M19" s="72"/>
      <c r="N19" s="72"/>
      <c r="O19" s="71"/>
      <c r="P19" s="71"/>
      <c r="Q19" s="71"/>
      <c r="R19" s="72"/>
      <c r="S19" s="72"/>
      <c r="T19" s="66"/>
      <c r="U19" s="72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  <c r="LI19" s="71"/>
      <c r="LJ19" s="71"/>
      <c r="LK19" s="71"/>
      <c r="LL19" s="71"/>
      <c r="LM19" s="71"/>
      <c r="LN19" s="71"/>
      <c r="LO19" s="71"/>
      <c r="LP19" s="71"/>
      <c r="LQ19" s="71"/>
      <c r="LR19" s="71"/>
      <c r="LS19" s="71"/>
      <c r="LT19" s="71"/>
      <c r="LU19" s="71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1"/>
      <c r="MX19" s="71"/>
      <c r="MY19" s="71"/>
      <c r="MZ19" s="71"/>
      <c r="NA19" s="71"/>
      <c r="NB19" s="71"/>
      <c r="NC19" s="71"/>
      <c r="ND19" s="71"/>
      <c r="NE19" s="71"/>
      <c r="NF19" s="71"/>
      <c r="NG19" s="71"/>
      <c r="NH19" s="71"/>
      <c r="NI19" s="71"/>
      <c r="NJ19" s="71"/>
      <c r="NK19" s="71"/>
      <c r="NL19" s="71"/>
      <c r="NM19" s="71"/>
      <c r="NN19" s="71"/>
      <c r="NO19" s="71"/>
      <c r="NP19" s="71"/>
      <c r="NQ19" s="71"/>
      <c r="NR19" s="71"/>
      <c r="NS19" s="71"/>
      <c r="NT19" s="71"/>
      <c r="NU19" s="71"/>
      <c r="NV19" s="71"/>
      <c r="NW19" s="71"/>
      <c r="NX19" s="71"/>
      <c r="NY19" s="71"/>
      <c r="NZ19" s="71"/>
      <c r="OA19" s="71"/>
      <c r="OB19" s="71"/>
      <c r="OC19" s="71"/>
      <c r="OD19" s="71"/>
      <c r="OE19" s="71"/>
      <c r="OF19" s="71"/>
      <c r="OG19" s="71"/>
      <c r="OH19" s="71"/>
      <c r="OI19" s="71"/>
      <c r="OJ19" s="71"/>
      <c r="OK19" s="71"/>
      <c r="OL19" s="71"/>
      <c r="OM19" s="71"/>
      <c r="ON19" s="71"/>
      <c r="OO19" s="71"/>
      <c r="OP19" s="71"/>
      <c r="OQ19" s="71"/>
      <c r="OR19" s="71"/>
      <c r="OS19" s="71"/>
      <c r="OT19" s="71"/>
      <c r="OU19" s="71"/>
      <c r="OV19" s="71"/>
      <c r="OW19" s="71"/>
      <c r="OX19" s="71"/>
      <c r="OY19" s="71"/>
      <c r="OZ19" s="71"/>
      <c r="PA19" s="71"/>
      <c r="PB19" s="71"/>
      <c r="PC19" s="71"/>
      <c r="PD19" s="71"/>
      <c r="PE19" s="71"/>
      <c r="PF19" s="71"/>
      <c r="PG19" s="71"/>
      <c r="PH19" s="71"/>
      <c r="PI19" s="71"/>
      <c r="PJ19" s="71"/>
      <c r="PK19" s="71"/>
      <c r="PL19" s="71"/>
      <c r="PM19" s="71"/>
      <c r="PN19" s="71"/>
      <c r="PO19" s="71"/>
      <c r="PP19" s="71"/>
      <c r="PQ19" s="71"/>
      <c r="PR19" s="71"/>
      <c r="PS19" s="71"/>
      <c r="PT19" s="71"/>
      <c r="PU19" s="71"/>
      <c r="PV19" s="71"/>
      <c r="PW19" s="71"/>
      <c r="PX19" s="71"/>
      <c r="PY19" s="71"/>
      <c r="PZ19" s="71"/>
      <c r="QA19" s="71"/>
      <c r="QB19" s="71"/>
      <c r="QC19" s="71"/>
      <c r="QD19" s="71"/>
      <c r="QE19" s="71"/>
      <c r="QF19" s="71"/>
      <c r="QG19" s="71"/>
      <c r="QH19" s="71"/>
      <c r="QI19" s="71"/>
      <c r="QJ19" s="71"/>
      <c r="QK19" s="71"/>
      <c r="QL19" s="71"/>
      <c r="QM19" s="71"/>
      <c r="QN19" s="71"/>
      <c r="QO19" s="71"/>
      <c r="QP19" s="71"/>
      <c r="QQ19" s="71"/>
      <c r="QR19" s="71"/>
      <c r="QS19" s="71"/>
      <c r="QT19" s="71"/>
      <c r="QU19" s="71"/>
      <c r="QV19" s="71"/>
      <c r="QW19" s="71"/>
      <c r="QX19" s="71"/>
      <c r="QY19" s="71"/>
      <c r="QZ19" s="71"/>
      <c r="RA19" s="71"/>
      <c r="RB19" s="71"/>
      <c r="RC19" s="71"/>
      <c r="RD19" s="71"/>
      <c r="RE19" s="71"/>
      <c r="RF19" s="71"/>
      <c r="RG19" s="71"/>
      <c r="RH19" s="71"/>
      <c r="RI19" s="71"/>
      <c r="RJ19" s="71"/>
      <c r="RK19" s="71"/>
      <c r="RL19" s="71"/>
      <c r="RM19" s="71"/>
    </row>
    <row r="20" spans="1:481" ht="18" customHeight="1">
      <c r="A20" s="73"/>
      <c r="B20" s="73"/>
      <c r="C20" s="66"/>
      <c r="D20" s="72"/>
      <c r="E20" s="72"/>
      <c r="F20" s="66"/>
      <c r="G20" s="66"/>
      <c r="H20" s="66"/>
      <c r="I20" s="66"/>
      <c r="J20" s="66"/>
      <c r="K20" s="71"/>
      <c r="L20" s="71"/>
      <c r="M20" s="72"/>
      <c r="N20" s="72"/>
      <c r="O20" s="71"/>
      <c r="P20" s="71"/>
      <c r="Q20" s="71"/>
      <c r="R20" s="72"/>
      <c r="S20" s="72"/>
      <c r="T20" s="66"/>
      <c r="U20" s="72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71"/>
      <c r="NF20" s="71"/>
      <c r="NG20" s="71"/>
      <c r="NH20" s="71"/>
      <c r="NI20" s="71"/>
      <c r="NJ20" s="71"/>
      <c r="NK20" s="71"/>
      <c r="NL20" s="71"/>
      <c r="NM20" s="71"/>
      <c r="NN20" s="71"/>
      <c r="NO20" s="71"/>
      <c r="NP20" s="71"/>
      <c r="NQ20" s="71"/>
      <c r="NR20" s="71"/>
      <c r="NS20" s="71"/>
      <c r="NT20" s="71"/>
      <c r="NU20" s="71"/>
      <c r="NV20" s="71"/>
      <c r="NW20" s="71"/>
      <c r="NX20" s="71"/>
      <c r="NY20" s="71"/>
      <c r="NZ20" s="71"/>
      <c r="OA20" s="71"/>
      <c r="OB20" s="71"/>
      <c r="OC20" s="71"/>
      <c r="OD20" s="71"/>
      <c r="OE20" s="71"/>
      <c r="OF20" s="71"/>
      <c r="OG20" s="71"/>
      <c r="OH20" s="71"/>
      <c r="OI20" s="71"/>
      <c r="OJ20" s="71"/>
      <c r="OK20" s="71"/>
      <c r="OL20" s="71"/>
      <c r="OM20" s="71"/>
      <c r="ON20" s="71"/>
      <c r="OO20" s="71"/>
      <c r="OP20" s="71"/>
      <c r="OQ20" s="71"/>
      <c r="OR20" s="71"/>
      <c r="OS20" s="71"/>
      <c r="OT20" s="71"/>
      <c r="OU20" s="71"/>
      <c r="OV20" s="71"/>
      <c r="OW20" s="71"/>
      <c r="OX20" s="71"/>
      <c r="OY20" s="71"/>
      <c r="OZ20" s="71"/>
      <c r="PA20" s="71"/>
      <c r="PB20" s="71"/>
      <c r="PC20" s="71"/>
      <c r="PD20" s="71"/>
      <c r="PE20" s="71"/>
      <c r="PF20" s="71"/>
      <c r="PG20" s="71"/>
      <c r="PH20" s="71"/>
      <c r="PI20" s="71"/>
      <c r="PJ20" s="71"/>
      <c r="PK20" s="71"/>
      <c r="PL20" s="71"/>
      <c r="PM20" s="71"/>
      <c r="PN20" s="71"/>
      <c r="PO20" s="71"/>
      <c r="PP20" s="71"/>
      <c r="PQ20" s="71"/>
      <c r="PR20" s="71"/>
      <c r="PS20" s="71"/>
      <c r="PT20" s="71"/>
      <c r="PU20" s="71"/>
      <c r="PV20" s="71"/>
      <c r="PW20" s="71"/>
      <c r="PX20" s="71"/>
      <c r="PY20" s="71"/>
      <c r="PZ20" s="71"/>
      <c r="QA20" s="71"/>
      <c r="QB20" s="71"/>
      <c r="QC20" s="71"/>
      <c r="QD20" s="71"/>
      <c r="QE20" s="71"/>
      <c r="QF20" s="71"/>
      <c r="QG20" s="71"/>
      <c r="QH20" s="71"/>
      <c r="QI20" s="71"/>
      <c r="QJ20" s="71"/>
      <c r="QK20" s="71"/>
      <c r="QL20" s="71"/>
      <c r="QM20" s="71"/>
      <c r="QN20" s="71"/>
      <c r="QO20" s="71"/>
      <c r="QP20" s="71"/>
      <c r="QQ20" s="71"/>
      <c r="QR20" s="71"/>
      <c r="QS20" s="71"/>
      <c r="QT20" s="71"/>
      <c r="QU20" s="71"/>
      <c r="QV20" s="71"/>
      <c r="QW20" s="71"/>
      <c r="QX20" s="71"/>
      <c r="QY20" s="71"/>
      <c r="QZ20" s="71"/>
      <c r="RA20" s="71"/>
      <c r="RB20" s="71"/>
      <c r="RC20" s="71"/>
      <c r="RD20" s="71"/>
      <c r="RE20" s="71"/>
      <c r="RF20" s="71"/>
      <c r="RG20" s="71"/>
      <c r="RH20" s="71"/>
      <c r="RI20" s="71"/>
      <c r="RJ20" s="71"/>
      <c r="RK20" s="71"/>
      <c r="RL20" s="71"/>
      <c r="RM20" s="71"/>
    </row>
    <row r="21" spans="1:481" ht="18" customHeight="1">
      <c r="A21" s="73"/>
      <c r="B21" s="73"/>
      <c r="C21" s="66"/>
      <c r="D21" s="72"/>
      <c r="E21" s="72"/>
      <c r="F21" s="66"/>
      <c r="G21" s="66"/>
      <c r="H21" s="66"/>
      <c r="I21" s="66"/>
      <c r="J21" s="66"/>
      <c r="K21" s="71"/>
      <c r="L21" s="71"/>
      <c r="M21" s="72"/>
      <c r="N21" s="72"/>
      <c r="O21" s="71"/>
      <c r="P21" s="71"/>
      <c r="Q21" s="71"/>
      <c r="R21" s="72"/>
      <c r="S21" s="72"/>
      <c r="T21" s="66"/>
      <c r="U21" s="72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1"/>
      <c r="MX21" s="71"/>
      <c r="MY21" s="71"/>
      <c r="MZ21" s="71"/>
      <c r="NA21" s="71"/>
      <c r="NB21" s="71"/>
      <c r="NC21" s="71"/>
      <c r="ND21" s="71"/>
      <c r="NE21" s="71"/>
      <c r="NF21" s="71"/>
      <c r="NG21" s="71"/>
      <c r="NH21" s="71"/>
      <c r="NI21" s="71"/>
      <c r="NJ21" s="71"/>
      <c r="NK21" s="71"/>
      <c r="NL21" s="71"/>
      <c r="NM21" s="71"/>
      <c r="NN21" s="71"/>
      <c r="NO21" s="71"/>
      <c r="NP21" s="71"/>
      <c r="NQ21" s="71"/>
      <c r="NR21" s="71"/>
      <c r="NS21" s="71"/>
      <c r="NT21" s="71"/>
      <c r="NU21" s="71"/>
      <c r="NV21" s="71"/>
      <c r="NW21" s="71"/>
      <c r="NX21" s="71"/>
      <c r="NY21" s="71"/>
      <c r="NZ21" s="71"/>
      <c r="OA21" s="71"/>
      <c r="OB21" s="71"/>
      <c r="OC21" s="71"/>
      <c r="OD21" s="71"/>
      <c r="OE21" s="71"/>
      <c r="OF21" s="71"/>
      <c r="OG21" s="71"/>
      <c r="OH21" s="71"/>
      <c r="OI21" s="71"/>
      <c r="OJ21" s="71"/>
      <c r="OK21" s="71"/>
      <c r="OL21" s="71"/>
      <c r="OM21" s="71"/>
      <c r="ON21" s="71"/>
      <c r="OO21" s="71"/>
      <c r="OP21" s="71"/>
      <c r="OQ21" s="71"/>
      <c r="OR21" s="71"/>
      <c r="OS21" s="71"/>
      <c r="OT21" s="71"/>
      <c r="OU21" s="71"/>
      <c r="OV21" s="71"/>
      <c r="OW21" s="71"/>
      <c r="OX21" s="71"/>
      <c r="OY21" s="71"/>
      <c r="OZ21" s="71"/>
      <c r="PA21" s="71"/>
      <c r="PB21" s="71"/>
      <c r="PC21" s="71"/>
      <c r="PD21" s="71"/>
      <c r="PE21" s="71"/>
      <c r="PF21" s="71"/>
      <c r="PG21" s="71"/>
      <c r="PH21" s="71"/>
      <c r="PI21" s="71"/>
      <c r="PJ21" s="71"/>
      <c r="PK21" s="71"/>
      <c r="PL21" s="71"/>
      <c r="PM21" s="71"/>
      <c r="PN21" s="71"/>
      <c r="PO21" s="71"/>
      <c r="PP21" s="71"/>
      <c r="PQ21" s="71"/>
      <c r="PR21" s="71"/>
      <c r="PS21" s="71"/>
      <c r="PT21" s="71"/>
      <c r="PU21" s="71"/>
      <c r="PV21" s="71"/>
      <c r="PW21" s="71"/>
      <c r="PX21" s="71"/>
      <c r="PY21" s="71"/>
      <c r="PZ21" s="71"/>
      <c r="QA21" s="71"/>
      <c r="QB21" s="71"/>
      <c r="QC21" s="71"/>
      <c r="QD21" s="71"/>
      <c r="QE21" s="71"/>
      <c r="QF21" s="71"/>
      <c r="QG21" s="71"/>
      <c r="QH21" s="71"/>
      <c r="QI21" s="71"/>
      <c r="QJ21" s="71"/>
      <c r="QK21" s="71"/>
      <c r="QL21" s="71"/>
      <c r="QM21" s="71"/>
      <c r="QN21" s="71"/>
      <c r="QO21" s="71"/>
      <c r="QP21" s="71"/>
      <c r="QQ21" s="71"/>
      <c r="QR21" s="71"/>
      <c r="QS21" s="71"/>
      <c r="QT21" s="71"/>
      <c r="QU21" s="71"/>
      <c r="QV21" s="71"/>
      <c r="QW21" s="71"/>
      <c r="QX21" s="71"/>
      <c r="QY21" s="71"/>
      <c r="QZ21" s="71"/>
      <c r="RA21" s="71"/>
      <c r="RB21" s="71"/>
      <c r="RC21" s="71"/>
      <c r="RD21" s="71"/>
      <c r="RE21" s="71"/>
      <c r="RF21" s="71"/>
      <c r="RG21" s="71"/>
      <c r="RH21" s="71"/>
      <c r="RI21" s="71"/>
      <c r="RJ21" s="71"/>
      <c r="RK21" s="71"/>
      <c r="RL21" s="71"/>
      <c r="RM21" s="71"/>
    </row>
    <row r="22" spans="1:481" ht="18" customHeight="1">
      <c r="A22" s="73"/>
      <c r="B22" s="73"/>
      <c r="C22" s="66"/>
      <c r="D22" s="72"/>
      <c r="E22" s="72"/>
      <c r="F22" s="66"/>
      <c r="G22" s="66"/>
      <c r="H22" s="66"/>
      <c r="I22" s="66"/>
      <c r="J22" s="66"/>
      <c r="K22" s="71"/>
      <c r="L22" s="71"/>
      <c r="M22" s="72"/>
      <c r="N22" s="72"/>
      <c r="O22" s="71"/>
      <c r="P22" s="71"/>
      <c r="Q22" s="71"/>
      <c r="R22" s="72"/>
      <c r="S22" s="72"/>
      <c r="T22" s="66"/>
      <c r="U22" s="72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71"/>
      <c r="NF22" s="71"/>
      <c r="NG22" s="71"/>
      <c r="NH22" s="71"/>
      <c r="NI22" s="71"/>
      <c r="NJ22" s="71"/>
      <c r="NK22" s="71"/>
      <c r="NL22" s="71"/>
      <c r="NM22" s="71"/>
      <c r="NN22" s="71"/>
      <c r="NO22" s="71"/>
      <c r="NP22" s="71"/>
      <c r="NQ22" s="71"/>
      <c r="NR22" s="71"/>
      <c r="NS22" s="71"/>
      <c r="NT22" s="71"/>
      <c r="NU22" s="71"/>
      <c r="NV22" s="71"/>
      <c r="NW22" s="71"/>
      <c r="NX22" s="71"/>
      <c r="NY22" s="71"/>
      <c r="NZ22" s="71"/>
      <c r="OA22" s="71"/>
      <c r="OB22" s="71"/>
      <c r="OC22" s="71"/>
      <c r="OD22" s="71"/>
      <c r="OE22" s="71"/>
      <c r="OF22" s="71"/>
      <c r="OG22" s="71"/>
      <c r="OH22" s="71"/>
      <c r="OI22" s="71"/>
      <c r="OJ22" s="71"/>
      <c r="OK22" s="71"/>
      <c r="OL22" s="71"/>
      <c r="OM22" s="71"/>
      <c r="ON22" s="71"/>
      <c r="OO22" s="71"/>
      <c r="OP22" s="71"/>
      <c r="OQ22" s="71"/>
      <c r="OR22" s="71"/>
      <c r="OS22" s="71"/>
      <c r="OT22" s="71"/>
      <c r="OU22" s="71"/>
      <c r="OV22" s="71"/>
      <c r="OW22" s="71"/>
      <c r="OX22" s="71"/>
      <c r="OY22" s="71"/>
      <c r="OZ22" s="71"/>
      <c r="PA22" s="71"/>
      <c r="PB22" s="71"/>
      <c r="PC22" s="71"/>
      <c r="PD22" s="71"/>
      <c r="PE22" s="71"/>
      <c r="PF22" s="71"/>
      <c r="PG22" s="71"/>
      <c r="PH22" s="71"/>
      <c r="PI22" s="71"/>
      <c r="PJ22" s="71"/>
      <c r="PK22" s="71"/>
      <c r="PL22" s="71"/>
      <c r="PM22" s="71"/>
      <c r="PN22" s="71"/>
      <c r="PO22" s="71"/>
      <c r="PP22" s="71"/>
      <c r="PQ22" s="71"/>
      <c r="PR22" s="71"/>
      <c r="PS22" s="71"/>
      <c r="PT22" s="71"/>
      <c r="PU22" s="71"/>
      <c r="PV22" s="71"/>
      <c r="PW22" s="71"/>
      <c r="PX22" s="71"/>
      <c r="PY22" s="71"/>
      <c r="PZ22" s="71"/>
      <c r="QA22" s="71"/>
      <c r="QB22" s="71"/>
      <c r="QC22" s="71"/>
      <c r="QD22" s="71"/>
      <c r="QE22" s="71"/>
      <c r="QF22" s="71"/>
      <c r="QG22" s="71"/>
      <c r="QH22" s="71"/>
      <c r="QI22" s="71"/>
      <c r="QJ22" s="71"/>
      <c r="QK22" s="71"/>
      <c r="QL22" s="71"/>
      <c r="QM22" s="71"/>
      <c r="QN22" s="71"/>
      <c r="QO22" s="71"/>
      <c r="QP22" s="71"/>
      <c r="QQ22" s="71"/>
      <c r="QR22" s="71"/>
      <c r="QS22" s="71"/>
      <c r="QT22" s="71"/>
      <c r="QU22" s="71"/>
      <c r="QV22" s="71"/>
      <c r="QW22" s="71"/>
      <c r="QX22" s="71"/>
      <c r="QY22" s="71"/>
      <c r="QZ22" s="71"/>
      <c r="RA22" s="71"/>
      <c r="RB22" s="71"/>
      <c r="RC22" s="71"/>
      <c r="RD22" s="71"/>
      <c r="RE22" s="71"/>
      <c r="RF22" s="71"/>
      <c r="RG22" s="71"/>
      <c r="RH22" s="71"/>
      <c r="RI22" s="71"/>
      <c r="RJ22" s="71"/>
      <c r="RK22" s="71"/>
      <c r="RL22" s="71"/>
      <c r="RM22" s="71"/>
    </row>
    <row r="23" spans="1:481" ht="18" customHeight="1">
      <c r="A23" s="73"/>
      <c r="B23" s="73"/>
      <c r="C23" s="66"/>
      <c r="D23" s="72"/>
      <c r="E23" s="72"/>
      <c r="F23" s="66"/>
      <c r="G23" s="66"/>
      <c r="H23" s="66"/>
      <c r="I23" s="66"/>
      <c r="J23" s="66"/>
      <c r="K23" s="71"/>
      <c r="L23" s="71"/>
      <c r="M23" s="72"/>
      <c r="N23" s="72"/>
      <c r="O23" s="71"/>
      <c r="P23" s="71"/>
      <c r="Q23" s="71"/>
      <c r="R23" s="72"/>
      <c r="S23" s="72"/>
      <c r="T23" s="66"/>
      <c r="U23" s="72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1"/>
      <c r="MX23" s="71"/>
      <c r="MY23" s="71"/>
      <c r="MZ23" s="71"/>
      <c r="NA23" s="71"/>
      <c r="NB23" s="71"/>
      <c r="NC23" s="71"/>
      <c r="ND23" s="71"/>
      <c r="NE23" s="71"/>
      <c r="NF23" s="71"/>
      <c r="NG23" s="71"/>
      <c r="NH23" s="71"/>
      <c r="NI23" s="71"/>
      <c r="NJ23" s="71"/>
      <c r="NK23" s="71"/>
      <c r="NL23" s="71"/>
      <c r="NM23" s="71"/>
      <c r="NN23" s="71"/>
      <c r="NO23" s="71"/>
      <c r="NP23" s="71"/>
      <c r="NQ23" s="71"/>
      <c r="NR23" s="71"/>
      <c r="NS23" s="71"/>
      <c r="NT23" s="71"/>
      <c r="NU23" s="71"/>
      <c r="NV23" s="71"/>
      <c r="NW23" s="71"/>
      <c r="NX23" s="71"/>
      <c r="NY23" s="71"/>
      <c r="NZ23" s="71"/>
      <c r="OA23" s="71"/>
      <c r="OB23" s="71"/>
      <c r="OC23" s="71"/>
      <c r="OD23" s="71"/>
      <c r="OE23" s="71"/>
      <c r="OF23" s="71"/>
      <c r="OG23" s="71"/>
      <c r="OH23" s="71"/>
      <c r="OI23" s="71"/>
      <c r="OJ23" s="71"/>
      <c r="OK23" s="71"/>
      <c r="OL23" s="71"/>
      <c r="OM23" s="71"/>
      <c r="ON23" s="71"/>
      <c r="OO23" s="71"/>
      <c r="OP23" s="71"/>
      <c r="OQ23" s="71"/>
      <c r="OR23" s="71"/>
      <c r="OS23" s="71"/>
      <c r="OT23" s="71"/>
      <c r="OU23" s="71"/>
      <c r="OV23" s="71"/>
      <c r="OW23" s="71"/>
      <c r="OX23" s="71"/>
      <c r="OY23" s="71"/>
      <c r="OZ23" s="71"/>
      <c r="PA23" s="71"/>
      <c r="PB23" s="71"/>
      <c r="PC23" s="71"/>
      <c r="PD23" s="71"/>
      <c r="PE23" s="71"/>
      <c r="PF23" s="71"/>
      <c r="PG23" s="71"/>
      <c r="PH23" s="71"/>
      <c r="PI23" s="71"/>
      <c r="PJ23" s="71"/>
      <c r="PK23" s="71"/>
      <c r="PL23" s="71"/>
      <c r="PM23" s="71"/>
      <c r="PN23" s="71"/>
      <c r="PO23" s="71"/>
      <c r="PP23" s="71"/>
      <c r="PQ23" s="71"/>
      <c r="PR23" s="71"/>
      <c r="PS23" s="71"/>
      <c r="PT23" s="71"/>
      <c r="PU23" s="71"/>
      <c r="PV23" s="71"/>
      <c r="PW23" s="71"/>
      <c r="PX23" s="71"/>
      <c r="PY23" s="71"/>
      <c r="PZ23" s="71"/>
      <c r="QA23" s="71"/>
      <c r="QB23" s="71"/>
      <c r="QC23" s="71"/>
      <c r="QD23" s="71"/>
      <c r="QE23" s="71"/>
      <c r="QF23" s="71"/>
      <c r="QG23" s="71"/>
      <c r="QH23" s="71"/>
      <c r="QI23" s="71"/>
      <c r="QJ23" s="71"/>
      <c r="QK23" s="71"/>
      <c r="QL23" s="71"/>
      <c r="QM23" s="71"/>
      <c r="QN23" s="71"/>
      <c r="QO23" s="71"/>
      <c r="QP23" s="71"/>
      <c r="QQ23" s="71"/>
      <c r="QR23" s="71"/>
      <c r="QS23" s="71"/>
      <c r="QT23" s="71"/>
      <c r="QU23" s="71"/>
      <c r="QV23" s="71"/>
      <c r="QW23" s="71"/>
      <c r="QX23" s="71"/>
      <c r="QY23" s="71"/>
      <c r="QZ23" s="71"/>
      <c r="RA23" s="71"/>
      <c r="RB23" s="71"/>
      <c r="RC23" s="71"/>
      <c r="RD23" s="71"/>
      <c r="RE23" s="71"/>
      <c r="RF23" s="71"/>
      <c r="RG23" s="71"/>
      <c r="RH23" s="71"/>
      <c r="RI23" s="71"/>
      <c r="RJ23" s="71"/>
      <c r="RK23" s="71"/>
      <c r="RL23" s="71"/>
      <c r="RM23" s="71"/>
    </row>
    <row r="24" spans="1:481" ht="18" customHeight="1">
      <c r="A24" s="73"/>
      <c r="B24" s="73"/>
      <c r="C24" s="66"/>
      <c r="D24" s="72"/>
      <c r="E24" s="72"/>
      <c r="F24" s="66"/>
      <c r="G24" s="66"/>
      <c r="H24" s="66"/>
      <c r="I24" s="66"/>
      <c r="J24" s="66"/>
      <c r="K24" s="71"/>
      <c r="L24" s="71"/>
      <c r="M24" s="72"/>
      <c r="N24" s="72"/>
      <c r="O24" s="71"/>
      <c r="P24" s="71"/>
      <c r="Q24" s="71"/>
      <c r="R24" s="72"/>
      <c r="S24" s="72"/>
      <c r="T24" s="66"/>
      <c r="U24" s="72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</row>
    <row r="25" spans="1:481" ht="18" customHeight="1">
      <c r="A25" s="73"/>
      <c r="B25" s="73"/>
      <c r="C25" s="66"/>
      <c r="D25" s="72"/>
      <c r="E25" s="72"/>
      <c r="F25" s="66"/>
      <c r="G25" s="66"/>
      <c r="H25" s="66"/>
      <c r="I25" s="66"/>
      <c r="J25" s="66"/>
      <c r="K25" s="71"/>
      <c r="L25" s="71"/>
      <c r="M25" s="72"/>
      <c r="N25" s="72"/>
      <c r="O25" s="71"/>
      <c r="P25" s="71"/>
      <c r="Q25" s="71"/>
      <c r="R25" s="72"/>
      <c r="S25" s="72"/>
      <c r="T25" s="66"/>
      <c r="U25" s="72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71"/>
      <c r="NF25" s="71"/>
      <c r="NG25" s="71"/>
      <c r="NH25" s="71"/>
      <c r="NI25" s="71"/>
      <c r="NJ25" s="71"/>
      <c r="NK25" s="71"/>
      <c r="NL25" s="71"/>
      <c r="NM25" s="71"/>
      <c r="NN25" s="71"/>
      <c r="NO25" s="71"/>
      <c r="NP25" s="71"/>
      <c r="NQ25" s="71"/>
      <c r="NR25" s="71"/>
      <c r="NS25" s="71"/>
      <c r="NT25" s="71"/>
      <c r="NU25" s="71"/>
      <c r="NV25" s="71"/>
      <c r="NW25" s="71"/>
      <c r="NX25" s="71"/>
      <c r="NY25" s="71"/>
      <c r="NZ25" s="71"/>
      <c r="OA25" s="71"/>
      <c r="OB25" s="71"/>
      <c r="OC25" s="71"/>
      <c r="OD25" s="71"/>
      <c r="OE25" s="71"/>
      <c r="OF25" s="71"/>
      <c r="OG25" s="71"/>
      <c r="OH25" s="71"/>
      <c r="OI25" s="71"/>
      <c r="OJ25" s="71"/>
      <c r="OK25" s="71"/>
      <c r="OL25" s="71"/>
      <c r="OM25" s="71"/>
      <c r="ON25" s="71"/>
      <c r="OO25" s="71"/>
      <c r="OP25" s="71"/>
      <c r="OQ25" s="71"/>
      <c r="OR25" s="71"/>
      <c r="OS25" s="71"/>
      <c r="OT25" s="71"/>
      <c r="OU25" s="71"/>
      <c r="OV25" s="71"/>
      <c r="OW25" s="71"/>
      <c r="OX25" s="71"/>
      <c r="OY25" s="71"/>
      <c r="OZ25" s="71"/>
      <c r="PA25" s="71"/>
      <c r="PB25" s="71"/>
      <c r="PC25" s="71"/>
      <c r="PD25" s="71"/>
      <c r="PE25" s="71"/>
      <c r="PF25" s="71"/>
      <c r="PG25" s="71"/>
      <c r="PH25" s="71"/>
      <c r="PI25" s="71"/>
      <c r="PJ25" s="71"/>
      <c r="PK25" s="71"/>
      <c r="PL25" s="71"/>
      <c r="PM25" s="71"/>
      <c r="PN25" s="71"/>
      <c r="PO25" s="71"/>
      <c r="PP25" s="71"/>
      <c r="PQ25" s="71"/>
      <c r="PR25" s="71"/>
      <c r="PS25" s="71"/>
      <c r="PT25" s="71"/>
      <c r="PU25" s="71"/>
      <c r="PV25" s="71"/>
      <c r="PW25" s="71"/>
      <c r="PX25" s="71"/>
      <c r="PY25" s="71"/>
      <c r="PZ25" s="71"/>
      <c r="QA25" s="71"/>
      <c r="QB25" s="71"/>
      <c r="QC25" s="71"/>
      <c r="QD25" s="71"/>
      <c r="QE25" s="71"/>
      <c r="QF25" s="71"/>
      <c r="QG25" s="71"/>
      <c r="QH25" s="71"/>
      <c r="QI25" s="71"/>
      <c r="QJ25" s="71"/>
      <c r="QK25" s="71"/>
      <c r="QL25" s="71"/>
      <c r="QM25" s="71"/>
      <c r="QN25" s="71"/>
      <c r="QO25" s="71"/>
      <c r="QP25" s="71"/>
      <c r="QQ25" s="71"/>
      <c r="QR25" s="71"/>
      <c r="QS25" s="71"/>
      <c r="QT25" s="71"/>
      <c r="QU25" s="71"/>
      <c r="QV25" s="71"/>
      <c r="QW25" s="71"/>
      <c r="QX25" s="71"/>
      <c r="QY25" s="71"/>
      <c r="QZ25" s="71"/>
      <c r="RA25" s="71"/>
      <c r="RB25" s="71"/>
      <c r="RC25" s="71"/>
      <c r="RD25" s="71"/>
      <c r="RE25" s="71"/>
      <c r="RF25" s="71"/>
      <c r="RG25" s="71"/>
      <c r="RH25" s="71"/>
      <c r="RI25" s="71"/>
      <c r="RJ25" s="71"/>
      <c r="RK25" s="71"/>
      <c r="RL25" s="71"/>
      <c r="RM25" s="71"/>
    </row>
    <row r="26" spans="1:481" ht="18" customHeight="1">
      <c r="A26" s="73"/>
      <c r="B26" s="73"/>
      <c r="C26" s="66"/>
      <c r="D26" s="72"/>
      <c r="E26" s="72"/>
      <c r="F26" s="66"/>
      <c r="G26" s="66"/>
      <c r="H26" s="66"/>
      <c r="I26" s="66"/>
      <c r="J26" s="66"/>
      <c r="K26" s="71"/>
      <c r="L26" s="71"/>
      <c r="M26" s="72"/>
      <c r="N26" s="72"/>
      <c r="O26" s="71"/>
      <c r="P26" s="71"/>
      <c r="Q26" s="71"/>
      <c r="R26" s="72"/>
      <c r="S26" s="72"/>
      <c r="T26" s="66"/>
      <c r="U26" s="72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1"/>
      <c r="MX26" s="71"/>
      <c r="MY26" s="71"/>
      <c r="MZ26" s="71"/>
      <c r="NA26" s="71"/>
      <c r="NB26" s="71"/>
      <c r="NC26" s="71"/>
      <c r="ND26" s="71"/>
      <c r="NE26" s="71"/>
      <c r="NF26" s="71"/>
      <c r="NG26" s="71"/>
      <c r="NH26" s="71"/>
      <c r="NI26" s="71"/>
      <c r="NJ26" s="71"/>
      <c r="NK26" s="71"/>
      <c r="NL26" s="71"/>
      <c r="NM26" s="71"/>
      <c r="NN26" s="71"/>
      <c r="NO26" s="71"/>
      <c r="NP26" s="71"/>
      <c r="NQ26" s="71"/>
      <c r="NR26" s="71"/>
      <c r="NS26" s="71"/>
      <c r="NT26" s="71"/>
      <c r="NU26" s="71"/>
      <c r="NV26" s="71"/>
      <c r="NW26" s="71"/>
      <c r="NX26" s="71"/>
      <c r="NY26" s="71"/>
      <c r="NZ26" s="71"/>
      <c r="OA26" s="71"/>
      <c r="OB26" s="71"/>
      <c r="OC26" s="71"/>
      <c r="OD26" s="71"/>
      <c r="OE26" s="71"/>
      <c r="OF26" s="71"/>
      <c r="OG26" s="71"/>
      <c r="OH26" s="71"/>
      <c r="OI26" s="71"/>
      <c r="OJ26" s="71"/>
      <c r="OK26" s="71"/>
      <c r="OL26" s="71"/>
      <c r="OM26" s="71"/>
      <c r="ON26" s="71"/>
      <c r="OO26" s="71"/>
      <c r="OP26" s="71"/>
      <c r="OQ26" s="71"/>
      <c r="OR26" s="71"/>
      <c r="OS26" s="71"/>
      <c r="OT26" s="71"/>
      <c r="OU26" s="71"/>
      <c r="OV26" s="71"/>
      <c r="OW26" s="71"/>
      <c r="OX26" s="71"/>
      <c r="OY26" s="71"/>
      <c r="OZ26" s="71"/>
      <c r="PA26" s="71"/>
      <c r="PB26" s="71"/>
      <c r="PC26" s="71"/>
      <c r="PD26" s="71"/>
      <c r="PE26" s="71"/>
      <c r="PF26" s="71"/>
      <c r="PG26" s="71"/>
      <c r="PH26" s="71"/>
      <c r="PI26" s="71"/>
      <c r="PJ26" s="71"/>
      <c r="PK26" s="71"/>
      <c r="PL26" s="71"/>
      <c r="PM26" s="71"/>
      <c r="PN26" s="71"/>
      <c r="PO26" s="71"/>
      <c r="PP26" s="71"/>
      <c r="PQ26" s="71"/>
      <c r="PR26" s="71"/>
      <c r="PS26" s="71"/>
      <c r="PT26" s="71"/>
      <c r="PU26" s="71"/>
      <c r="PV26" s="71"/>
      <c r="PW26" s="71"/>
      <c r="PX26" s="71"/>
      <c r="PY26" s="71"/>
      <c r="PZ26" s="71"/>
      <c r="QA26" s="71"/>
      <c r="QB26" s="71"/>
      <c r="QC26" s="71"/>
      <c r="QD26" s="71"/>
      <c r="QE26" s="71"/>
      <c r="QF26" s="71"/>
      <c r="QG26" s="71"/>
      <c r="QH26" s="71"/>
      <c r="QI26" s="71"/>
      <c r="QJ26" s="71"/>
      <c r="QK26" s="71"/>
      <c r="QL26" s="71"/>
      <c r="QM26" s="71"/>
      <c r="QN26" s="71"/>
      <c r="QO26" s="71"/>
      <c r="QP26" s="71"/>
      <c r="QQ26" s="71"/>
      <c r="QR26" s="71"/>
      <c r="QS26" s="71"/>
      <c r="QT26" s="71"/>
      <c r="QU26" s="71"/>
      <c r="QV26" s="71"/>
      <c r="QW26" s="71"/>
      <c r="QX26" s="71"/>
      <c r="QY26" s="71"/>
      <c r="QZ26" s="71"/>
      <c r="RA26" s="71"/>
      <c r="RB26" s="71"/>
      <c r="RC26" s="71"/>
      <c r="RD26" s="71"/>
      <c r="RE26" s="71"/>
      <c r="RF26" s="71"/>
      <c r="RG26" s="71"/>
      <c r="RH26" s="71"/>
      <c r="RI26" s="71"/>
      <c r="RJ26" s="71"/>
      <c r="RK26" s="71"/>
      <c r="RL26" s="71"/>
      <c r="RM26" s="71"/>
    </row>
    <row r="27" spans="1:481" ht="18" customHeight="1">
      <c r="A27" s="73"/>
      <c r="B27" s="73"/>
      <c r="C27" s="66"/>
      <c r="D27" s="72"/>
      <c r="E27" s="72"/>
      <c r="F27" s="66"/>
      <c r="G27" s="66"/>
      <c r="H27" s="66"/>
      <c r="I27" s="66"/>
      <c r="J27" s="66"/>
      <c r="K27" s="71"/>
      <c r="L27" s="71"/>
      <c r="M27" s="72"/>
      <c r="N27" s="72"/>
      <c r="O27" s="71"/>
      <c r="P27" s="71"/>
      <c r="Q27" s="71"/>
      <c r="R27" s="72"/>
      <c r="S27" s="72"/>
      <c r="T27" s="66"/>
      <c r="U27" s="72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1"/>
      <c r="MX27" s="71"/>
      <c r="MY27" s="71"/>
      <c r="MZ27" s="71"/>
      <c r="NA27" s="71"/>
      <c r="NB27" s="71"/>
      <c r="NC27" s="71"/>
      <c r="ND27" s="71"/>
      <c r="NE27" s="71"/>
      <c r="NF27" s="71"/>
      <c r="NG27" s="71"/>
      <c r="NH27" s="71"/>
      <c r="NI27" s="71"/>
      <c r="NJ27" s="71"/>
      <c r="NK27" s="71"/>
      <c r="NL27" s="71"/>
      <c r="NM27" s="71"/>
      <c r="NN27" s="71"/>
      <c r="NO27" s="71"/>
      <c r="NP27" s="71"/>
      <c r="NQ27" s="71"/>
      <c r="NR27" s="71"/>
      <c r="NS27" s="71"/>
      <c r="NT27" s="71"/>
      <c r="NU27" s="71"/>
      <c r="NV27" s="71"/>
      <c r="NW27" s="71"/>
      <c r="NX27" s="71"/>
      <c r="NY27" s="71"/>
      <c r="NZ27" s="71"/>
      <c r="OA27" s="71"/>
      <c r="OB27" s="71"/>
      <c r="OC27" s="71"/>
      <c r="OD27" s="71"/>
      <c r="OE27" s="71"/>
      <c r="OF27" s="71"/>
      <c r="OG27" s="71"/>
      <c r="OH27" s="71"/>
      <c r="OI27" s="71"/>
      <c r="OJ27" s="71"/>
      <c r="OK27" s="71"/>
      <c r="OL27" s="71"/>
      <c r="OM27" s="71"/>
      <c r="ON27" s="71"/>
      <c r="OO27" s="71"/>
      <c r="OP27" s="71"/>
      <c r="OQ27" s="71"/>
      <c r="OR27" s="71"/>
      <c r="OS27" s="71"/>
      <c r="OT27" s="71"/>
      <c r="OU27" s="71"/>
      <c r="OV27" s="71"/>
      <c r="OW27" s="71"/>
      <c r="OX27" s="71"/>
      <c r="OY27" s="71"/>
      <c r="OZ27" s="71"/>
      <c r="PA27" s="71"/>
      <c r="PB27" s="71"/>
      <c r="PC27" s="71"/>
      <c r="PD27" s="71"/>
      <c r="PE27" s="71"/>
      <c r="PF27" s="71"/>
      <c r="PG27" s="71"/>
      <c r="PH27" s="71"/>
      <c r="PI27" s="71"/>
      <c r="PJ27" s="71"/>
      <c r="PK27" s="71"/>
      <c r="PL27" s="71"/>
      <c r="PM27" s="71"/>
      <c r="PN27" s="71"/>
      <c r="PO27" s="71"/>
      <c r="PP27" s="71"/>
      <c r="PQ27" s="71"/>
      <c r="PR27" s="71"/>
      <c r="PS27" s="71"/>
      <c r="PT27" s="71"/>
      <c r="PU27" s="71"/>
      <c r="PV27" s="71"/>
      <c r="PW27" s="71"/>
      <c r="PX27" s="71"/>
      <c r="PY27" s="71"/>
      <c r="PZ27" s="71"/>
      <c r="QA27" s="71"/>
      <c r="QB27" s="71"/>
      <c r="QC27" s="71"/>
      <c r="QD27" s="71"/>
      <c r="QE27" s="71"/>
      <c r="QF27" s="71"/>
      <c r="QG27" s="71"/>
      <c r="QH27" s="71"/>
      <c r="QI27" s="71"/>
      <c r="QJ27" s="71"/>
      <c r="QK27" s="71"/>
      <c r="QL27" s="71"/>
      <c r="QM27" s="71"/>
      <c r="QN27" s="71"/>
      <c r="QO27" s="71"/>
      <c r="QP27" s="71"/>
      <c r="QQ27" s="71"/>
      <c r="QR27" s="71"/>
      <c r="QS27" s="71"/>
      <c r="QT27" s="71"/>
      <c r="QU27" s="71"/>
      <c r="QV27" s="71"/>
      <c r="QW27" s="71"/>
      <c r="QX27" s="71"/>
      <c r="QY27" s="71"/>
      <c r="QZ27" s="71"/>
      <c r="RA27" s="71"/>
      <c r="RB27" s="71"/>
      <c r="RC27" s="71"/>
      <c r="RD27" s="71"/>
      <c r="RE27" s="71"/>
      <c r="RF27" s="71"/>
      <c r="RG27" s="71"/>
      <c r="RH27" s="71"/>
      <c r="RI27" s="71"/>
      <c r="RJ27" s="71"/>
      <c r="RK27" s="71"/>
      <c r="RL27" s="71"/>
      <c r="RM27" s="71"/>
    </row>
    <row r="28" spans="1:481" ht="18" customHeight="1">
      <c r="A28" s="73"/>
      <c r="B28" s="73"/>
      <c r="C28" s="66"/>
      <c r="D28" s="72"/>
      <c r="E28" s="72"/>
      <c r="F28" s="66"/>
      <c r="G28" s="66"/>
      <c r="H28" s="66"/>
      <c r="I28" s="66"/>
      <c r="J28" s="66"/>
      <c r="K28" s="71"/>
      <c r="L28" s="71"/>
      <c r="M28" s="72"/>
      <c r="N28" s="72"/>
      <c r="O28" s="71"/>
      <c r="P28" s="71"/>
      <c r="Q28" s="71"/>
      <c r="R28" s="72"/>
      <c r="S28" s="72"/>
      <c r="T28" s="66"/>
      <c r="U28" s="72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1"/>
      <c r="MX28" s="71"/>
      <c r="MY28" s="71"/>
      <c r="MZ28" s="71"/>
      <c r="NA28" s="71"/>
      <c r="NB28" s="71"/>
      <c r="NC28" s="71"/>
      <c r="ND28" s="71"/>
      <c r="NE28" s="71"/>
      <c r="NF28" s="71"/>
      <c r="NG28" s="71"/>
      <c r="NH28" s="71"/>
      <c r="NI28" s="71"/>
      <c r="NJ28" s="71"/>
      <c r="NK28" s="71"/>
      <c r="NL28" s="71"/>
      <c r="NM28" s="71"/>
      <c r="NN28" s="71"/>
      <c r="NO28" s="71"/>
      <c r="NP28" s="71"/>
      <c r="NQ28" s="71"/>
      <c r="NR28" s="71"/>
      <c r="NS28" s="71"/>
      <c r="NT28" s="71"/>
      <c r="NU28" s="71"/>
      <c r="NV28" s="71"/>
      <c r="NW28" s="71"/>
      <c r="NX28" s="71"/>
      <c r="NY28" s="71"/>
      <c r="NZ28" s="71"/>
      <c r="OA28" s="71"/>
      <c r="OB28" s="71"/>
      <c r="OC28" s="71"/>
      <c r="OD28" s="71"/>
      <c r="OE28" s="71"/>
      <c r="OF28" s="71"/>
      <c r="OG28" s="71"/>
      <c r="OH28" s="71"/>
      <c r="OI28" s="71"/>
      <c r="OJ28" s="71"/>
      <c r="OK28" s="71"/>
      <c r="OL28" s="71"/>
      <c r="OM28" s="71"/>
      <c r="ON28" s="71"/>
      <c r="OO28" s="71"/>
      <c r="OP28" s="71"/>
      <c r="OQ28" s="71"/>
      <c r="OR28" s="71"/>
      <c r="OS28" s="71"/>
      <c r="OT28" s="71"/>
      <c r="OU28" s="71"/>
      <c r="OV28" s="71"/>
      <c r="OW28" s="71"/>
      <c r="OX28" s="71"/>
      <c r="OY28" s="71"/>
      <c r="OZ28" s="71"/>
      <c r="PA28" s="71"/>
      <c r="PB28" s="71"/>
      <c r="PC28" s="71"/>
      <c r="PD28" s="71"/>
      <c r="PE28" s="71"/>
      <c r="PF28" s="71"/>
      <c r="PG28" s="71"/>
      <c r="PH28" s="71"/>
      <c r="PI28" s="71"/>
      <c r="PJ28" s="71"/>
      <c r="PK28" s="71"/>
      <c r="PL28" s="71"/>
      <c r="PM28" s="71"/>
      <c r="PN28" s="71"/>
      <c r="PO28" s="71"/>
      <c r="PP28" s="71"/>
      <c r="PQ28" s="71"/>
      <c r="PR28" s="71"/>
      <c r="PS28" s="71"/>
      <c r="PT28" s="71"/>
      <c r="PU28" s="71"/>
      <c r="PV28" s="71"/>
      <c r="PW28" s="71"/>
      <c r="PX28" s="71"/>
      <c r="PY28" s="71"/>
      <c r="PZ28" s="71"/>
      <c r="QA28" s="71"/>
      <c r="QB28" s="71"/>
      <c r="QC28" s="71"/>
      <c r="QD28" s="71"/>
      <c r="QE28" s="71"/>
      <c r="QF28" s="71"/>
      <c r="QG28" s="71"/>
      <c r="QH28" s="71"/>
      <c r="QI28" s="71"/>
      <c r="QJ28" s="71"/>
      <c r="QK28" s="71"/>
      <c r="QL28" s="71"/>
      <c r="QM28" s="71"/>
      <c r="QN28" s="71"/>
      <c r="QO28" s="71"/>
      <c r="QP28" s="71"/>
      <c r="QQ28" s="71"/>
      <c r="QR28" s="71"/>
      <c r="QS28" s="71"/>
      <c r="QT28" s="71"/>
      <c r="QU28" s="71"/>
      <c r="QV28" s="71"/>
      <c r="QW28" s="71"/>
      <c r="QX28" s="71"/>
      <c r="QY28" s="71"/>
      <c r="QZ28" s="71"/>
      <c r="RA28" s="71"/>
      <c r="RB28" s="71"/>
      <c r="RC28" s="71"/>
      <c r="RD28" s="71"/>
      <c r="RE28" s="71"/>
      <c r="RF28" s="71"/>
      <c r="RG28" s="71"/>
      <c r="RH28" s="71"/>
      <c r="RI28" s="71"/>
      <c r="RJ28" s="71"/>
      <c r="RK28" s="71"/>
      <c r="RL28" s="71"/>
      <c r="RM28" s="71"/>
    </row>
    <row r="29" spans="1:481" ht="18" customHeight="1">
      <c r="A29" s="73"/>
      <c r="B29" s="73"/>
      <c r="C29" s="66"/>
      <c r="D29" s="72"/>
      <c r="E29" s="72"/>
      <c r="F29" s="66"/>
      <c r="G29" s="66"/>
      <c r="H29" s="66"/>
      <c r="I29" s="66"/>
      <c r="J29" s="66"/>
      <c r="K29" s="71"/>
      <c r="L29" s="71"/>
      <c r="M29" s="72"/>
      <c r="N29" s="72"/>
      <c r="O29" s="71"/>
      <c r="P29" s="71"/>
      <c r="Q29" s="71"/>
      <c r="R29" s="72"/>
      <c r="S29" s="72"/>
      <c r="T29" s="66"/>
      <c r="U29" s="72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1"/>
      <c r="MX29" s="71"/>
      <c r="MY29" s="71"/>
      <c r="MZ29" s="71"/>
      <c r="NA29" s="71"/>
      <c r="NB29" s="71"/>
      <c r="NC29" s="71"/>
      <c r="ND29" s="71"/>
      <c r="NE29" s="71"/>
      <c r="NF29" s="71"/>
      <c r="NG29" s="71"/>
      <c r="NH29" s="71"/>
      <c r="NI29" s="71"/>
      <c r="NJ29" s="71"/>
      <c r="NK29" s="71"/>
      <c r="NL29" s="71"/>
      <c r="NM29" s="71"/>
      <c r="NN29" s="71"/>
      <c r="NO29" s="71"/>
      <c r="NP29" s="71"/>
      <c r="NQ29" s="71"/>
      <c r="NR29" s="71"/>
      <c r="NS29" s="71"/>
      <c r="NT29" s="71"/>
      <c r="NU29" s="71"/>
      <c r="NV29" s="71"/>
      <c r="NW29" s="71"/>
      <c r="NX29" s="71"/>
      <c r="NY29" s="71"/>
      <c r="NZ29" s="71"/>
      <c r="OA29" s="71"/>
      <c r="OB29" s="71"/>
      <c r="OC29" s="71"/>
      <c r="OD29" s="71"/>
      <c r="OE29" s="71"/>
      <c r="OF29" s="71"/>
      <c r="OG29" s="71"/>
      <c r="OH29" s="71"/>
      <c r="OI29" s="71"/>
      <c r="OJ29" s="71"/>
      <c r="OK29" s="71"/>
      <c r="OL29" s="71"/>
      <c r="OM29" s="71"/>
      <c r="ON29" s="71"/>
      <c r="OO29" s="71"/>
      <c r="OP29" s="71"/>
      <c r="OQ29" s="71"/>
      <c r="OR29" s="71"/>
      <c r="OS29" s="71"/>
      <c r="OT29" s="71"/>
      <c r="OU29" s="71"/>
      <c r="OV29" s="71"/>
      <c r="OW29" s="71"/>
      <c r="OX29" s="71"/>
      <c r="OY29" s="71"/>
      <c r="OZ29" s="71"/>
      <c r="PA29" s="71"/>
      <c r="PB29" s="71"/>
      <c r="PC29" s="71"/>
      <c r="PD29" s="71"/>
      <c r="PE29" s="71"/>
      <c r="PF29" s="71"/>
      <c r="PG29" s="71"/>
      <c r="PH29" s="71"/>
      <c r="PI29" s="71"/>
      <c r="PJ29" s="71"/>
      <c r="PK29" s="71"/>
      <c r="PL29" s="71"/>
      <c r="PM29" s="71"/>
      <c r="PN29" s="71"/>
      <c r="PO29" s="71"/>
      <c r="PP29" s="71"/>
      <c r="PQ29" s="71"/>
      <c r="PR29" s="71"/>
      <c r="PS29" s="71"/>
      <c r="PT29" s="71"/>
      <c r="PU29" s="71"/>
      <c r="PV29" s="71"/>
      <c r="PW29" s="71"/>
      <c r="PX29" s="71"/>
      <c r="PY29" s="71"/>
      <c r="PZ29" s="71"/>
      <c r="QA29" s="71"/>
      <c r="QB29" s="71"/>
      <c r="QC29" s="71"/>
      <c r="QD29" s="71"/>
      <c r="QE29" s="71"/>
      <c r="QF29" s="71"/>
      <c r="QG29" s="71"/>
      <c r="QH29" s="71"/>
      <c r="QI29" s="71"/>
      <c r="QJ29" s="71"/>
      <c r="QK29" s="71"/>
      <c r="QL29" s="71"/>
      <c r="QM29" s="71"/>
      <c r="QN29" s="71"/>
      <c r="QO29" s="71"/>
      <c r="QP29" s="71"/>
      <c r="QQ29" s="71"/>
      <c r="QR29" s="71"/>
      <c r="QS29" s="71"/>
      <c r="QT29" s="71"/>
      <c r="QU29" s="71"/>
      <c r="QV29" s="71"/>
      <c r="QW29" s="71"/>
      <c r="QX29" s="71"/>
      <c r="QY29" s="71"/>
      <c r="QZ29" s="71"/>
      <c r="RA29" s="71"/>
      <c r="RB29" s="71"/>
      <c r="RC29" s="71"/>
      <c r="RD29" s="71"/>
      <c r="RE29" s="71"/>
      <c r="RF29" s="71"/>
      <c r="RG29" s="71"/>
      <c r="RH29" s="71"/>
      <c r="RI29" s="71"/>
      <c r="RJ29" s="71"/>
      <c r="RK29" s="71"/>
      <c r="RL29" s="71"/>
      <c r="RM29" s="71"/>
    </row>
    <row r="30" spans="1:481" ht="18" customHeight="1">
      <c r="A30" s="73"/>
      <c r="B30" s="73"/>
      <c r="C30" s="66"/>
      <c r="D30" s="72"/>
      <c r="E30" s="72"/>
      <c r="F30" s="66"/>
      <c r="G30" s="66"/>
      <c r="H30" s="66"/>
      <c r="I30" s="66"/>
      <c r="J30" s="66"/>
      <c r="K30" s="71"/>
      <c r="L30" s="71"/>
      <c r="M30" s="72"/>
      <c r="N30" s="72"/>
      <c r="O30" s="71"/>
      <c r="P30" s="71"/>
      <c r="Q30" s="71"/>
      <c r="R30" s="72"/>
      <c r="S30" s="72"/>
      <c r="T30" s="66"/>
      <c r="U30" s="72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71"/>
      <c r="NF30" s="71"/>
      <c r="NG30" s="71"/>
      <c r="NH30" s="71"/>
      <c r="NI30" s="71"/>
      <c r="NJ30" s="71"/>
      <c r="NK30" s="71"/>
      <c r="NL30" s="71"/>
      <c r="NM30" s="71"/>
      <c r="NN30" s="71"/>
      <c r="NO30" s="71"/>
      <c r="NP30" s="71"/>
      <c r="NQ30" s="71"/>
      <c r="NR30" s="71"/>
      <c r="NS30" s="71"/>
      <c r="NT30" s="71"/>
      <c r="NU30" s="71"/>
      <c r="NV30" s="71"/>
      <c r="NW30" s="71"/>
      <c r="NX30" s="71"/>
      <c r="NY30" s="71"/>
      <c r="NZ30" s="71"/>
      <c r="OA30" s="71"/>
      <c r="OB30" s="71"/>
      <c r="OC30" s="71"/>
      <c r="OD30" s="71"/>
      <c r="OE30" s="71"/>
      <c r="OF30" s="71"/>
      <c r="OG30" s="71"/>
      <c r="OH30" s="71"/>
      <c r="OI30" s="71"/>
      <c r="OJ30" s="71"/>
      <c r="OK30" s="71"/>
      <c r="OL30" s="71"/>
      <c r="OM30" s="71"/>
      <c r="ON30" s="71"/>
      <c r="OO30" s="71"/>
      <c r="OP30" s="71"/>
      <c r="OQ30" s="71"/>
      <c r="OR30" s="71"/>
      <c r="OS30" s="71"/>
      <c r="OT30" s="71"/>
      <c r="OU30" s="71"/>
      <c r="OV30" s="71"/>
      <c r="OW30" s="71"/>
      <c r="OX30" s="71"/>
      <c r="OY30" s="71"/>
      <c r="OZ30" s="71"/>
      <c r="PA30" s="71"/>
      <c r="PB30" s="71"/>
      <c r="PC30" s="71"/>
      <c r="PD30" s="71"/>
      <c r="PE30" s="71"/>
      <c r="PF30" s="71"/>
      <c r="PG30" s="71"/>
      <c r="PH30" s="71"/>
      <c r="PI30" s="71"/>
      <c r="PJ30" s="71"/>
      <c r="PK30" s="71"/>
      <c r="PL30" s="71"/>
      <c r="PM30" s="71"/>
      <c r="PN30" s="71"/>
      <c r="PO30" s="71"/>
      <c r="PP30" s="71"/>
      <c r="PQ30" s="71"/>
      <c r="PR30" s="71"/>
      <c r="PS30" s="71"/>
      <c r="PT30" s="71"/>
      <c r="PU30" s="71"/>
      <c r="PV30" s="71"/>
      <c r="PW30" s="71"/>
      <c r="PX30" s="71"/>
      <c r="PY30" s="71"/>
      <c r="PZ30" s="71"/>
      <c r="QA30" s="71"/>
      <c r="QB30" s="71"/>
      <c r="QC30" s="71"/>
      <c r="QD30" s="71"/>
      <c r="QE30" s="71"/>
      <c r="QF30" s="71"/>
      <c r="QG30" s="71"/>
      <c r="QH30" s="71"/>
      <c r="QI30" s="71"/>
      <c r="QJ30" s="71"/>
      <c r="QK30" s="71"/>
      <c r="QL30" s="71"/>
      <c r="QM30" s="71"/>
      <c r="QN30" s="71"/>
      <c r="QO30" s="71"/>
      <c r="QP30" s="71"/>
      <c r="QQ30" s="71"/>
      <c r="QR30" s="71"/>
      <c r="QS30" s="71"/>
      <c r="QT30" s="71"/>
      <c r="QU30" s="71"/>
      <c r="QV30" s="71"/>
      <c r="QW30" s="71"/>
      <c r="QX30" s="71"/>
      <c r="QY30" s="71"/>
      <c r="QZ30" s="71"/>
      <c r="RA30" s="71"/>
      <c r="RB30" s="71"/>
      <c r="RC30" s="71"/>
      <c r="RD30" s="71"/>
      <c r="RE30" s="71"/>
      <c r="RF30" s="71"/>
      <c r="RG30" s="71"/>
      <c r="RH30" s="71"/>
      <c r="RI30" s="71"/>
      <c r="RJ30" s="71"/>
      <c r="RK30" s="71"/>
      <c r="RL30" s="71"/>
      <c r="RM30" s="71"/>
    </row>
    <row r="31" spans="1:481" ht="18" customHeight="1">
      <c r="A31" s="73"/>
      <c r="B31" s="73"/>
      <c r="C31" s="66"/>
      <c r="D31" s="72"/>
      <c r="E31" s="72"/>
      <c r="F31" s="66"/>
      <c r="G31" s="66"/>
      <c r="H31" s="66"/>
      <c r="I31" s="66"/>
      <c r="J31" s="66"/>
      <c r="K31" s="71"/>
      <c r="L31" s="71"/>
      <c r="M31" s="72"/>
      <c r="N31" s="72"/>
      <c r="O31" s="71"/>
      <c r="P31" s="71"/>
      <c r="Q31" s="71"/>
      <c r="R31" s="72"/>
      <c r="S31" s="72"/>
      <c r="T31" s="66"/>
      <c r="U31" s="72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71"/>
      <c r="NF31" s="71"/>
      <c r="NG31" s="71"/>
      <c r="NH31" s="71"/>
      <c r="NI31" s="71"/>
      <c r="NJ31" s="71"/>
      <c r="NK31" s="71"/>
      <c r="NL31" s="71"/>
      <c r="NM31" s="71"/>
      <c r="NN31" s="71"/>
      <c r="NO31" s="71"/>
      <c r="NP31" s="71"/>
      <c r="NQ31" s="71"/>
      <c r="NR31" s="71"/>
      <c r="NS31" s="71"/>
      <c r="NT31" s="71"/>
      <c r="NU31" s="71"/>
      <c r="NV31" s="71"/>
      <c r="NW31" s="71"/>
      <c r="NX31" s="71"/>
      <c r="NY31" s="71"/>
      <c r="NZ31" s="71"/>
      <c r="OA31" s="71"/>
      <c r="OB31" s="71"/>
      <c r="OC31" s="71"/>
      <c r="OD31" s="71"/>
      <c r="OE31" s="71"/>
      <c r="OF31" s="71"/>
      <c r="OG31" s="71"/>
      <c r="OH31" s="71"/>
      <c r="OI31" s="71"/>
      <c r="OJ31" s="71"/>
      <c r="OK31" s="71"/>
      <c r="OL31" s="71"/>
      <c r="OM31" s="71"/>
      <c r="ON31" s="71"/>
      <c r="OO31" s="71"/>
      <c r="OP31" s="71"/>
      <c r="OQ31" s="71"/>
      <c r="OR31" s="71"/>
      <c r="OS31" s="71"/>
      <c r="OT31" s="71"/>
      <c r="OU31" s="71"/>
      <c r="OV31" s="71"/>
      <c r="OW31" s="71"/>
      <c r="OX31" s="71"/>
      <c r="OY31" s="71"/>
      <c r="OZ31" s="71"/>
      <c r="PA31" s="71"/>
      <c r="PB31" s="71"/>
      <c r="PC31" s="71"/>
      <c r="PD31" s="71"/>
      <c r="PE31" s="71"/>
      <c r="PF31" s="71"/>
      <c r="PG31" s="71"/>
      <c r="PH31" s="71"/>
      <c r="PI31" s="71"/>
      <c r="PJ31" s="71"/>
      <c r="PK31" s="71"/>
      <c r="PL31" s="71"/>
      <c r="PM31" s="71"/>
      <c r="PN31" s="71"/>
      <c r="PO31" s="71"/>
      <c r="PP31" s="71"/>
      <c r="PQ31" s="71"/>
      <c r="PR31" s="71"/>
      <c r="PS31" s="71"/>
      <c r="PT31" s="71"/>
      <c r="PU31" s="71"/>
      <c r="PV31" s="71"/>
      <c r="PW31" s="71"/>
      <c r="PX31" s="71"/>
      <c r="PY31" s="71"/>
      <c r="PZ31" s="71"/>
      <c r="QA31" s="71"/>
      <c r="QB31" s="71"/>
      <c r="QC31" s="71"/>
      <c r="QD31" s="71"/>
      <c r="QE31" s="71"/>
      <c r="QF31" s="71"/>
      <c r="QG31" s="71"/>
      <c r="QH31" s="71"/>
      <c r="QI31" s="71"/>
      <c r="QJ31" s="71"/>
      <c r="QK31" s="71"/>
      <c r="QL31" s="71"/>
      <c r="QM31" s="71"/>
      <c r="QN31" s="71"/>
      <c r="QO31" s="71"/>
      <c r="QP31" s="71"/>
      <c r="QQ31" s="71"/>
      <c r="QR31" s="71"/>
      <c r="QS31" s="71"/>
      <c r="QT31" s="71"/>
      <c r="QU31" s="71"/>
      <c r="QV31" s="71"/>
      <c r="QW31" s="71"/>
      <c r="QX31" s="71"/>
      <c r="QY31" s="71"/>
      <c r="QZ31" s="71"/>
      <c r="RA31" s="71"/>
      <c r="RB31" s="71"/>
      <c r="RC31" s="71"/>
      <c r="RD31" s="71"/>
      <c r="RE31" s="71"/>
      <c r="RF31" s="71"/>
      <c r="RG31" s="71"/>
      <c r="RH31" s="71"/>
      <c r="RI31" s="71"/>
      <c r="RJ31" s="71"/>
      <c r="RK31" s="71"/>
      <c r="RL31" s="71"/>
      <c r="RM31" s="71"/>
    </row>
    <row r="32" spans="1:481" ht="18" customHeight="1">
      <c r="A32" s="73"/>
      <c r="B32" s="73"/>
      <c r="C32" s="66"/>
      <c r="D32" s="72"/>
      <c r="E32" s="72"/>
      <c r="F32" s="66"/>
      <c r="G32" s="66"/>
      <c r="H32" s="66"/>
      <c r="I32" s="66"/>
      <c r="J32" s="66"/>
      <c r="K32" s="71"/>
      <c r="L32" s="71"/>
      <c r="M32" s="72"/>
      <c r="N32" s="72"/>
      <c r="O32" s="71"/>
      <c r="P32" s="71"/>
      <c r="Q32" s="71"/>
      <c r="R32" s="72"/>
      <c r="S32" s="72"/>
      <c r="T32" s="66"/>
      <c r="U32" s="72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</row>
    <row r="33" spans="1:481" ht="18" customHeight="1">
      <c r="A33" s="73"/>
      <c r="B33" s="73"/>
      <c r="C33" s="66"/>
      <c r="D33" s="72"/>
      <c r="E33" s="72"/>
      <c r="F33" s="66"/>
      <c r="G33" s="66"/>
      <c r="H33" s="66"/>
      <c r="I33" s="66"/>
      <c r="J33" s="66"/>
      <c r="K33" s="71"/>
      <c r="L33" s="71"/>
      <c r="M33" s="72"/>
      <c r="N33" s="72"/>
      <c r="O33" s="71"/>
      <c r="P33" s="71"/>
      <c r="Q33" s="71"/>
      <c r="R33" s="72"/>
      <c r="S33" s="72"/>
      <c r="T33" s="66"/>
      <c r="U33" s="72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</row>
    <row r="34" spans="1:481" ht="18" customHeight="1">
      <c r="A34" s="73"/>
      <c r="B34" s="73"/>
      <c r="C34" s="66"/>
      <c r="D34" s="72"/>
      <c r="E34" s="72"/>
      <c r="F34" s="66"/>
      <c r="G34" s="66"/>
      <c r="H34" s="66"/>
      <c r="I34" s="66"/>
      <c r="J34" s="66"/>
      <c r="K34" s="71"/>
      <c r="L34" s="71"/>
      <c r="M34" s="72"/>
      <c r="N34" s="72"/>
      <c r="O34" s="71"/>
      <c r="P34" s="71"/>
      <c r="Q34" s="71"/>
      <c r="R34" s="72"/>
      <c r="S34" s="72"/>
      <c r="T34" s="66"/>
      <c r="U34" s="72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1"/>
      <c r="JN34" s="71"/>
      <c r="JO34" s="71"/>
      <c r="JP34" s="71"/>
      <c r="JQ34" s="71"/>
      <c r="JR34" s="71"/>
      <c r="JS34" s="71"/>
      <c r="JT34" s="71"/>
      <c r="JU34" s="71"/>
      <c r="JV34" s="71"/>
      <c r="JW34" s="71"/>
      <c r="JX34" s="71"/>
      <c r="JY34" s="71"/>
      <c r="JZ34" s="71"/>
      <c r="KA34" s="71"/>
      <c r="KB34" s="71"/>
      <c r="KC34" s="71"/>
      <c r="KD34" s="71"/>
      <c r="KE34" s="71"/>
      <c r="KF34" s="71"/>
      <c r="KG34" s="71"/>
      <c r="KH34" s="71"/>
      <c r="KI34" s="71"/>
      <c r="KJ34" s="71"/>
      <c r="KK34" s="71"/>
      <c r="KL34" s="71"/>
      <c r="KM34" s="71"/>
      <c r="KN34" s="71"/>
      <c r="KO34" s="71"/>
      <c r="KP34" s="71"/>
      <c r="KQ34" s="71"/>
      <c r="KR34" s="71"/>
      <c r="KS34" s="71"/>
      <c r="KT34" s="71"/>
      <c r="KU34" s="71"/>
      <c r="KV34" s="71"/>
      <c r="KW34" s="71"/>
      <c r="KX34" s="71"/>
      <c r="KY34" s="71"/>
      <c r="KZ34" s="71"/>
      <c r="LA34" s="71"/>
      <c r="LB34" s="71"/>
      <c r="LC34" s="71"/>
      <c r="LD34" s="71"/>
      <c r="LE34" s="71"/>
      <c r="LF34" s="71"/>
      <c r="LG34" s="71"/>
      <c r="LH34" s="71"/>
      <c r="LI34" s="71"/>
      <c r="LJ34" s="71"/>
      <c r="LK34" s="71"/>
      <c r="LL34" s="71"/>
      <c r="LM34" s="71"/>
      <c r="LN34" s="71"/>
      <c r="LO34" s="71"/>
      <c r="LP34" s="71"/>
      <c r="LQ34" s="71"/>
      <c r="LR34" s="71"/>
      <c r="LS34" s="71"/>
      <c r="LT34" s="71"/>
      <c r="LU34" s="71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71"/>
      <c r="NF34" s="71"/>
      <c r="NG34" s="71"/>
      <c r="NH34" s="71"/>
      <c r="NI34" s="71"/>
      <c r="NJ34" s="71"/>
      <c r="NK34" s="71"/>
      <c r="NL34" s="71"/>
      <c r="NM34" s="71"/>
      <c r="NN34" s="71"/>
      <c r="NO34" s="71"/>
      <c r="NP34" s="71"/>
      <c r="NQ34" s="71"/>
      <c r="NR34" s="71"/>
      <c r="NS34" s="71"/>
      <c r="NT34" s="71"/>
      <c r="NU34" s="71"/>
      <c r="NV34" s="71"/>
      <c r="NW34" s="71"/>
      <c r="NX34" s="71"/>
      <c r="NY34" s="71"/>
      <c r="NZ34" s="71"/>
      <c r="OA34" s="71"/>
      <c r="OB34" s="71"/>
      <c r="OC34" s="71"/>
      <c r="OD34" s="71"/>
      <c r="OE34" s="71"/>
      <c r="OF34" s="71"/>
      <c r="OG34" s="71"/>
      <c r="OH34" s="71"/>
      <c r="OI34" s="71"/>
      <c r="OJ34" s="71"/>
      <c r="OK34" s="71"/>
      <c r="OL34" s="71"/>
      <c r="OM34" s="71"/>
      <c r="ON34" s="71"/>
      <c r="OO34" s="71"/>
      <c r="OP34" s="71"/>
      <c r="OQ34" s="71"/>
      <c r="OR34" s="71"/>
      <c r="OS34" s="71"/>
      <c r="OT34" s="71"/>
      <c r="OU34" s="71"/>
      <c r="OV34" s="71"/>
      <c r="OW34" s="71"/>
      <c r="OX34" s="71"/>
      <c r="OY34" s="71"/>
      <c r="OZ34" s="71"/>
      <c r="PA34" s="71"/>
      <c r="PB34" s="71"/>
      <c r="PC34" s="71"/>
      <c r="PD34" s="71"/>
      <c r="PE34" s="71"/>
      <c r="PF34" s="71"/>
      <c r="PG34" s="71"/>
      <c r="PH34" s="71"/>
      <c r="PI34" s="71"/>
      <c r="PJ34" s="71"/>
      <c r="PK34" s="71"/>
      <c r="PL34" s="71"/>
      <c r="PM34" s="71"/>
      <c r="PN34" s="71"/>
      <c r="PO34" s="71"/>
      <c r="PP34" s="71"/>
      <c r="PQ34" s="71"/>
      <c r="PR34" s="71"/>
      <c r="PS34" s="71"/>
      <c r="PT34" s="71"/>
      <c r="PU34" s="71"/>
      <c r="PV34" s="71"/>
      <c r="PW34" s="71"/>
      <c r="PX34" s="71"/>
      <c r="PY34" s="71"/>
      <c r="PZ34" s="71"/>
      <c r="QA34" s="71"/>
      <c r="QB34" s="71"/>
      <c r="QC34" s="71"/>
      <c r="QD34" s="71"/>
      <c r="QE34" s="71"/>
      <c r="QF34" s="71"/>
      <c r="QG34" s="71"/>
      <c r="QH34" s="71"/>
      <c r="QI34" s="71"/>
      <c r="QJ34" s="71"/>
      <c r="QK34" s="71"/>
      <c r="QL34" s="71"/>
      <c r="QM34" s="71"/>
      <c r="QN34" s="71"/>
      <c r="QO34" s="71"/>
      <c r="QP34" s="71"/>
      <c r="QQ34" s="71"/>
      <c r="QR34" s="71"/>
      <c r="QS34" s="71"/>
      <c r="QT34" s="71"/>
      <c r="QU34" s="71"/>
      <c r="QV34" s="71"/>
      <c r="QW34" s="71"/>
      <c r="QX34" s="71"/>
      <c r="QY34" s="71"/>
      <c r="QZ34" s="71"/>
      <c r="RA34" s="71"/>
      <c r="RB34" s="71"/>
      <c r="RC34" s="71"/>
      <c r="RD34" s="71"/>
      <c r="RE34" s="71"/>
      <c r="RF34" s="71"/>
      <c r="RG34" s="71"/>
      <c r="RH34" s="71"/>
      <c r="RI34" s="71"/>
      <c r="RJ34" s="71"/>
      <c r="RK34" s="71"/>
      <c r="RL34" s="71"/>
      <c r="RM34" s="71"/>
    </row>
    <row r="35" spans="1:481" ht="18" customHeight="1">
      <c r="A35" s="73"/>
      <c r="B35" s="73"/>
      <c r="C35" s="66"/>
      <c r="D35" s="72"/>
      <c r="E35" s="72"/>
      <c r="F35" s="66"/>
      <c r="G35" s="66"/>
      <c r="H35" s="66"/>
      <c r="I35" s="66"/>
      <c r="J35" s="66"/>
      <c r="K35" s="71"/>
      <c r="L35" s="71"/>
      <c r="M35" s="72"/>
      <c r="N35" s="72"/>
      <c r="O35" s="71"/>
      <c r="P35" s="71"/>
      <c r="Q35" s="71"/>
      <c r="R35" s="72"/>
      <c r="S35" s="72"/>
      <c r="T35" s="66"/>
      <c r="U35" s="72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1"/>
      <c r="MX35" s="71"/>
      <c r="MY35" s="71"/>
      <c r="MZ35" s="71"/>
      <c r="NA35" s="71"/>
      <c r="NB35" s="71"/>
      <c r="NC35" s="71"/>
      <c r="ND35" s="71"/>
      <c r="NE35" s="71"/>
      <c r="NF35" s="71"/>
      <c r="NG35" s="71"/>
      <c r="NH35" s="71"/>
      <c r="NI35" s="71"/>
      <c r="NJ35" s="71"/>
      <c r="NK35" s="71"/>
      <c r="NL35" s="71"/>
      <c r="NM35" s="71"/>
      <c r="NN35" s="71"/>
      <c r="NO35" s="71"/>
      <c r="NP35" s="71"/>
      <c r="NQ35" s="71"/>
      <c r="NR35" s="71"/>
      <c r="NS35" s="71"/>
      <c r="NT35" s="71"/>
      <c r="NU35" s="71"/>
      <c r="NV35" s="71"/>
      <c r="NW35" s="71"/>
      <c r="NX35" s="71"/>
      <c r="NY35" s="71"/>
      <c r="NZ35" s="71"/>
      <c r="OA35" s="71"/>
      <c r="OB35" s="71"/>
      <c r="OC35" s="71"/>
      <c r="OD35" s="71"/>
      <c r="OE35" s="71"/>
      <c r="OF35" s="71"/>
      <c r="OG35" s="71"/>
      <c r="OH35" s="71"/>
      <c r="OI35" s="71"/>
      <c r="OJ35" s="71"/>
      <c r="OK35" s="71"/>
      <c r="OL35" s="71"/>
      <c r="OM35" s="71"/>
      <c r="ON35" s="71"/>
      <c r="OO35" s="71"/>
      <c r="OP35" s="71"/>
      <c r="OQ35" s="71"/>
      <c r="OR35" s="71"/>
      <c r="OS35" s="71"/>
      <c r="OT35" s="71"/>
      <c r="OU35" s="71"/>
      <c r="OV35" s="71"/>
      <c r="OW35" s="71"/>
      <c r="OX35" s="71"/>
      <c r="OY35" s="71"/>
      <c r="OZ35" s="71"/>
      <c r="PA35" s="71"/>
      <c r="PB35" s="71"/>
      <c r="PC35" s="71"/>
      <c r="PD35" s="71"/>
      <c r="PE35" s="71"/>
      <c r="PF35" s="71"/>
      <c r="PG35" s="71"/>
      <c r="PH35" s="71"/>
      <c r="PI35" s="71"/>
      <c r="PJ35" s="71"/>
      <c r="PK35" s="71"/>
      <c r="PL35" s="71"/>
      <c r="PM35" s="71"/>
      <c r="PN35" s="71"/>
      <c r="PO35" s="71"/>
      <c r="PP35" s="71"/>
      <c r="PQ35" s="71"/>
      <c r="PR35" s="71"/>
      <c r="PS35" s="71"/>
      <c r="PT35" s="71"/>
      <c r="PU35" s="71"/>
      <c r="PV35" s="71"/>
      <c r="PW35" s="71"/>
      <c r="PX35" s="71"/>
      <c r="PY35" s="71"/>
      <c r="PZ35" s="71"/>
      <c r="QA35" s="71"/>
      <c r="QB35" s="71"/>
      <c r="QC35" s="71"/>
      <c r="QD35" s="71"/>
      <c r="QE35" s="71"/>
      <c r="QF35" s="71"/>
      <c r="QG35" s="71"/>
      <c r="QH35" s="71"/>
      <c r="QI35" s="71"/>
      <c r="QJ35" s="71"/>
      <c r="QK35" s="71"/>
      <c r="QL35" s="71"/>
      <c r="QM35" s="71"/>
      <c r="QN35" s="71"/>
      <c r="QO35" s="71"/>
      <c r="QP35" s="71"/>
      <c r="QQ35" s="71"/>
      <c r="QR35" s="71"/>
      <c r="QS35" s="71"/>
      <c r="QT35" s="71"/>
      <c r="QU35" s="71"/>
      <c r="QV35" s="71"/>
      <c r="QW35" s="71"/>
      <c r="QX35" s="71"/>
      <c r="QY35" s="71"/>
      <c r="QZ35" s="71"/>
      <c r="RA35" s="71"/>
      <c r="RB35" s="71"/>
      <c r="RC35" s="71"/>
      <c r="RD35" s="71"/>
      <c r="RE35" s="71"/>
      <c r="RF35" s="71"/>
      <c r="RG35" s="71"/>
      <c r="RH35" s="71"/>
      <c r="RI35" s="71"/>
      <c r="RJ35" s="71"/>
      <c r="RK35" s="71"/>
      <c r="RL35" s="71"/>
      <c r="RM35" s="71"/>
    </row>
    <row r="36" spans="1:481" ht="18" customHeight="1">
      <c r="A36" s="73"/>
      <c r="B36" s="73"/>
      <c r="C36" s="66"/>
      <c r="D36" s="72"/>
      <c r="E36" s="72"/>
      <c r="F36" s="66"/>
      <c r="G36" s="66"/>
      <c r="H36" s="66"/>
      <c r="I36" s="66"/>
      <c r="J36" s="66"/>
      <c r="K36" s="71"/>
      <c r="L36" s="71"/>
      <c r="M36" s="72"/>
      <c r="N36" s="72"/>
      <c r="O36" s="71"/>
      <c r="P36" s="71"/>
      <c r="Q36" s="71"/>
      <c r="R36" s="72"/>
      <c r="S36" s="72"/>
      <c r="T36" s="66"/>
      <c r="U36" s="72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</row>
    <row r="37" spans="1:481" ht="18" customHeight="1">
      <c r="A37" s="73"/>
      <c r="B37" s="73"/>
      <c r="C37" s="66"/>
      <c r="D37" s="72"/>
      <c r="E37" s="72"/>
      <c r="F37" s="66"/>
      <c r="G37" s="66"/>
      <c r="H37" s="66"/>
      <c r="I37" s="66"/>
      <c r="J37" s="66"/>
      <c r="K37" s="71"/>
      <c r="L37" s="71"/>
      <c r="M37" s="72"/>
      <c r="N37" s="72"/>
      <c r="O37" s="71"/>
      <c r="P37" s="71"/>
      <c r="Q37" s="71"/>
      <c r="R37" s="72"/>
      <c r="S37" s="72"/>
      <c r="T37" s="66"/>
      <c r="U37" s="72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</row>
    <row r="38" spans="1:481" ht="18" customHeight="1">
      <c r="A38" s="73"/>
      <c r="B38" s="73"/>
      <c r="C38" s="66"/>
      <c r="D38" s="72"/>
      <c r="E38" s="72"/>
      <c r="F38" s="66"/>
      <c r="G38" s="66"/>
      <c r="H38" s="66"/>
      <c r="I38" s="66"/>
      <c r="J38" s="66"/>
      <c r="K38" s="71"/>
      <c r="L38" s="71"/>
      <c r="M38" s="72"/>
      <c r="N38" s="72"/>
      <c r="O38" s="71"/>
      <c r="P38" s="71"/>
      <c r="Q38" s="71"/>
      <c r="R38" s="72"/>
      <c r="S38" s="72"/>
      <c r="T38" s="66"/>
      <c r="U38" s="72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</row>
    <row r="39" spans="1:481" ht="18" customHeight="1">
      <c r="A39" s="73"/>
      <c r="B39" s="73"/>
      <c r="C39" s="66"/>
      <c r="D39" s="72"/>
      <c r="E39" s="72"/>
      <c r="F39" s="66"/>
      <c r="G39" s="66"/>
      <c r="H39" s="66"/>
      <c r="I39" s="66"/>
      <c r="J39" s="66"/>
      <c r="K39" s="71"/>
      <c r="L39" s="71"/>
      <c r="M39" s="72"/>
      <c r="N39" s="72"/>
      <c r="O39" s="71"/>
      <c r="P39" s="71"/>
      <c r="Q39" s="71"/>
      <c r="R39" s="72"/>
      <c r="S39" s="72"/>
      <c r="T39" s="66"/>
      <c r="U39" s="72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71"/>
      <c r="NF39" s="71"/>
      <c r="NG39" s="71"/>
      <c r="NH39" s="71"/>
      <c r="NI39" s="71"/>
      <c r="NJ39" s="71"/>
      <c r="NK39" s="71"/>
      <c r="NL39" s="71"/>
      <c r="NM39" s="71"/>
      <c r="NN39" s="71"/>
      <c r="NO39" s="71"/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</row>
    <row r="40" spans="1:481" ht="18" customHeight="1">
      <c r="A40" s="73"/>
      <c r="B40" s="73"/>
      <c r="C40" s="66"/>
      <c r="D40" s="72"/>
      <c r="E40" s="72"/>
      <c r="F40" s="66"/>
      <c r="G40" s="66"/>
      <c r="H40" s="66"/>
      <c r="I40" s="66"/>
      <c r="J40" s="66"/>
      <c r="K40" s="71"/>
      <c r="L40" s="71"/>
      <c r="M40" s="72"/>
      <c r="N40" s="72"/>
      <c r="O40" s="71"/>
      <c r="P40" s="71"/>
      <c r="Q40" s="71"/>
      <c r="R40" s="72"/>
      <c r="S40" s="72"/>
      <c r="T40" s="66"/>
      <c r="U40" s="72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71"/>
      <c r="NF40" s="71"/>
      <c r="NG40" s="71"/>
      <c r="NH40" s="71"/>
      <c r="NI40" s="71"/>
      <c r="NJ40" s="71"/>
      <c r="NK40" s="71"/>
      <c r="NL40" s="71"/>
      <c r="NM40" s="71"/>
      <c r="NN40" s="71"/>
      <c r="NO40" s="71"/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</row>
    <row r="41" spans="1:481" ht="18" customHeight="1">
      <c r="A41" s="73"/>
      <c r="B41" s="73"/>
      <c r="C41" s="66"/>
      <c r="D41" s="72"/>
      <c r="E41" s="72"/>
      <c r="F41" s="66"/>
      <c r="G41" s="66"/>
      <c r="H41" s="66"/>
      <c r="I41" s="66"/>
      <c r="J41" s="66"/>
      <c r="K41" s="71"/>
      <c r="L41" s="71"/>
      <c r="M41" s="72"/>
      <c r="N41" s="72"/>
      <c r="O41" s="71"/>
      <c r="P41" s="71"/>
      <c r="Q41" s="71"/>
      <c r="R41" s="72"/>
      <c r="S41" s="72"/>
      <c r="T41" s="66"/>
      <c r="U41" s="72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1"/>
      <c r="MX41" s="71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1"/>
      <c r="NL41" s="71"/>
      <c r="NM41" s="71"/>
      <c r="NN41" s="71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1"/>
      <c r="OB41" s="71"/>
      <c r="OC41" s="71"/>
      <c r="OD41" s="71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1"/>
      <c r="OR41" s="71"/>
      <c r="OS41" s="71"/>
      <c r="OT41" s="71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1"/>
      <c r="PH41" s="71"/>
      <c r="PI41" s="71"/>
      <c r="PJ41" s="71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1"/>
      <c r="PX41" s="71"/>
      <c r="PY41" s="71"/>
      <c r="PZ41" s="71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1"/>
      <c r="QN41" s="71"/>
      <c r="QO41" s="71"/>
      <c r="QP41" s="71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1"/>
      <c r="RD41" s="71"/>
      <c r="RE41" s="71"/>
      <c r="RF41" s="71"/>
      <c r="RG41" s="71"/>
      <c r="RH41" s="71"/>
      <c r="RI41" s="71"/>
      <c r="RJ41" s="71"/>
      <c r="RK41" s="71"/>
      <c r="RL41" s="71"/>
      <c r="RM41" s="71"/>
    </row>
    <row r="42" spans="1:481" ht="18" customHeight="1">
      <c r="A42" s="73"/>
      <c r="B42" s="73"/>
      <c r="C42" s="66"/>
      <c r="D42" s="72"/>
      <c r="E42" s="72"/>
      <c r="F42" s="66"/>
      <c r="G42" s="66"/>
      <c r="H42" s="66"/>
      <c r="I42" s="66"/>
      <c r="J42" s="66"/>
      <c r="K42" s="71"/>
      <c r="L42" s="71"/>
      <c r="M42" s="72"/>
      <c r="N42" s="72"/>
      <c r="O42" s="71"/>
      <c r="P42" s="71"/>
      <c r="Q42" s="71"/>
      <c r="R42" s="72"/>
      <c r="S42" s="72"/>
      <c r="T42" s="66"/>
      <c r="U42" s="72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1"/>
      <c r="MX42" s="71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1"/>
      <c r="NL42" s="71"/>
      <c r="NM42" s="71"/>
      <c r="NN42" s="71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1"/>
      <c r="OB42" s="71"/>
      <c r="OC42" s="71"/>
      <c r="OD42" s="71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1"/>
      <c r="OR42" s="71"/>
      <c r="OS42" s="71"/>
      <c r="OT42" s="71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1"/>
      <c r="PH42" s="71"/>
      <c r="PI42" s="71"/>
      <c r="PJ42" s="71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1"/>
      <c r="PX42" s="71"/>
      <c r="PY42" s="71"/>
      <c r="PZ42" s="71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1"/>
      <c r="QN42" s="71"/>
      <c r="QO42" s="71"/>
      <c r="QP42" s="71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1"/>
      <c r="RD42" s="71"/>
      <c r="RE42" s="71"/>
      <c r="RF42" s="71"/>
      <c r="RG42" s="71"/>
      <c r="RH42" s="71"/>
      <c r="RI42" s="71"/>
      <c r="RJ42" s="71"/>
      <c r="RK42" s="71"/>
      <c r="RL42" s="71"/>
      <c r="RM42" s="71"/>
    </row>
    <row r="43" spans="1:481" ht="18" customHeight="1">
      <c r="A43" s="73"/>
      <c r="B43" s="73"/>
      <c r="C43" s="66"/>
      <c r="D43" s="72"/>
      <c r="E43" s="72"/>
      <c r="F43" s="66"/>
      <c r="G43" s="66"/>
      <c r="H43" s="66"/>
      <c r="I43" s="66"/>
      <c r="J43" s="66"/>
      <c r="K43" s="71"/>
      <c r="L43" s="71"/>
      <c r="M43" s="72"/>
      <c r="N43" s="72"/>
      <c r="O43" s="71"/>
      <c r="P43" s="71"/>
      <c r="Q43" s="71"/>
      <c r="R43" s="72"/>
      <c r="S43" s="72"/>
      <c r="T43" s="66"/>
      <c r="U43" s="72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/>
      <c r="KB43" s="71"/>
      <c r="KC43" s="71"/>
      <c r="KD43" s="71"/>
      <c r="KE43" s="71"/>
      <c r="KF43" s="71"/>
      <c r="KG43" s="71"/>
      <c r="KH43" s="71"/>
      <c r="KI43" s="71"/>
      <c r="KJ43" s="71"/>
      <c r="KK43" s="71"/>
      <c r="KL43" s="71"/>
      <c r="KM43" s="71"/>
      <c r="KN43" s="71"/>
      <c r="KO43" s="71"/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1"/>
      <c r="MX43" s="71"/>
      <c r="MY43" s="71"/>
      <c r="MZ43" s="71"/>
      <c r="NA43" s="71"/>
      <c r="NB43" s="71"/>
      <c r="NC43" s="71"/>
      <c r="ND43" s="71"/>
      <c r="NE43" s="71"/>
      <c r="NF43" s="71"/>
      <c r="NG43" s="71"/>
      <c r="NH43" s="71"/>
      <c r="NI43" s="71"/>
      <c r="NJ43" s="71"/>
      <c r="NK43" s="71"/>
      <c r="NL43" s="71"/>
      <c r="NM43" s="71"/>
      <c r="NN43" s="71"/>
      <c r="NO43" s="71"/>
      <c r="NP43" s="71"/>
      <c r="NQ43" s="71"/>
      <c r="NR43" s="71"/>
      <c r="NS43" s="71"/>
      <c r="NT43" s="71"/>
      <c r="NU43" s="71"/>
      <c r="NV43" s="71"/>
      <c r="NW43" s="71"/>
      <c r="NX43" s="71"/>
      <c r="NY43" s="71"/>
      <c r="NZ43" s="71"/>
      <c r="OA43" s="71"/>
      <c r="OB43" s="71"/>
      <c r="OC43" s="71"/>
      <c r="OD43" s="71"/>
      <c r="OE43" s="71"/>
      <c r="OF43" s="71"/>
      <c r="OG43" s="71"/>
      <c r="OH43" s="71"/>
      <c r="OI43" s="71"/>
      <c r="OJ43" s="71"/>
      <c r="OK43" s="71"/>
      <c r="OL43" s="71"/>
      <c r="OM43" s="71"/>
      <c r="ON43" s="71"/>
      <c r="OO43" s="71"/>
      <c r="OP43" s="71"/>
      <c r="OQ43" s="71"/>
      <c r="OR43" s="71"/>
      <c r="OS43" s="71"/>
      <c r="OT43" s="71"/>
      <c r="OU43" s="71"/>
      <c r="OV43" s="71"/>
      <c r="OW43" s="71"/>
      <c r="OX43" s="71"/>
      <c r="OY43" s="71"/>
      <c r="OZ43" s="71"/>
      <c r="PA43" s="71"/>
      <c r="PB43" s="71"/>
      <c r="PC43" s="71"/>
      <c r="PD43" s="71"/>
      <c r="PE43" s="71"/>
      <c r="PF43" s="71"/>
      <c r="PG43" s="71"/>
      <c r="PH43" s="71"/>
      <c r="PI43" s="71"/>
      <c r="PJ43" s="71"/>
      <c r="PK43" s="71"/>
      <c r="PL43" s="71"/>
      <c r="PM43" s="71"/>
      <c r="PN43" s="71"/>
      <c r="PO43" s="71"/>
      <c r="PP43" s="71"/>
      <c r="PQ43" s="71"/>
      <c r="PR43" s="71"/>
      <c r="PS43" s="71"/>
      <c r="PT43" s="71"/>
      <c r="PU43" s="71"/>
      <c r="PV43" s="71"/>
      <c r="PW43" s="71"/>
      <c r="PX43" s="71"/>
      <c r="PY43" s="71"/>
      <c r="PZ43" s="71"/>
      <c r="QA43" s="71"/>
      <c r="QB43" s="71"/>
      <c r="QC43" s="71"/>
      <c r="QD43" s="71"/>
      <c r="QE43" s="71"/>
      <c r="QF43" s="71"/>
      <c r="QG43" s="71"/>
      <c r="QH43" s="71"/>
      <c r="QI43" s="71"/>
      <c r="QJ43" s="71"/>
      <c r="QK43" s="71"/>
      <c r="QL43" s="71"/>
      <c r="QM43" s="71"/>
      <c r="QN43" s="71"/>
      <c r="QO43" s="71"/>
      <c r="QP43" s="71"/>
      <c r="QQ43" s="71"/>
      <c r="QR43" s="71"/>
      <c r="QS43" s="71"/>
      <c r="QT43" s="71"/>
      <c r="QU43" s="71"/>
      <c r="QV43" s="71"/>
      <c r="QW43" s="71"/>
      <c r="QX43" s="71"/>
      <c r="QY43" s="71"/>
      <c r="QZ43" s="71"/>
      <c r="RA43" s="71"/>
      <c r="RB43" s="71"/>
      <c r="RC43" s="71"/>
      <c r="RD43" s="71"/>
      <c r="RE43" s="71"/>
      <c r="RF43" s="71"/>
      <c r="RG43" s="71"/>
      <c r="RH43" s="71"/>
      <c r="RI43" s="71"/>
      <c r="RJ43" s="71"/>
      <c r="RK43" s="71"/>
      <c r="RL43" s="71"/>
      <c r="RM43" s="71"/>
    </row>
    <row r="44" spans="1:481" ht="18" customHeight="1">
      <c r="A44" s="73"/>
      <c r="B44" s="73"/>
      <c r="C44" s="66"/>
      <c r="D44" s="72"/>
      <c r="E44" s="72"/>
      <c r="F44" s="66"/>
      <c r="G44" s="66"/>
      <c r="H44" s="66"/>
      <c r="I44" s="66"/>
      <c r="J44" s="66"/>
      <c r="K44" s="71"/>
      <c r="L44" s="71"/>
      <c r="M44" s="72"/>
      <c r="N44" s="72"/>
      <c r="O44" s="71"/>
      <c r="P44" s="71"/>
      <c r="Q44" s="71"/>
      <c r="R44" s="72"/>
      <c r="S44" s="72"/>
      <c r="T44" s="66"/>
      <c r="U44" s="72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1"/>
      <c r="MX44" s="71"/>
      <c r="MY44" s="71"/>
      <c r="MZ44" s="71"/>
      <c r="NA44" s="71"/>
      <c r="NB44" s="71"/>
      <c r="NC44" s="71"/>
      <c r="ND44" s="71"/>
      <c r="NE44" s="71"/>
      <c r="NF44" s="71"/>
      <c r="NG44" s="71"/>
      <c r="NH44" s="71"/>
      <c r="NI44" s="71"/>
      <c r="NJ44" s="71"/>
      <c r="NK44" s="71"/>
      <c r="NL44" s="71"/>
      <c r="NM44" s="71"/>
      <c r="NN44" s="71"/>
      <c r="NO44" s="71"/>
      <c r="NP44" s="71"/>
      <c r="NQ44" s="71"/>
      <c r="NR44" s="71"/>
      <c r="NS44" s="71"/>
      <c r="NT44" s="71"/>
      <c r="NU44" s="71"/>
      <c r="NV44" s="71"/>
      <c r="NW44" s="71"/>
      <c r="NX44" s="71"/>
      <c r="NY44" s="71"/>
      <c r="NZ44" s="71"/>
      <c r="OA44" s="71"/>
      <c r="OB44" s="71"/>
      <c r="OC44" s="71"/>
      <c r="OD44" s="71"/>
      <c r="OE44" s="71"/>
      <c r="OF44" s="71"/>
      <c r="OG44" s="71"/>
      <c r="OH44" s="71"/>
      <c r="OI44" s="71"/>
      <c r="OJ44" s="71"/>
      <c r="OK44" s="71"/>
      <c r="OL44" s="71"/>
      <c r="OM44" s="71"/>
      <c r="ON44" s="71"/>
      <c r="OO44" s="71"/>
      <c r="OP44" s="71"/>
      <c r="OQ44" s="71"/>
      <c r="OR44" s="71"/>
      <c r="OS44" s="71"/>
      <c r="OT44" s="71"/>
      <c r="OU44" s="71"/>
      <c r="OV44" s="71"/>
      <c r="OW44" s="71"/>
      <c r="OX44" s="71"/>
      <c r="OY44" s="71"/>
      <c r="OZ44" s="71"/>
      <c r="PA44" s="71"/>
      <c r="PB44" s="71"/>
      <c r="PC44" s="71"/>
      <c r="PD44" s="71"/>
      <c r="PE44" s="71"/>
      <c r="PF44" s="71"/>
      <c r="PG44" s="71"/>
      <c r="PH44" s="71"/>
      <c r="PI44" s="71"/>
      <c r="PJ44" s="71"/>
      <c r="PK44" s="71"/>
      <c r="PL44" s="71"/>
      <c r="PM44" s="71"/>
      <c r="PN44" s="71"/>
      <c r="PO44" s="71"/>
      <c r="PP44" s="71"/>
      <c r="PQ44" s="71"/>
      <c r="PR44" s="71"/>
      <c r="PS44" s="71"/>
      <c r="PT44" s="71"/>
      <c r="PU44" s="71"/>
      <c r="PV44" s="71"/>
      <c r="PW44" s="71"/>
      <c r="PX44" s="71"/>
      <c r="PY44" s="71"/>
      <c r="PZ44" s="71"/>
      <c r="QA44" s="71"/>
      <c r="QB44" s="71"/>
      <c r="QC44" s="71"/>
      <c r="QD44" s="71"/>
      <c r="QE44" s="71"/>
      <c r="QF44" s="71"/>
      <c r="QG44" s="71"/>
      <c r="QH44" s="71"/>
      <c r="QI44" s="71"/>
      <c r="QJ44" s="71"/>
      <c r="QK44" s="71"/>
      <c r="QL44" s="71"/>
      <c r="QM44" s="71"/>
      <c r="QN44" s="71"/>
      <c r="QO44" s="71"/>
      <c r="QP44" s="71"/>
      <c r="QQ44" s="71"/>
      <c r="QR44" s="71"/>
      <c r="QS44" s="71"/>
      <c r="QT44" s="71"/>
      <c r="QU44" s="71"/>
      <c r="QV44" s="71"/>
      <c r="QW44" s="71"/>
      <c r="QX44" s="71"/>
      <c r="QY44" s="71"/>
      <c r="QZ44" s="71"/>
      <c r="RA44" s="71"/>
      <c r="RB44" s="71"/>
      <c r="RC44" s="71"/>
      <c r="RD44" s="71"/>
      <c r="RE44" s="71"/>
      <c r="RF44" s="71"/>
      <c r="RG44" s="71"/>
      <c r="RH44" s="71"/>
      <c r="RI44" s="71"/>
      <c r="RJ44" s="71"/>
      <c r="RK44" s="71"/>
      <c r="RL44" s="71"/>
      <c r="RM44" s="71"/>
    </row>
    <row r="45" spans="1:481" ht="18" customHeight="1">
      <c r="A45" s="73"/>
      <c r="B45" s="73"/>
      <c r="C45" s="66"/>
      <c r="D45" s="72"/>
      <c r="E45" s="72"/>
      <c r="F45" s="66"/>
      <c r="G45" s="66"/>
      <c r="H45" s="66"/>
      <c r="I45" s="66"/>
      <c r="J45" s="66"/>
      <c r="K45" s="71"/>
      <c r="L45" s="71"/>
      <c r="M45" s="72"/>
      <c r="N45" s="72"/>
      <c r="O45" s="71"/>
      <c r="P45" s="71"/>
      <c r="Q45" s="71"/>
      <c r="R45" s="72"/>
      <c r="S45" s="72"/>
      <c r="T45" s="66"/>
      <c r="U45" s="72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1"/>
      <c r="MX45" s="71"/>
      <c r="MY45" s="71"/>
      <c r="MZ45" s="71"/>
      <c r="NA45" s="71"/>
      <c r="NB45" s="71"/>
      <c r="NC45" s="71"/>
      <c r="ND45" s="71"/>
      <c r="NE45" s="71"/>
      <c r="NF45" s="71"/>
      <c r="NG45" s="71"/>
      <c r="NH45" s="71"/>
      <c r="NI45" s="71"/>
      <c r="NJ45" s="71"/>
      <c r="NK45" s="71"/>
      <c r="NL45" s="71"/>
      <c r="NM45" s="71"/>
      <c r="NN45" s="71"/>
      <c r="NO45" s="71"/>
      <c r="NP45" s="71"/>
      <c r="NQ45" s="71"/>
      <c r="NR45" s="71"/>
      <c r="NS45" s="71"/>
      <c r="NT45" s="71"/>
      <c r="NU45" s="71"/>
      <c r="NV45" s="71"/>
      <c r="NW45" s="71"/>
      <c r="NX45" s="71"/>
      <c r="NY45" s="71"/>
      <c r="NZ45" s="71"/>
      <c r="OA45" s="71"/>
      <c r="OB45" s="71"/>
      <c r="OC45" s="71"/>
      <c r="OD45" s="71"/>
      <c r="OE45" s="71"/>
      <c r="OF45" s="71"/>
      <c r="OG45" s="71"/>
      <c r="OH45" s="71"/>
      <c r="OI45" s="71"/>
      <c r="OJ45" s="71"/>
      <c r="OK45" s="71"/>
      <c r="OL45" s="71"/>
      <c r="OM45" s="71"/>
      <c r="ON45" s="71"/>
      <c r="OO45" s="71"/>
      <c r="OP45" s="71"/>
      <c r="OQ45" s="71"/>
      <c r="OR45" s="71"/>
      <c r="OS45" s="71"/>
      <c r="OT45" s="71"/>
      <c r="OU45" s="71"/>
      <c r="OV45" s="71"/>
      <c r="OW45" s="71"/>
      <c r="OX45" s="71"/>
      <c r="OY45" s="71"/>
      <c r="OZ45" s="71"/>
      <c r="PA45" s="71"/>
      <c r="PB45" s="71"/>
      <c r="PC45" s="71"/>
      <c r="PD45" s="71"/>
      <c r="PE45" s="71"/>
      <c r="PF45" s="71"/>
      <c r="PG45" s="71"/>
      <c r="PH45" s="71"/>
      <c r="PI45" s="71"/>
      <c r="PJ45" s="71"/>
      <c r="PK45" s="71"/>
      <c r="PL45" s="71"/>
      <c r="PM45" s="71"/>
      <c r="PN45" s="71"/>
      <c r="PO45" s="71"/>
      <c r="PP45" s="71"/>
      <c r="PQ45" s="71"/>
      <c r="PR45" s="71"/>
      <c r="PS45" s="71"/>
      <c r="PT45" s="71"/>
      <c r="PU45" s="71"/>
      <c r="PV45" s="71"/>
      <c r="PW45" s="71"/>
      <c r="PX45" s="71"/>
      <c r="PY45" s="71"/>
      <c r="PZ45" s="71"/>
      <c r="QA45" s="71"/>
      <c r="QB45" s="71"/>
      <c r="QC45" s="71"/>
      <c r="QD45" s="71"/>
      <c r="QE45" s="71"/>
      <c r="QF45" s="71"/>
      <c r="QG45" s="71"/>
      <c r="QH45" s="71"/>
      <c r="QI45" s="71"/>
      <c r="QJ45" s="71"/>
      <c r="QK45" s="71"/>
      <c r="QL45" s="71"/>
      <c r="QM45" s="71"/>
      <c r="QN45" s="71"/>
      <c r="QO45" s="71"/>
      <c r="QP45" s="71"/>
      <c r="QQ45" s="71"/>
      <c r="QR45" s="71"/>
      <c r="QS45" s="71"/>
      <c r="QT45" s="71"/>
      <c r="QU45" s="71"/>
      <c r="QV45" s="71"/>
      <c r="QW45" s="71"/>
      <c r="QX45" s="71"/>
      <c r="QY45" s="71"/>
      <c r="QZ45" s="71"/>
      <c r="RA45" s="71"/>
      <c r="RB45" s="71"/>
      <c r="RC45" s="71"/>
      <c r="RD45" s="71"/>
      <c r="RE45" s="71"/>
      <c r="RF45" s="71"/>
      <c r="RG45" s="71"/>
      <c r="RH45" s="71"/>
      <c r="RI45" s="71"/>
      <c r="RJ45" s="71"/>
      <c r="RK45" s="71"/>
      <c r="RL45" s="71"/>
      <c r="RM45" s="71"/>
    </row>
    <row r="46" spans="1:481" ht="18" customHeight="1">
      <c r="A46" s="73"/>
      <c r="B46" s="73"/>
      <c r="C46" s="66"/>
      <c r="D46" s="72"/>
      <c r="E46" s="72"/>
      <c r="F46" s="66"/>
      <c r="G46" s="66"/>
      <c r="H46" s="66"/>
      <c r="I46" s="66"/>
      <c r="J46" s="66"/>
      <c r="K46" s="71"/>
      <c r="L46" s="71"/>
      <c r="M46" s="72"/>
      <c r="N46" s="72"/>
      <c r="O46" s="71"/>
      <c r="P46" s="71"/>
      <c r="Q46" s="71"/>
      <c r="R46" s="72"/>
      <c r="S46" s="72"/>
      <c r="T46" s="66"/>
      <c r="U46" s="72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1"/>
      <c r="MX46" s="71"/>
      <c r="MY46" s="71"/>
      <c r="MZ46" s="71"/>
      <c r="NA46" s="71"/>
      <c r="NB46" s="71"/>
      <c r="NC46" s="71"/>
      <c r="ND46" s="71"/>
      <c r="NE46" s="71"/>
      <c r="NF46" s="71"/>
      <c r="NG46" s="71"/>
      <c r="NH46" s="71"/>
      <c r="NI46" s="71"/>
      <c r="NJ46" s="71"/>
      <c r="NK46" s="71"/>
      <c r="NL46" s="71"/>
      <c r="NM46" s="71"/>
      <c r="NN46" s="71"/>
      <c r="NO46" s="71"/>
      <c r="NP46" s="71"/>
      <c r="NQ46" s="71"/>
      <c r="NR46" s="71"/>
      <c r="NS46" s="71"/>
      <c r="NT46" s="71"/>
      <c r="NU46" s="71"/>
      <c r="NV46" s="71"/>
      <c r="NW46" s="71"/>
      <c r="NX46" s="71"/>
      <c r="NY46" s="71"/>
      <c r="NZ46" s="71"/>
      <c r="OA46" s="71"/>
      <c r="OB46" s="71"/>
      <c r="OC46" s="71"/>
      <c r="OD46" s="71"/>
      <c r="OE46" s="71"/>
      <c r="OF46" s="71"/>
      <c r="OG46" s="71"/>
      <c r="OH46" s="71"/>
      <c r="OI46" s="71"/>
      <c r="OJ46" s="71"/>
      <c r="OK46" s="71"/>
      <c r="OL46" s="71"/>
      <c r="OM46" s="71"/>
      <c r="ON46" s="71"/>
      <c r="OO46" s="71"/>
      <c r="OP46" s="71"/>
      <c r="OQ46" s="71"/>
      <c r="OR46" s="71"/>
      <c r="OS46" s="71"/>
      <c r="OT46" s="71"/>
      <c r="OU46" s="71"/>
      <c r="OV46" s="71"/>
      <c r="OW46" s="71"/>
      <c r="OX46" s="71"/>
      <c r="OY46" s="71"/>
      <c r="OZ46" s="71"/>
      <c r="PA46" s="71"/>
      <c r="PB46" s="71"/>
      <c r="PC46" s="71"/>
      <c r="PD46" s="71"/>
      <c r="PE46" s="71"/>
      <c r="PF46" s="71"/>
      <c r="PG46" s="71"/>
      <c r="PH46" s="71"/>
      <c r="PI46" s="71"/>
      <c r="PJ46" s="71"/>
      <c r="PK46" s="71"/>
      <c r="PL46" s="71"/>
      <c r="PM46" s="71"/>
      <c r="PN46" s="71"/>
      <c r="PO46" s="71"/>
      <c r="PP46" s="71"/>
      <c r="PQ46" s="71"/>
      <c r="PR46" s="71"/>
      <c r="PS46" s="71"/>
      <c r="PT46" s="71"/>
      <c r="PU46" s="71"/>
      <c r="PV46" s="71"/>
      <c r="PW46" s="71"/>
      <c r="PX46" s="71"/>
      <c r="PY46" s="71"/>
      <c r="PZ46" s="71"/>
      <c r="QA46" s="71"/>
      <c r="QB46" s="71"/>
      <c r="QC46" s="71"/>
      <c r="QD46" s="71"/>
      <c r="QE46" s="71"/>
      <c r="QF46" s="71"/>
      <c r="QG46" s="71"/>
      <c r="QH46" s="71"/>
      <c r="QI46" s="71"/>
      <c r="QJ46" s="71"/>
      <c r="QK46" s="71"/>
      <c r="QL46" s="71"/>
      <c r="QM46" s="71"/>
      <c r="QN46" s="71"/>
      <c r="QO46" s="71"/>
      <c r="QP46" s="71"/>
      <c r="QQ46" s="71"/>
      <c r="QR46" s="71"/>
      <c r="QS46" s="71"/>
      <c r="QT46" s="71"/>
      <c r="QU46" s="71"/>
      <c r="QV46" s="71"/>
      <c r="QW46" s="71"/>
      <c r="QX46" s="71"/>
      <c r="QY46" s="71"/>
      <c r="QZ46" s="71"/>
      <c r="RA46" s="71"/>
      <c r="RB46" s="71"/>
      <c r="RC46" s="71"/>
      <c r="RD46" s="71"/>
      <c r="RE46" s="71"/>
      <c r="RF46" s="71"/>
      <c r="RG46" s="71"/>
      <c r="RH46" s="71"/>
      <c r="RI46" s="71"/>
      <c r="RJ46" s="71"/>
      <c r="RK46" s="71"/>
      <c r="RL46" s="71"/>
      <c r="RM46" s="71"/>
    </row>
    <row r="47" spans="1:481" ht="18" customHeight="1">
      <c r="A47" s="73"/>
      <c r="B47" s="73"/>
      <c r="C47" s="66"/>
      <c r="D47" s="72"/>
      <c r="E47" s="72"/>
      <c r="F47" s="66"/>
      <c r="G47" s="66"/>
      <c r="H47" s="66"/>
      <c r="I47" s="66"/>
      <c r="J47" s="66"/>
      <c r="K47" s="71"/>
      <c r="L47" s="71"/>
      <c r="M47" s="72"/>
      <c r="N47" s="72"/>
      <c r="O47" s="71"/>
      <c r="P47" s="71"/>
      <c r="Q47" s="71"/>
      <c r="R47" s="72"/>
      <c r="S47" s="72"/>
      <c r="T47" s="66"/>
      <c r="U47" s="72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1"/>
      <c r="NL47" s="71"/>
      <c r="NM47" s="71"/>
      <c r="NN47" s="71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1"/>
      <c r="OB47" s="71"/>
      <c r="OC47" s="71"/>
      <c r="OD47" s="71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1"/>
      <c r="OR47" s="71"/>
      <c r="OS47" s="71"/>
      <c r="OT47" s="71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1"/>
      <c r="PH47" s="71"/>
      <c r="PI47" s="71"/>
      <c r="PJ47" s="71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1"/>
      <c r="PX47" s="71"/>
      <c r="PY47" s="71"/>
      <c r="PZ47" s="71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1"/>
      <c r="QN47" s="71"/>
      <c r="QO47" s="71"/>
      <c r="QP47" s="71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1"/>
      <c r="RD47" s="71"/>
      <c r="RE47" s="71"/>
      <c r="RF47" s="71"/>
      <c r="RG47" s="71"/>
      <c r="RH47" s="71"/>
      <c r="RI47" s="71"/>
      <c r="RJ47" s="71"/>
      <c r="RK47" s="71"/>
      <c r="RL47" s="71"/>
      <c r="RM47" s="71"/>
    </row>
    <row r="48" spans="1:481" ht="18" customHeight="1">
      <c r="A48" s="73"/>
      <c r="B48" s="73"/>
      <c r="C48" s="66"/>
      <c r="D48" s="72"/>
      <c r="E48" s="72"/>
      <c r="F48" s="66"/>
      <c r="G48" s="66"/>
      <c r="H48" s="66"/>
      <c r="I48" s="66"/>
      <c r="J48" s="66"/>
      <c r="K48" s="71"/>
      <c r="L48" s="71"/>
      <c r="M48" s="72"/>
      <c r="N48" s="72"/>
      <c r="O48" s="71"/>
      <c r="P48" s="71"/>
      <c r="Q48" s="71"/>
      <c r="R48" s="72"/>
      <c r="S48" s="72"/>
      <c r="T48" s="66"/>
      <c r="U48" s="72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1"/>
      <c r="MX48" s="71"/>
      <c r="MY48" s="71"/>
      <c r="MZ48" s="71"/>
      <c r="NA48" s="71"/>
      <c r="NB48" s="71"/>
      <c r="NC48" s="71"/>
      <c r="ND48" s="71"/>
      <c r="NE48" s="71"/>
      <c r="NF48" s="71"/>
      <c r="NG48" s="71"/>
      <c r="NH48" s="71"/>
      <c r="NI48" s="71"/>
      <c r="NJ48" s="71"/>
      <c r="NK48" s="71"/>
      <c r="NL48" s="71"/>
      <c r="NM48" s="71"/>
      <c r="NN48" s="71"/>
      <c r="NO48" s="71"/>
      <c r="NP48" s="71"/>
      <c r="NQ48" s="71"/>
      <c r="NR48" s="71"/>
      <c r="NS48" s="71"/>
      <c r="NT48" s="71"/>
      <c r="NU48" s="71"/>
      <c r="NV48" s="71"/>
      <c r="NW48" s="71"/>
      <c r="NX48" s="71"/>
      <c r="NY48" s="71"/>
      <c r="NZ48" s="71"/>
      <c r="OA48" s="71"/>
      <c r="OB48" s="71"/>
      <c r="OC48" s="71"/>
      <c r="OD48" s="71"/>
      <c r="OE48" s="71"/>
      <c r="OF48" s="71"/>
      <c r="OG48" s="71"/>
      <c r="OH48" s="71"/>
      <c r="OI48" s="71"/>
      <c r="OJ48" s="71"/>
      <c r="OK48" s="71"/>
      <c r="OL48" s="71"/>
      <c r="OM48" s="71"/>
      <c r="ON48" s="71"/>
      <c r="OO48" s="71"/>
      <c r="OP48" s="71"/>
      <c r="OQ48" s="71"/>
      <c r="OR48" s="71"/>
      <c r="OS48" s="71"/>
      <c r="OT48" s="71"/>
      <c r="OU48" s="71"/>
      <c r="OV48" s="71"/>
      <c r="OW48" s="71"/>
      <c r="OX48" s="71"/>
      <c r="OY48" s="71"/>
      <c r="OZ48" s="71"/>
      <c r="PA48" s="71"/>
      <c r="PB48" s="71"/>
      <c r="PC48" s="71"/>
      <c r="PD48" s="71"/>
      <c r="PE48" s="71"/>
      <c r="PF48" s="71"/>
      <c r="PG48" s="71"/>
      <c r="PH48" s="71"/>
      <c r="PI48" s="71"/>
      <c r="PJ48" s="71"/>
      <c r="PK48" s="71"/>
      <c r="PL48" s="71"/>
      <c r="PM48" s="71"/>
      <c r="PN48" s="71"/>
      <c r="PO48" s="71"/>
      <c r="PP48" s="71"/>
      <c r="PQ48" s="71"/>
      <c r="PR48" s="71"/>
      <c r="PS48" s="71"/>
      <c r="PT48" s="71"/>
      <c r="PU48" s="71"/>
      <c r="PV48" s="71"/>
      <c r="PW48" s="71"/>
      <c r="PX48" s="71"/>
      <c r="PY48" s="71"/>
      <c r="PZ48" s="71"/>
      <c r="QA48" s="71"/>
      <c r="QB48" s="71"/>
      <c r="QC48" s="71"/>
      <c r="QD48" s="71"/>
      <c r="QE48" s="71"/>
      <c r="QF48" s="71"/>
      <c r="QG48" s="71"/>
      <c r="QH48" s="71"/>
      <c r="QI48" s="71"/>
      <c r="QJ48" s="71"/>
      <c r="QK48" s="71"/>
      <c r="QL48" s="71"/>
      <c r="QM48" s="71"/>
      <c r="QN48" s="71"/>
      <c r="QO48" s="71"/>
      <c r="QP48" s="71"/>
      <c r="QQ48" s="71"/>
      <c r="QR48" s="71"/>
      <c r="QS48" s="71"/>
      <c r="QT48" s="71"/>
      <c r="QU48" s="71"/>
      <c r="QV48" s="71"/>
      <c r="QW48" s="71"/>
      <c r="QX48" s="71"/>
      <c r="QY48" s="71"/>
      <c r="QZ48" s="71"/>
      <c r="RA48" s="71"/>
      <c r="RB48" s="71"/>
      <c r="RC48" s="71"/>
      <c r="RD48" s="71"/>
      <c r="RE48" s="71"/>
      <c r="RF48" s="71"/>
      <c r="RG48" s="71"/>
      <c r="RH48" s="71"/>
      <c r="RI48" s="71"/>
      <c r="RJ48" s="71"/>
      <c r="RK48" s="71"/>
      <c r="RL48" s="71"/>
      <c r="RM48" s="71"/>
    </row>
    <row r="49" spans="1:481" ht="18" customHeight="1">
      <c r="A49" s="73"/>
      <c r="B49" s="73"/>
      <c r="C49" s="66"/>
      <c r="D49" s="72"/>
      <c r="E49" s="72"/>
      <c r="F49" s="66"/>
      <c r="G49" s="66"/>
      <c r="H49" s="66"/>
      <c r="I49" s="66"/>
      <c r="J49" s="66"/>
      <c r="K49" s="71"/>
      <c r="L49" s="71"/>
      <c r="M49" s="72"/>
      <c r="N49" s="72"/>
      <c r="O49" s="71"/>
      <c r="P49" s="71"/>
      <c r="Q49" s="71"/>
      <c r="R49" s="72"/>
      <c r="S49" s="72"/>
      <c r="T49" s="66"/>
      <c r="U49" s="72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1"/>
      <c r="MX49" s="71"/>
      <c r="MY49" s="71"/>
      <c r="MZ49" s="71"/>
      <c r="NA49" s="71"/>
      <c r="NB49" s="71"/>
      <c r="NC49" s="71"/>
      <c r="ND49" s="71"/>
      <c r="NE49" s="71"/>
      <c r="NF49" s="71"/>
      <c r="NG49" s="71"/>
      <c r="NH49" s="71"/>
      <c r="NI49" s="71"/>
      <c r="NJ49" s="71"/>
      <c r="NK49" s="71"/>
      <c r="NL49" s="71"/>
      <c r="NM49" s="71"/>
      <c r="NN49" s="71"/>
      <c r="NO49" s="71"/>
      <c r="NP49" s="71"/>
      <c r="NQ49" s="71"/>
      <c r="NR49" s="71"/>
      <c r="NS49" s="71"/>
      <c r="NT49" s="71"/>
      <c r="NU49" s="71"/>
      <c r="NV49" s="71"/>
      <c r="NW49" s="71"/>
      <c r="NX49" s="71"/>
      <c r="NY49" s="71"/>
      <c r="NZ49" s="71"/>
      <c r="OA49" s="71"/>
      <c r="OB49" s="71"/>
      <c r="OC49" s="71"/>
      <c r="OD49" s="71"/>
      <c r="OE49" s="71"/>
      <c r="OF49" s="71"/>
      <c r="OG49" s="71"/>
      <c r="OH49" s="71"/>
      <c r="OI49" s="71"/>
      <c r="OJ49" s="71"/>
      <c r="OK49" s="71"/>
      <c r="OL49" s="71"/>
      <c r="OM49" s="71"/>
      <c r="ON49" s="71"/>
      <c r="OO49" s="71"/>
      <c r="OP49" s="71"/>
      <c r="OQ49" s="71"/>
      <c r="OR49" s="71"/>
      <c r="OS49" s="71"/>
      <c r="OT49" s="71"/>
      <c r="OU49" s="71"/>
      <c r="OV49" s="71"/>
      <c r="OW49" s="71"/>
      <c r="OX49" s="71"/>
      <c r="OY49" s="71"/>
      <c r="OZ49" s="71"/>
      <c r="PA49" s="71"/>
      <c r="PB49" s="71"/>
      <c r="PC49" s="71"/>
      <c r="PD49" s="71"/>
      <c r="PE49" s="71"/>
      <c r="PF49" s="71"/>
      <c r="PG49" s="71"/>
      <c r="PH49" s="71"/>
      <c r="PI49" s="71"/>
      <c r="PJ49" s="71"/>
      <c r="PK49" s="71"/>
      <c r="PL49" s="71"/>
      <c r="PM49" s="71"/>
      <c r="PN49" s="71"/>
      <c r="PO49" s="71"/>
      <c r="PP49" s="71"/>
      <c r="PQ49" s="71"/>
      <c r="PR49" s="71"/>
      <c r="PS49" s="71"/>
      <c r="PT49" s="71"/>
      <c r="PU49" s="71"/>
      <c r="PV49" s="71"/>
      <c r="PW49" s="71"/>
      <c r="PX49" s="71"/>
      <c r="PY49" s="71"/>
      <c r="PZ49" s="71"/>
      <c r="QA49" s="71"/>
      <c r="QB49" s="71"/>
      <c r="QC49" s="71"/>
      <c r="QD49" s="71"/>
      <c r="QE49" s="71"/>
      <c r="QF49" s="71"/>
      <c r="QG49" s="71"/>
      <c r="QH49" s="71"/>
      <c r="QI49" s="71"/>
      <c r="QJ49" s="71"/>
      <c r="QK49" s="71"/>
      <c r="QL49" s="71"/>
      <c r="QM49" s="71"/>
      <c r="QN49" s="71"/>
      <c r="QO49" s="71"/>
      <c r="QP49" s="71"/>
      <c r="QQ49" s="71"/>
      <c r="QR49" s="71"/>
      <c r="QS49" s="71"/>
      <c r="QT49" s="71"/>
      <c r="QU49" s="71"/>
      <c r="QV49" s="71"/>
      <c r="QW49" s="71"/>
      <c r="QX49" s="71"/>
      <c r="QY49" s="71"/>
      <c r="QZ49" s="71"/>
      <c r="RA49" s="71"/>
      <c r="RB49" s="71"/>
      <c r="RC49" s="71"/>
      <c r="RD49" s="71"/>
      <c r="RE49" s="71"/>
      <c r="RF49" s="71"/>
      <c r="RG49" s="71"/>
      <c r="RH49" s="71"/>
      <c r="RI49" s="71"/>
      <c r="RJ49" s="71"/>
      <c r="RK49" s="71"/>
      <c r="RL49" s="71"/>
      <c r="RM49" s="71"/>
    </row>
    <row r="50" spans="1:481" ht="18" customHeight="1">
      <c r="A50" s="73"/>
      <c r="B50" s="73"/>
      <c r="C50" s="66"/>
      <c r="D50" s="72"/>
      <c r="E50" s="72"/>
      <c r="F50" s="66"/>
      <c r="G50" s="66"/>
      <c r="H50" s="66"/>
      <c r="I50" s="66"/>
      <c r="J50" s="66"/>
      <c r="K50" s="71"/>
      <c r="L50" s="71"/>
      <c r="M50" s="72"/>
      <c r="N50" s="72"/>
      <c r="O50" s="71"/>
      <c r="P50" s="71"/>
      <c r="Q50" s="71"/>
      <c r="R50" s="72"/>
      <c r="S50" s="72"/>
      <c r="T50" s="66"/>
      <c r="U50" s="72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1"/>
      <c r="MX50" s="71"/>
      <c r="MY50" s="71"/>
      <c r="MZ50" s="71"/>
      <c r="NA50" s="71"/>
      <c r="NB50" s="71"/>
      <c r="NC50" s="71"/>
      <c r="ND50" s="71"/>
      <c r="NE50" s="71"/>
      <c r="NF50" s="71"/>
      <c r="NG50" s="71"/>
      <c r="NH50" s="71"/>
      <c r="NI50" s="71"/>
      <c r="NJ50" s="71"/>
      <c r="NK50" s="71"/>
      <c r="NL50" s="71"/>
      <c r="NM50" s="71"/>
      <c r="NN50" s="71"/>
      <c r="NO50" s="71"/>
      <c r="NP50" s="71"/>
      <c r="NQ50" s="71"/>
      <c r="NR50" s="71"/>
      <c r="NS50" s="71"/>
      <c r="NT50" s="71"/>
      <c r="NU50" s="71"/>
      <c r="NV50" s="71"/>
      <c r="NW50" s="71"/>
      <c r="NX50" s="71"/>
      <c r="NY50" s="71"/>
      <c r="NZ50" s="71"/>
      <c r="OA50" s="71"/>
      <c r="OB50" s="71"/>
      <c r="OC50" s="71"/>
      <c r="OD50" s="71"/>
      <c r="OE50" s="71"/>
      <c r="OF50" s="71"/>
      <c r="OG50" s="71"/>
      <c r="OH50" s="71"/>
      <c r="OI50" s="71"/>
      <c r="OJ50" s="71"/>
      <c r="OK50" s="71"/>
      <c r="OL50" s="71"/>
      <c r="OM50" s="71"/>
      <c r="ON50" s="71"/>
      <c r="OO50" s="71"/>
      <c r="OP50" s="71"/>
      <c r="OQ50" s="71"/>
      <c r="OR50" s="71"/>
      <c r="OS50" s="71"/>
      <c r="OT50" s="71"/>
      <c r="OU50" s="71"/>
      <c r="OV50" s="71"/>
      <c r="OW50" s="71"/>
      <c r="OX50" s="71"/>
      <c r="OY50" s="71"/>
      <c r="OZ50" s="71"/>
      <c r="PA50" s="71"/>
      <c r="PB50" s="71"/>
      <c r="PC50" s="71"/>
      <c r="PD50" s="71"/>
      <c r="PE50" s="71"/>
      <c r="PF50" s="71"/>
      <c r="PG50" s="71"/>
      <c r="PH50" s="71"/>
      <c r="PI50" s="71"/>
      <c r="PJ50" s="71"/>
      <c r="PK50" s="71"/>
      <c r="PL50" s="71"/>
      <c r="PM50" s="71"/>
      <c r="PN50" s="71"/>
      <c r="PO50" s="71"/>
      <c r="PP50" s="71"/>
      <c r="PQ50" s="71"/>
      <c r="PR50" s="71"/>
      <c r="PS50" s="71"/>
      <c r="PT50" s="71"/>
      <c r="PU50" s="71"/>
      <c r="PV50" s="71"/>
      <c r="PW50" s="71"/>
      <c r="PX50" s="71"/>
      <c r="PY50" s="71"/>
      <c r="PZ50" s="71"/>
      <c r="QA50" s="71"/>
      <c r="QB50" s="71"/>
      <c r="QC50" s="71"/>
      <c r="QD50" s="71"/>
      <c r="QE50" s="71"/>
      <c r="QF50" s="71"/>
      <c r="QG50" s="71"/>
      <c r="QH50" s="71"/>
      <c r="QI50" s="71"/>
      <c r="QJ50" s="71"/>
      <c r="QK50" s="71"/>
      <c r="QL50" s="71"/>
      <c r="QM50" s="71"/>
      <c r="QN50" s="71"/>
      <c r="QO50" s="71"/>
      <c r="QP50" s="71"/>
      <c r="QQ50" s="71"/>
      <c r="QR50" s="71"/>
      <c r="QS50" s="71"/>
      <c r="QT50" s="71"/>
      <c r="QU50" s="71"/>
      <c r="QV50" s="71"/>
      <c r="QW50" s="71"/>
      <c r="QX50" s="71"/>
      <c r="QY50" s="71"/>
      <c r="QZ50" s="71"/>
      <c r="RA50" s="71"/>
      <c r="RB50" s="71"/>
      <c r="RC50" s="71"/>
      <c r="RD50" s="71"/>
      <c r="RE50" s="71"/>
      <c r="RF50" s="71"/>
      <c r="RG50" s="71"/>
      <c r="RH50" s="71"/>
      <c r="RI50" s="71"/>
      <c r="RJ50" s="71"/>
      <c r="RK50" s="71"/>
      <c r="RL50" s="71"/>
      <c r="RM50" s="71"/>
    </row>
    <row r="51" spans="1:481" ht="18" customHeight="1">
      <c r="A51" s="73"/>
      <c r="B51" s="73"/>
      <c r="C51" s="66"/>
      <c r="D51" s="72"/>
      <c r="E51" s="72"/>
      <c r="F51" s="66"/>
      <c r="G51" s="66"/>
      <c r="H51" s="66"/>
      <c r="I51" s="66"/>
      <c r="J51" s="66"/>
      <c r="K51" s="71"/>
      <c r="L51" s="71"/>
      <c r="M51" s="72"/>
      <c r="N51" s="72"/>
      <c r="O51" s="71"/>
      <c r="P51" s="71"/>
      <c r="Q51" s="71"/>
      <c r="R51" s="72"/>
      <c r="S51" s="72"/>
      <c r="T51" s="66"/>
      <c r="U51" s="72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1"/>
      <c r="MX51" s="71"/>
      <c r="MY51" s="71"/>
      <c r="MZ51" s="71"/>
      <c r="NA51" s="71"/>
      <c r="NB51" s="71"/>
      <c r="NC51" s="71"/>
      <c r="ND51" s="71"/>
      <c r="NE51" s="71"/>
      <c r="NF51" s="71"/>
      <c r="NG51" s="71"/>
      <c r="NH51" s="71"/>
      <c r="NI51" s="71"/>
      <c r="NJ51" s="71"/>
      <c r="NK51" s="71"/>
      <c r="NL51" s="71"/>
      <c r="NM51" s="71"/>
      <c r="NN51" s="71"/>
      <c r="NO51" s="71"/>
      <c r="NP51" s="71"/>
      <c r="NQ51" s="71"/>
      <c r="NR51" s="71"/>
      <c r="NS51" s="71"/>
      <c r="NT51" s="71"/>
      <c r="NU51" s="71"/>
      <c r="NV51" s="71"/>
      <c r="NW51" s="71"/>
      <c r="NX51" s="71"/>
      <c r="NY51" s="71"/>
      <c r="NZ51" s="71"/>
      <c r="OA51" s="71"/>
      <c r="OB51" s="71"/>
      <c r="OC51" s="71"/>
      <c r="OD51" s="71"/>
      <c r="OE51" s="71"/>
      <c r="OF51" s="71"/>
      <c r="OG51" s="71"/>
      <c r="OH51" s="71"/>
      <c r="OI51" s="71"/>
      <c r="OJ51" s="71"/>
      <c r="OK51" s="71"/>
      <c r="OL51" s="71"/>
      <c r="OM51" s="71"/>
      <c r="ON51" s="71"/>
      <c r="OO51" s="71"/>
      <c r="OP51" s="71"/>
      <c r="OQ51" s="71"/>
      <c r="OR51" s="71"/>
      <c r="OS51" s="71"/>
      <c r="OT51" s="71"/>
      <c r="OU51" s="71"/>
      <c r="OV51" s="71"/>
      <c r="OW51" s="71"/>
      <c r="OX51" s="71"/>
      <c r="OY51" s="71"/>
      <c r="OZ51" s="71"/>
      <c r="PA51" s="71"/>
      <c r="PB51" s="71"/>
      <c r="PC51" s="71"/>
      <c r="PD51" s="71"/>
      <c r="PE51" s="71"/>
      <c r="PF51" s="71"/>
      <c r="PG51" s="71"/>
      <c r="PH51" s="71"/>
      <c r="PI51" s="71"/>
      <c r="PJ51" s="71"/>
      <c r="PK51" s="71"/>
      <c r="PL51" s="71"/>
      <c r="PM51" s="71"/>
      <c r="PN51" s="71"/>
      <c r="PO51" s="71"/>
      <c r="PP51" s="71"/>
      <c r="PQ51" s="71"/>
      <c r="PR51" s="71"/>
      <c r="PS51" s="71"/>
      <c r="PT51" s="71"/>
      <c r="PU51" s="71"/>
      <c r="PV51" s="71"/>
      <c r="PW51" s="71"/>
      <c r="PX51" s="71"/>
      <c r="PY51" s="71"/>
      <c r="PZ51" s="71"/>
      <c r="QA51" s="71"/>
      <c r="QB51" s="71"/>
      <c r="QC51" s="71"/>
      <c r="QD51" s="71"/>
      <c r="QE51" s="71"/>
      <c r="QF51" s="71"/>
      <c r="QG51" s="71"/>
      <c r="QH51" s="71"/>
      <c r="QI51" s="71"/>
      <c r="QJ51" s="71"/>
      <c r="QK51" s="71"/>
      <c r="QL51" s="71"/>
      <c r="QM51" s="71"/>
      <c r="QN51" s="71"/>
      <c r="QO51" s="71"/>
      <c r="QP51" s="71"/>
      <c r="QQ51" s="71"/>
      <c r="QR51" s="71"/>
      <c r="QS51" s="71"/>
      <c r="QT51" s="71"/>
      <c r="QU51" s="71"/>
      <c r="QV51" s="71"/>
      <c r="QW51" s="71"/>
      <c r="QX51" s="71"/>
      <c r="QY51" s="71"/>
      <c r="QZ51" s="71"/>
      <c r="RA51" s="71"/>
      <c r="RB51" s="71"/>
      <c r="RC51" s="71"/>
      <c r="RD51" s="71"/>
      <c r="RE51" s="71"/>
      <c r="RF51" s="71"/>
      <c r="RG51" s="71"/>
      <c r="RH51" s="71"/>
      <c r="RI51" s="71"/>
      <c r="RJ51" s="71"/>
      <c r="RK51" s="71"/>
      <c r="RL51" s="71"/>
      <c r="RM51" s="71"/>
    </row>
    <row r="52" spans="1:481" ht="18" customHeight="1">
      <c r="A52" s="73"/>
      <c r="B52" s="73"/>
      <c r="C52" s="66"/>
      <c r="D52" s="72"/>
      <c r="E52" s="72"/>
      <c r="F52" s="66"/>
      <c r="G52" s="66"/>
      <c r="H52" s="66"/>
      <c r="I52" s="66"/>
      <c r="J52" s="66"/>
      <c r="K52" s="71"/>
      <c r="L52" s="71"/>
      <c r="M52" s="72"/>
      <c r="N52" s="72"/>
      <c r="O52" s="71"/>
      <c r="P52" s="71"/>
      <c r="Q52" s="71"/>
      <c r="R52" s="72"/>
      <c r="S52" s="72"/>
      <c r="T52" s="66"/>
      <c r="U52" s="72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1"/>
      <c r="MX52" s="71"/>
      <c r="MY52" s="71"/>
      <c r="MZ52" s="71"/>
      <c r="NA52" s="71"/>
      <c r="NB52" s="71"/>
      <c r="NC52" s="71"/>
      <c r="ND52" s="71"/>
      <c r="NE52" s="71"/>
      <c r="NF52" s="71"/>
      <c r="NG52" s="71"/>
      <c r="NH52" s="71"/>
      <c r="NI52" s="71"/>
      <c r="NJ52" s="71"/>
      <c r="NK52" s="71"/>
      <c r="NL52" s="71"/>
      <c r="NM52" s="71"/>
      <c r="NN52" s="71"/>
      <c r="NO52" s="71"/>
      <c r="NP52" s="71"/>
      <c r="NQ52" s="71"/>
      <c r="NR52" s="71"/>
      <c r="NS52" s="71"/>
      <c r="NT52" s="71"/>
      <c r="NU52" s="71"/>
      <c r="NV52" s="71"/>
      <c r="NW52" s="71"/>
      <c r="NX52" s="71"/>
      <c r="NY52" s="71"/>
      <c r="NZ52" s="71"/>
      <c r="OA52" s="71"/>
      <c r="OB52" s="71"/>
      <c r="OC52" s="71"/>
      <c r="OD52" s="71"/>
      <c r="OE52" s="71"/>
      <c r="OF52" s="71"/>
      <c r="OG52" s="71"/>
      <c r="OH52" s="71"/>
      <c r="OI52" s="71"/>
      <c r="OJ52" s="71"/>
      <c r="OK52" s="71"/>
      <c r="OL52" s="71"/>
      <c r="OM52" s="71"/>
      <c r="ON52" s="71"/>
      <c r="OO52" s="71"/>
      <c r="OP52" s="71"/>
      <c r="OQ52" s="71"/>
      <c r="OR52" s="71"/>
      <c r="OS52" s="71"/>
      <c r="OT52" s="71"/>
      <c r="OU52" s="71"/>
      <c r="OV52" s="71"/>
      <c r="OW52" s="71"/>
      <c r="OX52" s="71"/>
      <c r="OY52" s="71"/>
      <c r="OZ52" s="71"/>
      <c r="PA52" s="71"/>
      <c r="PB52" s="71"/>
      <c r="PC52" s="71"/>
      <c r="PD52" s="71"/>
      <c r="PE52" s="71"/>
      <c r="PF52" s="71"/>
      <c r="PG52" s="71"/>
      <c r="PH52" s="71"/>
      <c r="PI52" s="71"/>
      <c r="PJ52" s="71"/>
      <c r="PK52" s="71"/>
      <c r="PL52" s="71"/>
      <c r="PM52" s="71"/>
      <c r="PN52" s="71"/>
      <c r="PO52" s="71"/>
      <c r="PP52" s="71"/>
      <c r="PQ52" s="71"/>
      <c r="PR52" s="71"/>
      <c r="PS52" s="71"/>
      <c r="PT52" s="71"/>
      <c r="PU52" s="71"/>
      <c r="PV52" s="71"/>
      <c r="PW52" s="71"/>
      <c r="PX52" s="71"/>
      <c r="PY52" s="71"/>
      <c r="PZ52" s="71"/>
      <c r="QA52" s="71"/>
      <c r="QB52" s="71"/>
      <c r="QC52" s="71"/>
      <c r="QD52" s="71"/>
      <c r="QE52" s="71"/>
      <c r="QF52" s="71"/>
      <c r="QG52" s="71"/>
      <c r="QH52" s="71"/>
      <c r="QI52" s="71"/>
      <c r="QJ52" s="71"/>
      <c r="QK52" s="71"/>
      <c r="QL52" s="71"/>
      <c r="QM52" s="71"/>
      <c r="QN52" s="71"/>
      <c r="QO52" s="71"/>
      <c r="QP52" s="71"/>
      <c r="QQ52" s="71"/>
      <c r="QR52" s="71"/>
      <c r="QS52" s="71"/>
      <c r="QT52" s="71"/>
      <c r="QU52" s="71"/>
      <c r="QV52" s="71"/>
      <c r="QW52" s="71"/>
      <c r="QX52" s="71"/>
      <c r="QY52" s="71"/>
      <c r="QZ52" s="71"/>
      <c r="RA52" s="71"/>
      <c r="RB52" s="71"/>
      <c r="RC52" s="71"/>
      <c r="RD52" s="71"/>
      <c r="RE52" s="71"/>
      <c r="RF52" s="71"/>
      <c r="RG52" s="71"/>
      <c r="RH52" s="71"/>
      <c r="RI52" s="71"/>
      <c r="RJ52" s="71"/>
      <c r="RK52" s="71"/>
      <c r="RL52" s="71"/>
      <c r="RM52" s="71"/>
    </row>
    <row r="53" spans="1:481" ht="18" customHeight="1">
      <c r="A53" s="73"/>
      <c r="B53" s="73"/>
      <c r="C53" s="66"/>
      <c r="D53" s="72"/>
      <c r="E53" s="72"/>
      <c r="F53" s="66"/>
      <c r="G53" s="66"/>
      <c r="H53" s="66"/>
      <c r="I53" s="66"/>
      <c r="J53" s="66"/>
      <c r="K53" s="71"/>
      <c r="L53" s="71"/>
      <c r="M53" s="72"/>
      <c r="N53" s="72"/>
      <c r="O53" s="71"/>
      <c r="P53" s="71"/>
      <c r="Q53" s="71"/>
      <c r="R53" s="72"/>
      <c r="S53" s="72"/>
      <c r="T53" s="66"/>
      <c r="U53" s="72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1"/>
      <c r="JN53" s="71"/>
      <c r="JO53" s="71"/>
      <c r="JP53" s="71"/>
      <c r="JQ53" s="71"/>
      <c r="JR53" s="71"/>
      <c r="JS53" s="71"/>
      <c r="JT53" s="71"/>
      <c r="JU53" s="71"/>
      <c r="JV53" s="71"/>
      <c r="JW53" s="71"/>
      <c r="JX53" s="71"/>
      <c r="JY53" s="71"/>
      <c r="JZ53" s="71"/>
      <c r="KA53" s="71"/>
      <c r="KB53" s="71"/>
      <c r="KC53" s="71"/>
      <c r="KD53" s="71"/>
      <c r="KE53" s="71"/>
      <c r="KF53" s="71"/>
      <c r="KG53" s="71"/>
      <c r="KH53" s="71"/>
      <c r="KI53" s="71"/>
      <c r="KJ53" s="71"/>
      <c r="KK53" s="71"/>
      <c r="KL53" s="71"/>
      <c r="KM53" s="71"/>
      <c r="KN53" s="71"/>
      <c r="KO53" s="71"/>
      <c r="KP53" s="71"/>
      <c r="KQ53" s="71"/>
      <c r="KR53" s="71"/>
      <c r="KS53" s="71"/>
      <c r="KT53" s="71"/>
      <c r="KU53" s="71"/>
      <c r="KV53" s="71"/>
      <c r="KW53" s="71"/>
      <c r="KX53" s="71"/>
      <c r="KY53" s="71"/>
      <c r="KZ53" s="71"/>
      <c r="LA53" s="71"/>
      <c r="LB53" s="71"/>
      <c r="LC53" s="71"/>
      <c r="LD53" s="71"/>
      <c r="LE53" s="71"/>
      <c r="LF53" s="71"/>
      <c r="LG53" s="71"/>
      <c r="LH53" s="71"/>
      <c r="LI53" s="71"/>
      <c r="LJ53" s="71"/>
      <c r="LK53" s="71"/>
      <c r="LL53" s="71"/>
      <c r="LM53" s="71"/>
      <c r="LN53" s="71"/>
      <c r="LO53" s="71"/>
      <c r="LP53" s="71"/>
      <c r="LQ53" s="71"/>
      <c r="LR53" s="71"/>
      <c r="LS53" s="71"/>
      <c r="LT53" s="71"/>
      <c r="LU53" s="71"/>
      <c r="LV53" s="71"/>
      <c r="LW53" s="71"/>
      <c r="LX53" s="71"/>
      <c r="LY53" s="71"/>
      <c r="LZ53" s="71"/>
      <c r="MA53" s="71"/>
      <c r="MB53" s="71"/>
      <c r="MC53" s="71"/>
      <c r="MD53" s="71"/>
      <c r="ME53" s="71"/>
      <c r="MF53" s="71"/>
      <c r="MG53" s="71"/>
      <c r="MH53" s="71"/>
      <c r="MI53" s="71"/>
      <c r="MJ53" s="71"/>
      <c r="MK53" s="71"/>
      <c r="ML53" s="71"/>
      <c r="MM53" s="71"/>
      <c r="MN53" s="71"/>
      <c r="MO53" s="71"/>
      <c r="MP53" s="71"/>
      <c r="MQ53" s="71"/>
      <c r="MR53" s="71"/>
      <c r="MS53" s="71"/>
      <c r="MT53" s="71"/>
      <c r="MU53" s="71"/>
      <c r="MV53" s="71"/>
      <c r="MW53" s="71"/>
      <c r="MX53" s="71"/>
      <c r="MY53" s="71"/>
      <c r="MZ53" s="71"/>
      <c r="NA53" s="71"/>
      <c r="NB53" s="71"/>
      <c r="NC53" s="71"/>
      <c r="ND53" s="71"/>
      <c r="NE53" s="71"/>
      <c r="NF53" s="71"/>
      <c r="NG53" s="71"/>
      <c r="NH53" s="71"/>
      <c r="NI53" s="71"/>
      <c r="NJ53" s="71"/>
      <c r="NK53" s="71"/>
      <c r="NL53" s="71"/>
      <c r="NM53" s="71"/>
      <c r="NN53" s="71"/>
      <c r="NO53" s="71"/>
      <c r="NP53" s="71"/>
      <c r="NQ53" s="71"/>
      <c r="NR53" s="71"/>
      <c r="NS53" s="71"/>
      <c r="NT53" s="71"/>
      <c r="NU53" s="71"/>
      <c r="NV53" s="71"/>
      <c r="NW53" s="71"/>
      <c r="NX53" s="71"/>
      <c r="NY53" s="71"/>
      <c r="NZ53" s="71"/>
      <c r="OA53" s="71"/>
      <c r="OB53" s="71"/>
      <c r="OC53" s="71"/>
      <c r="OD53" s="71"/>
      <c r="OE53" s="71"/>
      <c r="OF53" s="71"/>
      <c r="OG53" s="71"/>
      <c r="OH53" s="71"/>
      <c r="OI53" s="71"/>
      <c r="OJ53" s="71"/>
      <c r="OK53" s="71"/>
      <c r="OL53" s="71"/>
      <c r="OM53" s="71"/>
      <c r="ON53" s="71"/>
      <c r="OO53" s="71"/>
      <c r="OP53" s="71"/>
      <c r="OQ53" s="71"/>
      <c r="OR53" s="71"/>
      <c r="OS53" s="71"/>
      <c r="OT53" s="71"/>
      <c r="OU53" s="71"/>
      <c r="OV53" s="71"/>
      <c r="OW53" s="71"/>
      <c r="OX53" s="71"/>
      <c r="OY53" s="71"/>
      <c r="OZ53" s="71"/>
      <c r="PA53" s="71"/>
      <c r="PB53" s="71"/>
      <c r="PC53" s="71"/>
      <c r="PD53" s="71"/>
      <c r="PE53" s="71"/>
      <c r="PF53" s="71"/>
      <c r="PG53" s="71"/>
      <c r="PH53" s="71"/>
      <c r="PI53" s="71"/>
      <c r="PJ53" s="71"/>
      <c r="PK53" s="71"/>
      <c r="PL53" s="71"/>
      <c r="PM53" s="71"/>
      <c r="PN53" s="71"/>
      <c r="PO53" s="71"/>
      <c r="PP53" s="71"/>
      <c r="PQ53" s="71"/>
      <c r="PR53" s="71"/>
      <c r="PS53" s="71"/>
      <c r="PT53" s="71"/>
      <c r="PU53" s="71"/>
      <c r="PV53" s="71"/>
      <c r="PW53" s="71"/>
      <c r="PX53" s="71"/>
      <c r="PY53" s="71"/>
      <c r="PZ53" s="71"/>
      <c r="QA53" s="71"/>
      <c r="QB53" s="71"/>
      <c r="QC53" s="71"/>
      <c r="QD53" s="71"/>
      <c r="QE53" s="71"/>
      <c r="QF53" s="71"/>
      <c r="QG53" s="71"/>
      <c r="QH53" s="71"/>
      <c r="QI53" s="71"/>
      <c r="QJ53" s="71"/>
      <c r="QK53" s="71"/>
      <c r="QL53" s="71"/>
      <c r="QM53" s="71"/>
      <c r="QN53" s="71"/>
      <c r="QO53" s="71"/>
      <c r="QP53" s="71"/>
      <c r="QQ53" s="71"/>
      <c r="QR53" s="71"/>
      <c r="QS53" s="71"/>
      <c r="QT53" s="71"/>
      <c r="QU53" s="71"/>
      <c r="QV53" s="71"/>
      <c r="QW53" s="71"/>
      <c r="QX53" s="71"/>
      <c r="QY53" s="71"/>
      <c r="QZ53" s="71"/>
      <c r="RA53" s="71"/>
      <c r="RB53" s="71"/>
      <c r="RC53" s="71"/>
      <c r="RD53" s="71"/>
      <c r="RE53" s="71"/>
      <c r="RF53" s="71"/>
      <c r="RG53" s="71"/>
      <c r="RH53" s="71"/>
      <c r="RI53" s="71"/>
      <c r="RJ53" s="71"/>
      <c r="RK53" s="71"/>
      <c r="RL53" s="71"/>
      <c r="RM53" s="71"/>
    </row>
    <row r="54" spans="1:481" ht="18" customHeight="1">
      <c r="A54" s="73"/>
      <c r="B54" s="73"/>
      <c r="C54" s="66"/>
      <c r="D54" s="72"/>
      <c r="E54" s="72"/>
      <c r="F54" s="66"/>
      <c r="G54" s="66"/>
      <c r="H54" s="66"/>
      <c r="I54" s="66"/>
      <c r="J54" s="66"/>
      <c r="K54" s="71"/>
      <c r="L54" s="71"/>
      <c r="M54" s="72"/>
      <c r="N54" s="72"/>
      <c r="O54" s="71"/>
      <c r="P54" s="71"/>
      <c r="Q54" s="71"/>
      <c r="R54" s="72"/>
      <c r="S54" s="72"/>
      <c r="T54" s="66"/>
      <c r="U54" s="72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1"/>
      <c r="MX54" s="71"/>
      <c r="MY54" s="71"/>
      <c r="MZ54" s="71"/>
      <c r="NA54" s="71"/>
      <c r="NB54" s="71"/>
      <c r="NC54" s="71"/>
      <c r="ND54" s="71"/>
      <c r="NE54" s="71"/>
      <c r="NF54" s="71"/>
      <c r="NG54" s="71"/>
      <c r="NH54" s="71"/>
      <c r="NI54" s="71"/>
      <c r="NJ54" s="71"/>
      <c r="NK54" s="71"/>
      <c r="NL54" s="71"/>
      <c r="NM54" s="71"/>
      <c r="NN54" s="71"/>
      <c r="NO54" s="71"/>
      <c r="NP54" s="71"/>
      <c r="NQ54" s="71"/>
      <c r="NR54" s="71"/>
      <c r="NS54" s="71"/>
      <c r="NT54" s="71"/>
      <c r="NU54" s="71"/>
      <c r="NV54" s="71"/>
      <c r="NW54" s="71"/>
      <c r="NX54" s="71"/>
      <c r="NY54" s="71"/>
      <c r="NZ54" s="71"/>
      <c r="OA54" s="71"/>
      <c r="OB54" s="71"/>
      <c r="OC54" s="71"/>
      <c r="OD54" s="71"/>
      <c r="OE54" s="71"/>
      <c r="OF54" s="71"/>
      <c r="OG54" s="71"/>
      <c r="OH54" s="71"/>
      <c r="OI54" s="71"/>
      <c r="OJ54" s="71"/>
      <c r="OK54" s="71"/>
      <c r="OL54" s="71"/>
      <c r="OM54" s="71"/>
      <c r="ON54" s="71"/>
      <c r="OO54" s="71"/>
      <c r="OP54" s="71"/>
      <c r="OQ54" s="71"/>
      <c r="OR54" s="71"/>
      <c r="OS54" s="71"/>
      <c r="OT54" s="71"/>
      <c r="OU54" s="71"/>
      <c r="OV54" s="71"/>
      <c r="OW54" s="71"/>
      <c r="OX54" s="71"/>
      <c r="OY54" s="71"/>
      <c r="OZ54" s="71"/>
      <c r="PA54" s="71"/>
      <c r="PB54" s="71"/>
      <c r="PC54" s="71"/>
      <c r="PD54" s="71"/>
      <c r="PE54" s="71"/>
      <c r="PF54" s="71"/>
      <c r="PG54" s="71"/>
      <c r="PH54" s="71"/>
      <c r="PI54" s="71"/>
      <c r="PJ54" s="71"/>
      <c r="PK54" s="71"/>
      <c r="PL54" s="71"/>
      <c r="PM54" s="71"/>
      <c r="PN54" s="71"/>
      <c r="PO54" s="71"/>
      <c r="PP54" s="71"/>
      <c r="PQ54" s="71"/>
      <c r="PR54" s="71"/>
      <c r="PS54" s="71"/>
      <c r="PT54" s="71"/>
      <c r="PU54" s="71"/>
      <c r="PV54" s="71"/>
      <c r="PW54" s="71"/>
      <c r="PX54" s="71"/>
      <c r="PY54" s="71"/>
      <c r="PZ54" s="71"/>
      <c r="QA54" s="71"/>
      <c r="QB54" s="71"/>
      <c r="QC54" s="71"/>
      <c r="QD54" s="71"/>
      <c r="QE54" s="71"/>
      <c r="QF54" s="71"/>
      <c r="QG54" s="71"/>
      <c r="QH54" s="71"/>
      <c r="QI54" s="71"/>
      <c r="QJ54" s="71"/>
      <c r="QK54" s="71"/>
      <c r="QL54" s="71"/>
      <c r="QM54" s="71"/>
      <c r="QN54" s="71"/>
      <c r="QO54" s="71"/>
      <c r="QP54" s="71"/>
      <c r="QQ54" s="71"/>
      <c r="QR54" s="71"/>
      <c r="QS54" s="71"/>
      <c r="QT54" s="71"/>
      <c r="QU54" s="71"/>
      <c r="QV54" s="71"/>
      <c r="QW54" s="71"/>
      <c r="QX54" s="71"/>
      <c r="QY54" s="71"/>
      <c r="QZ54" s="71"/>
      <c r="RA54" s="71"/>
      <c r="RB54" s="71"/>
      <c r="RC54" s="71"/>
      <c r="RD54" s="71"/>
      <c r="RE54" s="71"/>
      <c r="RF54" s="71"/>
      <c r="RG54" s="71"/>
      <c r="RH54" s="71"/>
      <c r="RI54" s="71"/>
      <c r="RJ54" s="71"/>
      <c r="RK54" s="71"/>
      <c r="RL54" s="71"/>
      <c r="RM54" s="71"/>
    </row>
    <row r="55" spans="1:481" ht="18" customHeight="1">
      <c r="A55" s="73"/>
      <c r="B55" s="73"/>
      <c r="C55" s="66"/>
      <c r="D55" s="72"/>
      <c r="E55" s="72"/>
      <c r="F55" s="66"/>
      <c r="G55" s="66"/>
      <c r="H55" s="66"/>
      <c r="I55" s="66"/>
      <c r="J55" s="66"/>
      <c r="K55" s="71"/>
      <c r="L55" s="71"/>
      <c r="M55" s="72"/>
      <c r="N55" s="72"/>
      <c r="O55" s="71"/>
      <c r="P55" s="71"/>
      <c r="Q55" s="71"/>
      <c r="R55" s="72"/>
      <c r="S55" s="72"/>
      <c r="T55" s="66"/>
      <c r="U55" s="72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1"/>
      <c r="JG55" s="71"/>
      <c r="JH55" s="71"/>
      <c r="JI55" s="71"/>
      <c r="JJ55" s="71"/>
      <c r="JK55" s="71"/>
      <c r="JL55" s="71"/>
      <c r="JM55" s="71"/>
      <c r="JN55" s="71"/>
      <c r="JO55" s="71"/>
      <c r="JP55" s="71"/>
      <c r="JQ55" s="71"/>
      <c r="JR55" s="71"/>
      <c r="JS55" s="71"/>
      <c r="JT55" s="71"/>
      <c r="JU55" s="71"/>
      <c r="JV55" s="71"/>
      <c r="JW55" s="71"/>
      <c r="JX55" s="71"/>
      <c r="JY55" s="71"/>
      <c r="JZ55" s="71"/>
      <c r="KA55" s="71"/>
      <c r="KB55" s="71"/>
      <c r="KC55" s="71"/>
      <c r="KD55" s="71"/>
      <c r="KE55" s="71"/>
      <c r="KF55" s="71"/>
      <c r="KG55" s="71"/>
      <c r="KH55" s="71"/>
      <c r="KI55" s="71"/>
      <c r="KJ55" s="71"/>
      <c r="KK55" s="71"/>
      <c r="KL55" s="71"/>
      <c r="KM55" s="71"/>
      <c r="KN55" s="71"/>
      <c r="KO55" s="71"/>
      <c r="KP55" s="71"/>
      <c r="KQ55" s="71"/>
      <c r="KR55" s="71"/>
      <c r="KS55" s="71"/>
      <c r="KT55" s="71"/>
      <c r="KU55" s="71"/>
      <c r="KV55" s="71"/>
      <c r="KW55" s="71"/>
      <c r="KX55" s="71"/>
      <c r="KY55" s="71"/>
      <c r="KZ55" s="71"/>
      <c r="LA55" s="71"/>
      <c r="LB55" s="71"/>
      <c r="LC55" s="71"/>
      <c r="LD55" s="71"/>
      <c r="LE55" s="71"/>
      <c r="LF55" s="71"/>
      <c r="LG55" s="71"/>
      <c r="LH55" s="71"/>
      <c r="LI55" s="71"/>
      <c r="LJ55" s="71"/>
      <c r="LK55" s="71"/>
      <c r="LL55" s="71"/>
      <c r="LM55" s="71"/>
      <c r="LN55" s="71"/>
      <c r="LO55" s="71"/>
      <c r="LP55" s="71"/>
      <c r="LQ55" s="71"/>
      <c r="LR55" s="71"/>
      <c r="LS55" s="71"/>
      <c r="LT55" s="71"/>
      <c r="LU55" s="71"/>
      <c r="LV55" s="71"/>
      <c r="LW55" s="71"/>
      <c r="LX55" s="71"/>
      <c r="LY55" s="71"/>
      <c r="LZ55" s="71"/>
      <c r="MA55" s="71"/>
      <c r="MB55" s="71"/>
      <c r="MC55" s="71"/>
      <c r="MD55" s="71"/>
      <c r="ME55" s="71"/>
      <c r="MF55" s="71"/>
      <c r="MG55" s="71"/>
      <c r="MH55" s="71"/>
      <c r="MI55" s="71"/>
      <c r="MJ55" s="71"/>
      <c r="MK55" s="71"/>
      <c r="ML55" s="71"/>
      <c r="MM55" s="71"/>
      <c r="MN55" s="71"/>
      <c r="MO55" s="71"/>
      <c r="MP55" s="71"/>
      <c r="MQ55" s="71"/>
      <c r="MR55" s="71"/>
      <c r="MS55" s="71"/>
      <c r="MT55" s="71"/>
      <c r="MU55" s="71"/>
      <c r="MV55" s="71"/>
      <c r="MW55" s="71"/>
      <c r="MX55" s="71"/>
      <c r="MY55" s="71"/>
      <c r="MZ55" s="71"/>
      <c r="NA55" s="71"/>
      <c r="NB55" s="71"/>
      <c r="NC55" s="71"/>
      <c r="ND55" s="71"/>
      <c r="NE55" s="71"/>
      <c r="NF55" s="71"/>
      <c r="NG55" s="71"/>
      <c r="NH55" s="71"/>
      <c r="NI55" s="71"/>
      <c r="NJ55" s="71"/>
      <c r="NK55" s="71"/>
      <c r="NL55" s="71"/>
      <c r="NM55" s="71"/>
      <c r="NN55" s="71"/>
      <c r="NO55" s="71"/>
      <c r="NP55" s="71"/>
      <c r="NQ55" s="71"/>
      <c r="NR55" s="71"/>
      <c r="NS55" s="71"/>
      <c r="NT55" s="71"/>
      <c r="NU55" s="71"/>
      <c r="NV55" s="71"/>
      <c r="NW55" s="71"/>
      <c r="NX55" s="71"/>
      <c r="NY55" s="71"/>
      <c r="NZ55" s="71"/>
      <c r="OA55" s="71"/>
      <c r="OB55" s="71"/>
      <c r="OC55" s="71"/>
      <c r="OD55" s="71"/>
      <c r="OE55" s="71"/>
      <c r="OF55" s="71"/>
      <c r="OG55" s="71"/>
      <c r="OH55" s="71"/>
      <c r="OI55" s="71"/>
      <c r="OJ55" s="71"/>
      <c r="OK55" s="71"/>
      <c r="OL55" s="71"/>
      <c r="OM55" s="71"/>
      <c r="ON55" s="71"/>
      <c r="OO55" s="71"/>
      <c r="OP55" s="71"/>
      <c r="OQ55" s="71"/>
      <c r="OR55" s="71"/>
      <c r="OS55" s="71"/>
      <c r="OT55" s="71"/>
      <c r="OU55" s="71"/>
      <c r="OV55" s="71"/>
      <c r="OW55" s="71"/>
      <c r="OX55" s="71"/>
      <c r="OY55" s="71"/>
      <c r="OZ55" s="71"/>
      <c r="PA55" s="71"/>
      <c r="PB55" s="71"/>
      <c r="PC55" s="71"/>
      <c r="PD55" s="71"/>
      <c r="PE55" s="71"/>
      <c r="PF55" s="71"/>
      <c r="PG55" s="71"/>
      <c r="PH55" s="71"/>
      <c r="PI55" s="71"/>
      <c r="PJ55" s="71"/>
      <c r="PK55" s="71"/>
      <c r="PL55" s="71"/>
      <c r="PM55" s="71"/>
      <c r="PN55" s="71"/>
      <c r="PO55" s="71"/>
      <c r="PP55" s="71"/>
      <c r="PQ55" s="71"/>
      <c r="PR55" s="71"/>
      <c r="PS55" s="71"/>
      <c r="PT55" s="71"/>
      <c r="PU55" s="71"/>
      <c r="PV55" s="71"/>
      <c r="PW55" s="71"/>
      <c r="PX55" s="71"/>
      <c r="PY55" s="71"/>
      <c r="PZ55" s="71"/>
      <c r="QA55" s="71"/>
      <c r="QB55" s="71"/>
      <c r="QC55" s="71"/>
      <c r="QD55" s="71"/>
      <c r="QE55" s="71"/>
      <c r="QF55" s="71"/>
      <c r="QG55" s="71"/>
      <c r="QH55" s="71"/>
      <c r="QI55" s="71"/>
      <c r="QJ55" s="71"/>
      <c r="QK55" s="71"/>
      <c r="QL55" s="71"/>
      <c r="QM55" s="71"/>
      <c r="QN55" s="71"/>
      <c r="QO55" s="71"/>
      <c r="QP55" s="71"/>
      <c r="QQ55" s="71"/>
      <c r="QR55" s="71"/>
      <c r="QS55" s="71"/>
      <c r="QT55" s="71"/>
      <c r="QU55" s="71"/>
      <c r="QV55" s="71"/>
      <c r="QW55" s="71"/>
      <c r="QX55" s="71"/>
      <c r="QY55" s="71"/>
      <c r="QZ55" s="71"/>
      <c r="RA55" s="71"/>
      <c r="RB55" s="71"/>
      <c r="RC55" s="71"/>
      <c r="RD55" s="71"/>
      <c r="RE55" s="71"/>
      <c r="RF55" s="71"/>
      <c r="RG55" s="71"/>
      <c r="RH55" s="71"/>
      <c r="RI55" s="71"/>
      <c r="RJ55" s="71"/>
      <c r="RK55" s="71"/>
      <c r="RL55" s="71"/>
      <c r="RM55" s="71"/>
    </row>
    <row r="56" spans="1:481" ht="18" customHeight="1">
      <c r="A56" s="73"/>
      <c r="B56" s="73"/>
      <c r="C56" s="66"/>
      <c r="D56" s="72"/>
      <c r="E56" s="72"/>
      <c r="F56" s="66"/>
      <c r="G56" s="66"/>
      <c r="H56" s="66"/>
      <c r="I56" s="66"/>
      <c r="J56" s="66"/>
      <c r="K56" s="71"/>
      <c r="L56" s="71"/>
      <c r="M56" s="72"/>
      <c r="N56" s="72"/>
      <c r="O56" s="71"/>
      <c r="P56" s="71"/>
      <c r="Q56" s="71"/>
      <c r="R56" s="72"/>
      <c r="S56" s="72"/>
      <c r="T56" s="66"/>
      <c r="U56" s="72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1"/>
      <c r="JN56" s="71"/>
      <c r="JO56" s="71"/>
      <c r="JP56" s="71"/>
      <c r="JQ56" s="71"/>
      <c r="JR56" s="71"/>
      <c r="JS56" s="71"/>
      <c r="JT56" s="71"/>
      <c r="JU56" s="71"/>
      <c r="JV56" s="71"/>
      <c r="JW56" s="71"/>
      <c r="JX56" s="71"/>
      <c r="JY56" s="71"/>
      <c r="JZ56" s="71"/>
      <c r="KA56" s="71"/>
      <c r="KB56" s="71"/>
      <c r="KC56" s="71"/>
      <c r="KD56" s="71"/>
      <c r="KE56" s="71"/>
      <c r="KF56" s="71"/>
      <c r="KG56" s="71"/>
      <c r="KH56" s="71"/>
      <c r="KI56" s="71"/>
      <c r="KJ56" s="71"/>
      <c r="KK56" s="71"/>
      <c r="KL56" s="71"/>
      <c r="KM56" s="71"/>
      <c r="KN56" s="71"/>
      <c r="KO56" s="71"/>
      <c r="KP56" s="71"/>
      <c r="KQ56" s="71"/>
      <c r="KR56" s="71"/>
      <c r="KS56" s="71"/>
      <c r="KT56" s="71"/>
      <c r="KU56" s="71"/>
      <c r="KV56" s="71"/>
      <c r="KW56" s="71"/>
      <c r="KX56" s="71"/>
      <c r="KY56" s="71"/>
      <c r="KZ56" s="71"/>
      <c r="LA56" s="71"/>
      <c r="LB56" s="71"/>
      <c r="LC56" s="71"/>
      <c r="LD56" s="71"/>
      <c r="LE56" s="71"/>
      <c r="LF56" s="71"/>
      <c r="LG56" s="71"/>
      <c r="LH56" s="71"/>
      <c r="LI56" s="71"/>
      <c r="LJ56" s="71"/>
      <c r="LK56" s="71"/>
      <c r="LL56" s="71"/>
      <c r="LM56" s="71"/>
      <c r="LN56" s="71"/>
      <c r="LO56" s="71"/>
      <c r="LP56" s="71"/>
      <c r="LQ56" s="71"/>
      <c r="LR56" s="71"/>
      <c r="LS56" s="71"/>
      <c r="LT56" s="71"/>
      <c r="LU56" s="71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1"/>
      <c r="MX56" s="71"/>
      <c r="MY56" s="71"/>
      <c r="MZ56" s="71"/>
      <c r="NA56" s="71"/>
      <c r="NB56" s="71"/>
      <c r="NC56" s="71"/>
      <c r="ND56" s="71"/>
      <c r="NE56" s="71"/>
      <c r="NF56" s="71"/>
      <c r="NG56" s="71"/>
      <c r="NH56" s="71"/>
      <c r="NI56" s="71"/>
      <c r="NJ56" s="71"/>
      <c r="NK56" s="71"/>
      <c r="NL56" s="71"/>
      <c r="NM56" s="71"/>
      <c r="NN56" s="71"/>
      <c r="NO56" s="71"/>
      <c r="NP56" s="71"/>
      <c r="NQ56" s="71"/>
      <c r="NR56" s="71"/>
      <c r="NS56" s="71"/>
      <c r="NT56" s="71"/>
      <c r="NU56" s="71"/>
      <c r="NV56" s="71"/>
      <c r="NW56" s="71"/>
      <c r="NX56" s="71"/>
      <c r="NY56" s="71"/>
      <c r="NZ56" s="71"/>
      <c r="OA56" s="71"/>
      <c r="OB56" s="71"/>
      <c r="OC56" s="71"/>
      <c r="OD56" s="71"/>
      <c r="OE56" s="71"/>
      <c r="OF56" s="71"/>
      <c r="OG56" s="71"/>
      <c r="OH56" s="71"/>
      <c r="OI56" s="71"/>
      <c r="OJ56" s="71"/>
      <c r="OK56" s="71"/>
      <c r="OL56" s="71"/>
      <c r="OM56" s="71"/>
      <c r="ON56" s="71"/>
      <c r="OO56" s="71"/>
      <c r="OP56" s="71"/>
      <c r="OQ56" s="71"/>
      <c r="OR56" s="71"/>
      <c r="OS56" s="71"/>
      <c r="OT56" s="71"/>
      <c r="OU56" s="71"/>
      <c r="OV56" s="71"/>
      <c r="OW56" s="71"/>
      <c r="OX56" s="71"/>
      <c r="OY56" s="71"/>
      <c r="OZ56" s="71"/>
      <c r="PA56" s="71"/>
      <c r="PB56" s="71"/>
      <c r="PC56" s="71"/>
      <c r="PD56" s="71"/>
      <c r="PE56" s="71"/>
      <c r="PF56" s="71"/>
      <c r="PG56" s="71"/>
      <c r="PH56" s="71"/>
      <c r="PI56" s="71"/>
      <c r="PJ56" s="71"/>
      <c r="PK56" s="71"/>
      <c r="PL56" s="71"/>
      <c r="PM56" s="71"/>
      <c r="PN56" s="71"/>
      <c r="PO56" s="71"/>
      <c r="PP56" s="71"/>
      <c r="PQ56" s="71"/>
      <c r="PR56" s="71"/>
      <c r="PS56" s="71"/>
      <c r="PT56" s="71"/>
      <c r="PU56" s="71"/>
      <c r="PV56" s="71"/>
      <c r="PW56" s="71"/>
      <c r="PX56" s="71"/>
      <c r="PY56" s="71"/>
      <c r="PZ56" s="71"/>
      <c r="QA56" s="71"/>
      <c r="QB56" s="71"/>
      <c r="QC56" s="71"/>
      <c r="QD56" s="71"/>
      <c r="QE56" s="71"/>
      <c r="QF56" s="71"/>
      <c r="QG56" s="71"/>
      <c r="QH56" s="71"/>
      <c r="QI56" s="71"/>
      <c r="QJ56" s="71"/>
      <c r="QK56" s="71"/>
      <c r="QL56" s="71"/>
      <c r="QM56" s="71"/>
      <c r="QN56" s="71"/>
      <c r="QO56" s="71"/>
      <c r="QP56" s="71"/>
      <c r="QQ56" s="71"/>
      <c r="QR56" s="71"/>
      <c r="QS56" s="71"/>
      <c r="QT56" s="71"/>
      <c r="QU56" s="71"/>
      <c r="QV56" s="71"/>
      <c r="QW56" s="71"/>
      <c r="QX56" s="71"/>
      <c r="QY56" s="71"/>
      <c r="QZ56" s="71"/>
      <c r="RA56" s="71"/>
      <c r="RB56" s="71"/>
      <c r="RC56" s="71"/>
      <c r="RD56" s="71"/>
      <c r="RE56" s="71"/>
      <c r="RF56" s="71"/>
      <c r="RG56" s="71"/>
      <c r="RH56" s="71"/>
      <c r="RI56" s="71"/>
      <c r="RJ56" s="71"/>
      <c r="RK56" s="71"/>
      <c r="RL56" s="71"/>
      <c r="RM56" s="71"/>
    </row>
    <row r="57" spans="1:481" ht="18" customHeight="1">
      <c r="A57" s="73"/>
      <c r="B57" s="73"/>
      <c r="C57" s="66"/>
      <c r="D57" s="72"/>
      <c r="E57" s="72"/>
      <c r="F57" s="66"/>
      <c r="G57" s="66"/>
      <c r="H57" s="66"/>
      <c r="I57" s="66"/>
      <c r="J57" s="66"/>
      <c r="K57" s="71"/>
      <c r="L57" s="71"/>
      <c r="M57" s="72"/>
      <c r="N57" s="72"/>
      <c r="O57" s="71"/>
      <c r="P57" s="71"/>
      <c r="Q57" s="71"/>
      <c r="R57" s="72"/>
      <c r="S57" s="72"/>
      <c r="T57" s="66"/>
      <c r="U57" s="72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1"/>
      <c r="JN57" s="71"/>
      <c r="JO57" s="71"/>
      <c r="JP57" s="71"/>
      <c r="JQ57" s="71"/>
      <c r="JR57" s="71"/>
      <c r="JS57" s="71"/>
      <c r="JT57" s="71"/>
      <c r="JU57" s="71"/>
      <c r="JV57" s="71"/>
      <c r="JW57" s="71"/>
      <c r="JX57" s="71"/>
      <c r="JY57" s="71"/>
      <c r="JZ57" s="71"/>
      <c r="KA57" s="71"/>
      <c r="KB57" s="71"/>
      <c r="KC57" s="71"/>
      <c r="KD57" s="71"/>
      <c r="KE57" s="71"/>
      <c r="KF57" s="71"/>
      <c r="KG57" s="71"/>
      <c r="KH57" s="71"/>
      <c r="KI57" s="71"/>
      <c r="KJ57" s="71"/>
      <c r="KK57" s="71"/>
      <c r="KL57" s="71"/>
      <c r="KM57" s="71"/>
      <c r="KN57" s="71"/>
      <c r="KO57" s="71"/>
      <c r="KP57" s="71"/>
      <c r="KQ57" s="71"/>
      <c r="KR57" s="71"/>
      <c r="KS57" s="71"/>
      <c r="KT57" s="71"/>
      <c r="KU57" s="71"/>
      <c r="KV57" s="71"/>
      <c r="KW57" s="71"/>
      <c r="KX57" s="71"/>
      <c r="KY57" s="71"/>
      <c r="KZ57" s="71"/>
      <c r="LA57" s="71"/>
      <c r="LB57" s="71"/>
      <c r="LC57" s="71"/>
      <c r="LD57" s="71"/>
      <c r="LE57" s="71"/>
      <c r="LF57" s="71"/>
      <c r="LG57" s="71"/>
      <c r="LH57" s="71"/>
      <c r="LI57" s="71"/>
      <c r="LJ57" s="71"/>
      <c r="LK57" s="71"/>
      <c r="LL57" s="71"/>
      <c r="LM57" s="71"/>
      <c r="LN57" s="71"/>
      <c r="LO57" s="71"/>
      <c r="LP57" s="71"/>
      <c r="LQ57" s="71"/>
      <c r="LR57" s="71"/>
      <c r="LS57" s="71"/>
      <c r="LT57" s="71"/>
      <c r="LU57" s="71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1"/>
      <c r="MX57" s="71"/>
      <c r="MY57" s="71"/>
      <c r="MZ57" s="71"/>
      <c r="NA57" s="71"/>
      <c r="NB57" s="71"/>
      <c r="NC57" s="71"/>
      <c r="ND57" s="71"/>
      <c r="NE57" s="71"/>
      <c r="NF57" s="71"/>
      <c r="NG57" s="71"/>
      <c r="NH57" s="71"/>
      <c r="NI57" s="71"/>
      <c r="NJ57" s="71"/>
      <c r="NK57" s="71"/>
      <c r="NL57" s="71"/>
      <c r="NM57" s="71"/>
      <c r="NN57" s="71"/>
      <c r="NO57" s="71"/>
      <c r="NP57" s="71"/>
      <c r="NQ57" s="71"/>
      <c r="NR57" s="71"/>
      <c r="NS57" s="71"/>
      <c r="NT57" s="71"/>
      <c r="NU57" s="71"/>
      <c r="NV57" s="71"/>
      <c r="NW57" s="71"/>
      <c r="NX57" s="71"/>
      <c r="NY57" s="71"/>
      <c r="NZ57" s="71"/>
      <c r="OA57" s="71"/>
      <c r="OB57" s="71"/>
      <c r="OC57" s="71"/>
      <c r="OD57" s="71"/>
      <c r="OE57" s="71"/>
      <c r="OF57" s="71"/>
      <c r="OG57" s="71"/>
      <c r="OH57" s="71"/>
      <c r="OI57" s="71"/>
      <c r="OJ57" s="71"/>
      <c r="OK57" s="71"/>
      <c r="OL57" s="71"/>
      <c r="OM57" s="71"/>
      <c r="ON57" s="71"/>
      <c r="OO57" s="71"/>
      <c r="OP57" s="71"/>
      <c r="OQ57" s="71"/>
      <c r="OR57" s="71"/>
      <c r="OS57" s="71"/>
      <c r="OT57" s="71"/>
      <c r="OU57" s="71"/>
      <c r="OV57" s="71"/>
      <c r="OW57" s="71"/>
      <c r="OX57" s="71"/>
      <c r="OY57" s="71"/>
      <c r="OZ57" s="71"/>
      <c r="PA57" s="71"/>
      <c r="PB57" s="71"/>
      <c r="PC57" s="71"/>
      <c r="PD57" s="71"/>
      <c r="PE57" s="71"/>
      <c r="PF57" s="71"/>
      <c r="PG57" s="71"/>
      <c r="PH57" s="71"/>
      <c r="PI57" s="71"/>
      <c r="PJ57" s="71"/>
      <c r="PK57" s="71"/>
      <c r="PL57" s="71"/>
      <c r="PM57" s="71"/>
      <c r="PN57" s="71"/>
      <c r="PO57" s="71"/>
      <c r="PP57" s="71"/>
      <c r="PQ57" s="71"/>
      <c r="PR57" s="71"/>
      <c r="PS57" s="71"/>
      <c r="PT57" s="71"/>
      <c r="PU57" s="71"/>
      <c r="PV57" s="71"/>
      <c r="PW57" s="71"/>
      <c r="PX57" s="71"/>
      <c r="PY57" s="71"/>
      <c r="PZ57" s="71"/>
      <c r="QA57" s="71"/>
      <c r="QB57" s="71"/>
      <c r="QC57" s="71"/>
      <c r="QD57" s="71"/>
      <c r="QE57" s="71"/>
      <c r="QF57" s="71"/>
      <c r="QG57" s="71"/>
      <c r="QH57" s="71"/>
      <c r="QI57" s="71"/>
      <c r="QJ57" s="71"/>
      <c r="QK57" s="71"/>
      <c r="QL57" s="71"/>
      <c r="QM57" s="71"/>
      <c r="QN57" s="71"/>
      <c r="QO57" s="71"/>
      <c r="QP57" s="71"/>
      <c r="QQ57" s="71"/>
      <c r="QR57" s="71"/>
      <c r="QS57" s="71"/>
      <c r="QT57" s="71"/>
      <c r="QU57" s="71"/>
      <c r="QV57" s="71"/>
      <c r="QW57" s="71"/>
      <c r="QX57" s="71"/>
      <c r="QY57" s="71"/>
      <c r="QZ57" s="71"/>
      <c r="RA57" s="71"/>
      <c r="RB57" s="71"/>
      <c r="RC57" s="71"/>
      <c r="RD57" s="71"/>
      <c r="RE57" s="71"/>
      <c r="RF57" s="71"/>
      <c r="RG57" s="71"/>
      <c r="RH57" s="71"/>
      <c r="RI57" s="71"/>
      <c r="RJ57" s="71"/>
      <c r="RK57" s="71"/>
      <c r="RL57" s="71"/>
      <c r="RM57" s="71"/>
    </row>
    <row r="58" spans="1:481" ht="18" customHeight="1">
      <c r="A58" s="73"/>
      <c r="B58" s="73"/>
      <c r="C58" s="66"/>
      <c r="D58" s="72"/>
      <c r="E58" s="72"/>
      <c r="F58" s="66"/>
      <c r="G58" s="66"/>
      <c r="H58" s="66"/>
      <c r="I58" s="66"/>
      <c r="J58" s="66"/>
      <c r="K58" s="71"/>
      <c r="L58" s="71"/>
      <c r="M58" s="72"/>
      <c r="N58" s="72"/>
      <c r="O58" s="71"/>
      <c r="P58" s="71"/>
      <c r="Q58" s="71"/>
      <c r="R58" s="72"/>
      <c r="S58" s="72"/>
      <c r="T58" s="66"/>
      <c r="U58" s="72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1"/>
      <c r="JN58" s="71"/>
      <c r="JO58" s="71"/>
      <c r="JP58" s="71"/>
      <c r="JQ58" s="71"/>
      <c r="JR58" s="71"/>
      <c r="JS58" s="71"/>
      <c r="JT58" s="71"/>
      <c r="JU58" s="71"/>
      <c r="JV58" s="71"/>
      <c r="JW58" s="71"/>
      <c r="JX58" s="71"/>
      <c r="JY58" s="71"/>
      <c r="JZ58" s="71"/>
      <c r="KA58" s="71"/>
      <c r="KB58" s="71"/>
      <c r="KC58" s="71"/>
      <c r="KD58" s="71"/>
      <c r="KE58" s="71"/>
      <c r="KF58" s="71"/>
      <c r="KG58" s="71"/>
      <c r="KH58" s="71"/>
      <c r="KI58" s="71"/>
      <c r="KJ58" s="71"/>
      <c r="KK58" s="71"/>
      <c r="KL58" s="71"/>
      <c r="KM58" s="71"/>
      <c r="KN58" s="71"/>
      <c r="KO58" s="71"/>
      <c r="KP58" s="71"/>
      <c r="KQ58" s="71"/>
      <c r="KR58" s="71"/>
      <c r="KS58" s="71"/>
      <c r="KT58" s="71"/>
      <c r="KU58" s="71"/>
      <c r="KV58" s="71"/>
      <c r="KW58" s="71"/>
      <c r="KX58" s="71"/>
      <c r="KY58" s="71"/>
      <c r="KZ58" s="71"/>
      <c r="LA58" s="71"/>
      <c r="LB58" s="71"/>
      <c r="LC58" s="71"/>
      <c r="LD58" s="71"/>
      <c r="LE58" s="71"/>
      <c r="LF58" s="71"/>
      <c r="LG58" s="71"/>
      <c r="LH58" s="71"/>
      <c r="LI58" s="71"/>
      <c r="LJ58" s="71"/>
      <c r="LK58" s="71"/>
      <c r="LL58" s="71"/>
      <c r="LM58" s="71"/>
      <c r="LN58" s="71"/>
      <c r="LO58" s="71"/>
      <c r="LP58" s="71"/>
      <c r="LQ58" s="71"/>
      <c r="LR58" s="71"/>
      <c r="LS58" s="71"/>
      <c r="LT58" s="71"/>
      <c r="LU58" s="71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1"/>
      <c r="MX58" s="71"/>
      <c r="MY58" s="71"/>
      <c r="MZ58" s="71"/>
      <c r="NA58" s="71"/>
      <c r="NB58" s="71"/>
      <c r="NC58" s="71"/>
      <c r="ND58" s="71"/>
      <c r="NE58" s="71"/>
      <c r="NF58" s="71"/>
      <c r="NG58" s="71"/>
      <c r="NH58" s="71"/>
      <c r="NI58" s="71"/>
      <c r="NJ58" s="71"/>
      <c r="NK58" s="71"/>
      <c r="NL58" s="71"/>
      <c r="NM58" s="71"/>
      <c r="NN58" s="71"/>
      <c r="NO58" s="71"/>
      <c r="NP58" s="71"/>
      <c r="NQ58" s="71"/>
      <c r="NR58" s="71"/>
      <c r="NS58" s="71"/>
      <c r="NT58" s="71"/>
      <c r="NU58" s="71"/>
      <c r="NV58" s="71"/>
      <c r="NW58" s="71"/>
      <c r="NX58" s="71"/>
      <c r="NY58" s="71"/>
      <c r="NZ58" s="71"/>
      <c r="OA58" s="71"/>
      <c r="OB58" s="71"/>
      <c r="OC58" s="71"/>
      <c r="OD58" s="71"/>
      <c r="OE58" s="71"/>
      <c r="OF58" s="71"/>
      <c r="OG58" s="71"/>
      <c r="OH58" s="71"/>
      <c r="OI58" s="71"/>
      <c r="OJ58" s="71"/>
      <c r="OK58" s="71"/>
      <c r="OL58" s="71"/>
      <c r="OM58" s="71"/>
      <c r="ON58" s="71"/>
      <c r="OO58" s="71"/>
      <c r="OP58" s="71"/>
      <c r="OQ58" s="71"/>
      <c r="OR58" s="71"/>
      <c r="OS58" s="71"/>
      <c r="OT58" s="71"/>
      <c r="OU58" s="71"/>
      <c r="OV58" s="71"/>
      <c r="OW58" s="71"/>
      <c r="OX58" s="71"/>
      <c r="OY58" s="71"/>
      <c r="OZ58" s="71"/>
      <c r="PA58" s="71"/>
      <c r="PB58" s="71"/>
      <c r="PC58" s="71"/>
      <c r="PD58" s="71"/>
      <c r="PE58" s="71"/>
      <c r="PF58" s="71"/>
      <c r="PG58" s="71"/>
      <c r="PH58" s="71"/>
      <c r="PI58" s="71"/>
      <c r="PJ58" s="71"/>
      <c r="PK58" s="71"/>
      <c r="PL58" s="71"/>
      <c r="PM58" s="71"/>
      <c r="PN58" s="71"/>
      <c r="PO58" s="71"/>
      <c r="PP58" s="71"/>
      <c r="PQ58" s="71"/>
      <c r="PR58" s="71"/>
      <c r="PS58" s="71"/>
      <c r="PT58" s="71"/>
      <c r="PU58" s="71"/>
      <c r="PV58" s="71"/>
      <c r="PW58" s="71"/>
      <c r="PX58" s="71"/>
      <c r="PY58" s="71"/>
      <c r="PZ58" s="71"/>
      <c r="QA58" s="71"/>
      <c r="QB58" s="71"/>
      <c r="QC58" s="71"/>
      <c r="QD58" s="71"/>
      <c r="QE58" s="71"/>
      <c r="QF58" s="71"/>
      <c r="QG58" s="71"/>
      <c r="QH58" s="71"/>
      <c r="QI58" s="71"/>
      <c r="QJ58" s="71"/>
      <c r="QK58" s="71"/>
      <c r="QL58" s="71"/>
      <c r="QM58" s="71"/>
      <c r="QN58" s="71"/>
      <c r="QO58" s="71"/>
      <c r="QP58" s="71"/>
      <c r="QQ58" s="71"/>
      <c r="QR58" s="71"/>
      <c r="QS58" s="71"/>
      <c r="QT58" s="71"/>
      <c r="QU58" s="71"/>
      <c r="QV58" s="71"/>
      <c r="QW58" s="71"/>
      <c r="QX58" s="71"/>
      <c r="QY58" s="71"/>
      <c r="QZ58" s="71"/>
      <c r="RA58" s="71"/>
      <c r="RB58" s="71"/>
      <c r="RC58" s="71"/>
      <c r="RD58" s="71"/>
      <c r="RE58" s="71"/>
      <c r="RF58" s="71"/>
      <c r="RG58" s="71"/>
      <c r="RH58" s="71"/>
      <c r="RI58" s="71"/>
      <c r="RJ58" s="71"/>
      <c r="RK58" s="71"/>
      <c r="RL58" s="71"/>
      <c r="RM58" s="71"/>
    </row>
    <row r="59" spans="1:481" ht="18" customHeight="1">
      <c r="A59" s="73"/>
      <c r="B59" s="73"/>
      <c r="C59" s="66"/>
      <c r="D59" s="72"/>
      <c r="E59" s="72"/>
      <c r="F59" s="66"/>
      <c r="G59" s="66"/>
      <c r="H59" s="66"/>
      <c r="I59" s="66"/>
      <c r="J59" s="66"/>
      <c r="K59" s="71"/>
      <c r="L59" s="71"/>
      <c r="M59" s="72"/>
      <c r="N59" s="72"/>
      <c r="O59" s="71"/>
      <c r="P59" s="71"/>
      <c r="Q59" s="71"/>
      <c r="R59" s="72"/>
      <c r="S59" s="72"/>
      <c r="T59" s="66"/>
      <c r="U59" s="72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1"/>
      <c r="JN59" s="71"/>
      <c r="JO59" s="71"/>
      <c r="JP59" s="71"/>
      <c r="JQ59" s="71"/>
      <c r="JR59" s="71"/>
      <c r="JS59" s="71"/>
      <c r="JT59" s="71"/>
      <c r="JU59" s="71"/>
      <c r="JV59" s="71"/>
      <c r="JW59" s="71"/>
      <c r="JX59" s="71"/>
      <c r="JY59" s="71"/>
      <c r="JZ59" s="71"/>
      <c r="KA59" s="71"/>
      <c r="KB59" s="71"/>
      <c r="KC59" s="71"/>
      <c r="KD59" s="71"/>
      <c r="KE59" s="71"/>
      <c r="KF59" s="71"/>
      <c r="KG59" s="71"/>
      <c r="KH59" s="71"/>
      <c r="KI59" s="71"/>
      <c r="KJ59" s="71"/>
      <c r="KK59" s="71"/>
      <c r="KL59" s="71"/>
      <c r="KM59" s="71"/>
      <c r="KN59" s="71"/>
      <c r="KO59" s="71"/>
      <c r="KP59" s="71"/>
      <c r="KQ59" s="71"/>
      <c r="KR59" s="71"/>
      <c r="KS59" s="71"/>
      <c r="KT59" s="71"/>
      <c r="KU59" s="71"/>
      <c r="KV59" s="71"/>
      <c r="KW59" s="71"/>
      <c r="KX59" s="71"/>
      <c r="KY59" s="71"/>
      <c r="KZ59" s="71"/>
      <c r="LA59" s="71"/>
      <c r="LB59" s="71"/>
      <c r="LC59" s="71"/>
      <c r="LD59" s="71"/>
      <c r="LE59" s="71"/>
      <c r="LF59" s="71"/>
      <c r="LG59" s="71"/>
      <c r="LH59" s="71"/>
      <c r="LI59" s="71"/>
      <c r="LJ59" s="71"/>
      <c r="LK59" s="71"/>
      <c r="LL59" s="71"/>
      <c r="LM59" s="71"/>
      <c r="LN59" s="71"/>
      <c r="LO59" s="71"/>
      <c r="LP59" s="71"/>
      <c r="LQ59" s="71"/>
      <c r="LR59" s="71"/>
      <c r="LS59" s="71"/>
      <c r="LT59" s="71"/>
      <c r="LU59" s="71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1"/>
      <c r="MX59" s="71"/>
      <c r="MY59" s="71"/>
      <c r="MZ59" s="71"/>
      <c r="NA59" s="71"/>
      <c r="NB59" s="71"/>
      <c r="NC59" s="71"/>
      <c r="ND59" s="71"/>
      <c r="NE59" s="71"/>
      <c r="NF59" s="71"/>
      <c r="NG59" s="71"/>
      <c r="NH59" s="71"/>
      <c r="NI59" s="71"/>
      <c r="NJ59" s="71"/>
      <c r="NK59" s="71"/>
      <c r="NL59" s="71"/>
      <c r="NM59" s="71"/>
      <c r="NN59" s="71"/>
      <c r="NO59" s="71"/>
      <c r="NP59" s="71"/>
      <c r="NQ59" s="71"/>
      <c r="NR59" s="71"/>
      <c r="NS59" s="71"/>
      <c r="NT59" s="71"/>
      <c r="NU59" s="71"/>
      <c r="NV59" s="71"/>
      <c r="NW59" s="71"/>
      <c r="NX59" s="71"/>
      <c r="NY59" s="71"/>
      <c r="NZ59" s="71"/>
      <c r="OA59" s="71"/>
      <c r="OB59" s="71"/>
      <c r="OC59" s="71"/>
      <c r="OD59" s="71"/>
      <c r="OE59" s="71"/>
      <c r="OF59" s="71"/>
      <c r="OG59" s="71"/>
      <c r="OH59" s="71"/>
      <c r="OI59" s="71"/>
      <c r="OJ59" s="71"/>
      <c r="OK59" s="71"/>
      <c r="OL59" s="71"/>
      <c r="OM59" s="71"/>
      <c r="ON59" s="71"/>
      <c r="OO59" s="71"/>
      <c r="OP59" s="71"/>
      <c r="OQ59" s="71"/>
      <c r="OR59" s="71"/>
      <c r="OS59" s="71"/>
      <c r="OT59" s="71"/>
      <c r="OU59" s="71"/>
      <c r="OV59" s="71"/>
      <c r="OW59" s="71"/>
      <c r="OX59" s="71"/>
      <c r="OY59" s="71"/>
      <c r="OZ59" s="71"/>
      <c r="PA59" s="71"/>
      <c r="PB59" s="71"/>
      <c r="PC59" s="71"/>
      <c r="PD59" s="71"/>
      <c r="PE59" s="71"/>
      <c r="PF59" s="71"/>
      <c r="PG59" s="71"/>
      <c r="PH59" s="71"/>
      <c r="PI59" s="71"/>
      <c r="PJ59" s="71"/>
      <c r="PK59" s="71"/>
      <c r="PL59" s="71"/>
      <c r="PM59" s="71"/>
      <c r="PN59" s="71"/>
      <c r="PO59" s="71"/>
      <c r="PP59" s="71"/>
      <c r="PQ59" s="71"/>
      <c r="PR59" s="71"/>
      <c r="PS59" s="71"/>
      <c r="PT59" s="71"/>
      <c r="PU59" s="71"/>
      <c r="PV59" s="71"/>
      <c r="PW59" s="71"/>
      <c r="PX59" s="71"/>
      <c r="PY59" s="71"/>
      <c r="PZ59" s="71"/>
      <c r="QA59" s="71"/>
      <c r="QB59" s="71"/>
      <c r="QC59" s="71"/>
      <c r="QD59" s="71"/>
      <c r="QE59" s="71"/>
      <c r="QF59" s="71"/>
      <c r="QG59" s="71"/>
      <c r="QH59" s="71"/>
      <c r="QI59" s="71"/>
      <c r="QJ59" s="71"/>
      <c r="QK59" s="71"/>
      <c r="QL59" s="71"/>
      <c r="QM59" s="71"/>
      <c r="QN59" s="71"/>
      <c r="QO59" s="71"/>
      <c r="QP59" s="71"/>
      <c r="QQ59" s="71"/>
      <c r="QR59" s="71"/>
      <c r="QS59" s="71"/>
      <c r="QT59" s="71"/>
      <c r="QU59" s="71"/>
      <c r="QV59" s="71"/>
      <c r="QW59" s="71"/>
      <c r="QX59" s="71"/>
      <c r="QY59" s="71"/>
      <c r="QZ59" s="71"/>
      <c r="RA59" s="71"/>
      <c r="RB59" s="71"/>
      <c r="RC59" s="71"/>
      <c r="RD59" s="71"/>
      <c r="RE59" s="71"/>
      <c r="RF59" s="71"/>
      <c r="RG59" s="71"/>
      <c r="RH59" s="71"/>
      <c r="RI59" s="71"/>
      <c r="RJ59" s="71"/>
      <c r="RK59" s="71"/>
      <c r="RL59" s="71"/>
      <c r="RM59" s="71"/>
    </row>
    <row r="60" spans="1:481" ht="18" customHeight="1">
      <c r="A60" s="73"/>
      <c r="B60" s="73"/>
      <c r="C60" s="66"/>
      <c r="D60" s="72"/>
      <c r="E60" s="72"/>
      <c r="F60" s="66"/>
      <c r="G60" s="66"/>
      <c r="H60" s="66"/>
      <c r="I60" s="66"/>
      <c r="J60" s="66"/>
      <c r="K60" s="71"/>
      <c r="L60" s="71"/>
      <c r="M60" s="72"/>
      <c r="N60" s="72"/>
      <c r="O60" s="71"/>
      <c r="P60" s="71"/>
      <c r="Q60" s="71"/>
      <c r="R60" s="72"/>
      <c r="S60" s="72"/>
      <c r="T60" s="66"/>
      <c r="U60" s="72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1"/>
      <c r="JN60" s="71"/>
      <c r="JO60" s="71"/>
      <c r="JP60" s="71"/>
      <c r="JQ60" s="71"/>
      <c r="JR60" s="71"/>
      <c r="JS60" s="71"/>
      <c r="JT60" s="71"/>
      <c r="JU60" s="71"/>
      <c r="JV60" s="71"/>
      <c r="JW60" s="71"/>
      <c r="JX60" s="71"/>
      <c r="JY60" s="71"/>
      <c r="JZ60" s="71"/>
      <c r="KA60" s="71"/>
      <c r="KB60" s="71"/>
      <c r="KC60" s="71"/>
      <c r="KD60" s="71"/>
      <c r="KE60" s="71"/>
      <c r="KF60" s="71"/>
      <c r="KG60" s="71"/>
      <c r="KH60" s="71"/>
      <c r="KI60" s="71"/>
      <c r="KJ60" s="71"/>
      <c r="KK60" s="71"/>
      <c r="KL60" s="71"/>
      <c r="KM60" s="71"/>
      <c r="KN60" s="71"/>
      <c r="KO60" s="71"/>
      <c r="KP60" s="71"/>
      <c r="KQ60" s="71"/>
      <c r="KR60" s="71"/>
      <c r="KS60" s="71"/>
      <c r="KT60" s="71"/>
      <c r="KU60" s="71"/>
      <c r="KV60" s="71"/>
      <c r="KW60" s="71"/>
      <c r="KX60" s="71"/>
      <c r="KY60" s="71"/>
      <c r="KZ60" s="71"/>
      <c r="LA60" s="71"/>
      <c r="LB60" s="71"/>
      <c r="LC60" s="71"/>
      <c r="LD60" s="71"/>
      <c r="LE60" s="71"/>
      <c r="LF60" s="71"/>
      <c r="LG60" s="71"/>
      <c r="LH60" s="71"/>
      <c r="LI60" s="71"/>
      <c r="LJ60" s="71"/>
      <c r="LK60" s="71"/>
      <c r="LL60" s="71"/>
      <c r="LM60" s="71"/>
      <c r="LN60" s="71"/>
      <c r="LO60" s="71"/>
      <c r="LP60" s="71"/>
      <c r="LQ60" s="71"/>
      <c r="LR60" s="71"/>
      <c r="LS60" s="71"/>
      <c r="LT60" s="71"/>
      <c r="LU60" s="71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1"/>
      <c r="MX60" s="71"/>
      <c r="MY60" s="71"/>
      <c r="MZ60" s="71"/>
      <c r="NA60" s="71"/>
      <c r="NB60" s="71"/>
      <c r="NC60" s="71"/>
      <c r="ND60" s="71"/>
      <c r="NE60" s="71"/>
      <c r="NF60" s="71"/>
      <c r="NG60" s="71"/>
      <c r="NH60" s="71"/>
      <c r="NI60" s="71"/>
      <c r="NJ60" s="71"/>
      <c r="NK60" s="71"/>
      <c r="NL60" s="71"/>
      <c r="NM60" s="71"/>
      <c r="NN60" s="71"/>
      <c r="NO60" s="71"/>
      <c r="NP60" s="71"/>
      <c r="NQ60" s="71"/>
      <c r="NR60" s="71"/>
      <c r="NS60" s="71"/>
      <c r="NT60" s="71"/>
      <c r="NU60" s="71"/>
      <c r="NV60" s="71"/>
      <c r="NW60" s="71"/>
      <c r="NX60" s="71"/>
      <c r="NY60" s="71"/>
      <c r="NZ60" s="71"/>
      <c r="OA60" s="71"/>
      <c r="OB60" s="71"/>
      <c r="OC60" s="71"/>
      <c r="OD60" s="71"/>
      <c r="OE60" s="71"/>
      <c r="OF60" s="71"/>
      <c r="OG60" s="71"/>
      <c r="OH60" s="71"/>
      <c r="OI60" s="71"/>
      <c r="OJ60" s="71"/>
      <c r="OK60" s="71"/>
      <c r="OL60" s="71"/>
      <c r="OM60" s="71"/>
      <c r="ON60" s="71"/>
      <c r="OO60" s="71"/>
      <c r="OP60" s="71"/>
      <c r="OQ60" s="71"/>
      <c r="OR60" s="71"/>
      <c r="OS60" s="71"/>
      <c r="OT60" s="71"/>
      <c r="OU60" s="71"/>
      <c r="OV60" s="71"/>
      <c r="OW60" s="71"/>
      <c r="OX60" s="71"/>
      <c r="OY60" s="71"/>
      <c r="OZ60" s="71"/>
      <c r="PA60" s="71"/>
      <c r="PB60" s="71"/>
      <c r="PC60" s="71"/>
      <c r="PD60" s="71"/>
      <c r="PE60" s="71"/>
      <c r="PF60" s="71"/>
      <c r="PG60" s="71"/>
      <c r="PH60" s="71"/>
      <c r="PI60" s="71"/>
      <c r="PJ60" s="71"/>
      <c r="PK60" s="71"/>
      <c r="PL60" s="71"/>
      <c r="PM60" s="71"/>
      <c r="PN60" s="71"/>
      <c r="PO60" s="71"/>
      <c r="PP60" s="71"/>
      <c r="PQ60" s="71"/>
      <c r="PR60" s="71"/>
      <c r="PS60" s="71"/>
      <c r="PT60" s="71"/>
      <c r="PU60" s="71"/>
      <c r="PV60" s="71"/>
      <c r="PW60" s="71"/>
      <c r="PX60" s="71"/>
      <c r="PY60" s="71"/>
      <c r="PZ60" s="71"/>
      <c r="QA60" s="71"/>
      <c r="QB60" s="71"/>
      <c r="QC60" s="71"/>
      <c r="QD60" s="71"/>
      <c r="QE60" s="71"/>
      <c r="QF60" s="71"/>
      <c r="QG60" s="71"/>
      <c r="QH60" s="71"/>
      <c r="QI60" s="71"/>
      <c r="QJ60" s="71"/>
      <c r="QK60" s="71"/>
      <c r="QL60" s="71"/>
      <c r="QM60" s="71"/>
      <c r="QN60" s="71"/>
      <c r="QO60" s="71"/>
      <c r="QP60" s="71"/>
      <c r="QQ60" s="71"/>
      <c r="QR60" s="71"/>
      <c r="QS60" s="71"/>
      <c r="QT60" s="71"/>
      <c r="QU60" s="71"/>
      <c r="QV60" s="71"/>
      <c r="QW60" s="71"/>
      <c r="QX60" s="71"/>
      <c r="QY60" s="71"/>
      <c r="QZ60" s="71"/>
      <c r="RA60" s="71"/>
      <c r="RB60" s="71"/>
      <c r="RC60" s="71"/>
      <c r="RD60" s="71"/>
      <c r="RE60" s="71"/>
      <c r="RF60" s="71"/>
      <c r="RG60" s="71"/>
      <c r="RH60" s="71"/>
      <c r="RI60" s="71"/>
      <c r="RJ60" s="71"/>
      <c r="RK60" s="71"/>
      <c r="RL60" s="71"/>
      <c r="RM60" s="71"/>
    </row>
    <row r="61" spans="1:481" ht="18" customHeight="1">
      <c r="A61" s="73"/>
      <c r="B61" s="73"/>
      <c r="C61" s="66"/>
      <c r="D61" s="72"/>
      <c r="E61" s="72"/>
      <c r="F61" s="66"/>
      <c r="G61" s="66"/>
      <c r="H61" s="66"/>
      <c r="I61" s="66"/>
      <c r="J61" s="66"/>
      <c r="K61" s="71"/>
      <c r="L61" s="71"/>
      <c r="M61" s="72"/>
      <c r="N61" s="72"/>
      <c r="O61" s="71"/>
      <c r="P61" s="71"/>
      <c r="Q61" s="71"/>
      <c r="R61" s="72"/>
      <c r="S61" s="72"/>
      <c r="T61" s="66"/>
      <c r="U61" s="72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1"/>
      <c r="JG61" s="71"/>
      <c r="JH61" s="71"/>
      <c r="JI61" s="71"/>
      <c r="JJ61" s="71"/>
      <c r="JK61" s="71"/>
      <c r="JL61" s="71"/>
      <c r="JM61" s="71"/>
      <c r="JN61" s="71"/>
      <c r="JO61" s="71"/>
      <c r="JP61" s="71"/>
      <c r="JQ61" s="71"/>
      <c r="JR61" s="71"/>
      <c r="JS61" s="71"/>
      <c r="JT61" s="71"/>
      <c r="JU61" s="71"/>
      <c r="JV61" s="71"/>
      <c r="JW61" s="71"/>
      <c r="JX61" s="71"/>
      <c r="JY61" s="71"/>
      <c r="JZ61" s="71"/>
      <c r="KA61" s="71"/>
      <c r="KB61" s="71"/>
      <c r="KC61" s="71"/>
      <c r="KD61" s="71"/>
      <c r="KE61" s="71"/>
      <c r="KF61" s="71"/>
      <c r="KG61" s="71"/>
      <c r="KH61" s="71"/>
      <c r="KI61" s="71"/>
      <c r="KJ61" s="71"/>
      <c r="KK61" s="71"/>
      <c r="KL61" s="71"/>
      <c r="KM61" s="71"/>
      <c r="KN61" s="71"/>
      <c r="KO61" s="71"/>
      <c r="KP61" s="71"/>
      <c r="KQ61" s="71"/>
      <c r="KR61" s="71"/>
      <c r="KS61" s="71"/>
      <c r="KT61" s="71"/>
      <c r="KU61" s="71"/>
      <c r="KV61" s="71"/>
      <c r="KW61" s="71"/>
      <c r="KX61" s="71"/>
      <c r="KY61" s="71"/>
      <c r="KZ61" s="71"/>
      <c r="LA61" s="71"/>
      <c r="LB61" s="71"/>
      <c r="LC61" s="71"/>
      <c r="LD61" s="71"/>
      <c r="LE61" s="71"/>
      <c r="LF61" s="71"/>
      <c r="LG61" s="71"/>
      <c r="LH61" s="71"/>
      <c r="LI61" s="71"/>
      <c r="LJ61" s="71"/>
      <c r="LK61" s="71"/>
      <c r="LL61" s="71"/>
      <c r="LM61" s="71"/>
      <c r="LN61" s="71"/>
      <c r="LO61" s="71"/>
      <c r="LP61" s="71"/>
      <c r="LQ61" s="71"/>
      <c r="LR61" s="71"/>
      <c r="LS61" s="71"/>
      <c r="LT61" s="71"/>
      <c r="LU61" s="71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1"/>
      <c r="MX61" s="71"/>
      <c r="MY61" s="71"/>
      <c r="MZ61" s="71"/>
      <c r="NA61" s="71"/>
      <c r="NB61" s="71"/>
      <c r="NC61" s="71"/>
      <c r="ND61" s="71"/>
      <c r="NE61" s="71"/>
      <c r="NF61" s="71"/>
      <c r="NG61" s="71"/>
      <c r="NH61" s="71"/>
      <c r="NI61" s="71"/>
      <c r="NJ61" s="71"/>
      <c r="NK61" s="71"/>
      <c r="NL61" s="71"/>
      <c r="NM61" s="71"/>
      <c r="NN61" s="71"/>
      <c r="NO61" s="71"/>
      <c r="NP61" s="71"/>
      <c r="NQ61" s="71"/>
      <c r="NR61" s="71"/>
      <c r="NS61" s="71"/>
      <c r="NT61" s="71"/>
      <c r="NU61" s="71"/>
      <c r="NV61" s="71"/>
      <c r="NW61" s="71"/>
      <c r="NX61" s="71"/>
      <c r="NY61" s="71"/>
      <c r="NZ61" s="71"/>
      <c r="OA61" s="71"/>
      <c r="OB61" s="71"/>
      <c r="OC61" s="71"/>
      <c r="OD61" s="71"/>
      <c r="OE61" s="71"/>
      <c r="OF61" s="71"/>
      <c r="OG61" s="71"/>
      <c r="OH61" s="71"/>
      <c r="OI61" s="71"/>
      <c r="OJ61" s="71"/>
      <c r="OK61" s="71"/>
      <c r="OL61" s="71"/>
      <c r="OM61" s="71"/>
      <c r="ON61" s="71"/>
      <c r="OO61" s="71"/>
      <c r="OP61" s="71"/>
      <c r="OQ61" s="71"/>
      <c r="OR61" s="71"/>
      <c r="OS61" s="71"/>
      <c r="OT61" s="71"/>
      <c r="OU61" s="71"/>
      <c r="OV61" s="71"/>
      <c r="OW61" s="71"/>
      <c r="OX61" s="71"/>
      <c r="OY61" s="71"/>
      <c r="OZ61" s="71"/>
      <c r="PA61" s="71"/>
      <c r="PB61" s="71"/>
      <c r="PC61" s="71"/>
      <c r="PD61" s="71"/>
      <c r="PE61" s="71"/>
      <c r="PF61" s="71"/>
      <c r="PG61" s="71"/>
      <c r="PH61" s="71"/>
      <c r="PI61" s="71"/>
      <c r="PJ61" s="71"/>
      <c r="PK61" s="71"/>
      <c r="PL61" s="71"/>
      <c r="PM61" s="71"/>
      <c r="PN61" s="71"/>
      <c r="PO61" s="71"/>
      <c r="PP61" s="71"/>
      <c r="PQ61" s="71"/>
      <c r="PR61" s="71"/>
      <c r="PS61" s="71"/>
      <c r="PT61" s="71"/>
      <c r="PU61" s="71"/>
      <c r="PV61" s="71"/>
      <c r="PW61" s="71"/>
      <c r="PX61" s="71"/>
      <c r="PY61" s="71"/>
      <c r="PZ61" s="71"/>
      <c r="QA61" s="71"/>
      <c r="QB61" s="71"/>
      <c r="QC61" s="71"/>
      <c r="QD61" s="71"/>
      <c r="QE61" s="71"/>
      <c r="QF61" s="71"/>
      <c r="QG61" s="71"/>
      <c r="QH61" s="71"/>
      <c r="QI61" s="71"/>
      <c r="QJ61" s="71"/>
      <c r="QK61" s="71"/>
      <c r="QL61" s="71"/>
      <c r="QM61" s="71"/>
      <c r="QN61" s="71"/>
      <c r="QO61" s="71"/>
      <c r="QP61" s="71"/>
      <c r="QQ61" s="71"/>
      <c r="QR61" s="71"/>
      <c r="QS61" s="71"/>
      <c r="QT61" s="71"/>
      <c r="QU61" s="71"/>
      <c r="QV61" s="71"/>
      <c r="QW61" s="71"/>
      <c r="QX61" s="71"/>
      <c r="QY61" s="71"/>
      <c r="QZ61" s="71"/>
      <c r="RA61" s="71"/>
      <c r="RB61" s="71"/>
      <c r="RC61" s="71"/>
      <c r="RD61" s="71"/>
      <c r="RE61" s="71"/>
      <c r="RF61" s="71"/>
      <c r="RG61" s="71"/>
      <c r="RH61" s="71"/>
      <c r="RI61" s="71"/>
      <c r="RJ61" s="71"/>
      <c r="RK61" s="71"/>
      <c r="RL61" s="71"/>
      <c r="RM61" s="71"/>
    </row>
    <row r="62" spans="1:481" ht="18" customHeight="1">
      <c r="A62" s="73"/>
      <c r="B62" s="73"/>
      <c r="C62" s="66"/>
      <c r="D62" s="72"/>
      <c r="E62" s="72"/>
      <c r="F62" s="66"/>
      <c r="G62" s="66"/>
      <c r="H62" s="66"/>
      <c r="I62" s="66"/>
      <c r="J62" s="66"/>
      <c r="K62" s="71"/>
      <c r="L62" s="71"/>
      <c r="M62" s="72"/>
      <c r="N62" s="72"/>
      <c r="O62" s="71"/>
      <c r="P62" s="71"/>
      <c r="Q62" s="71"/>
      <c r="R62" s="72"/>
      <c r="S62" s="72"/>
      <c r="T62" s="66"/>
      <c r="U62" s="72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1"/>
      <c r="JG62" s="71"/>
      <c r="JH62" s="71"/>
      <c r="JI62" s="71"/>
      <c r="JJ62" s="71"/>
      <c r="JK62" s="71"/>
      <c r="JL62" s="71"/>
      <c r="JM62" s="71"/>
      <c r="JN62" s="71"/>
      <c r="JO62" s="71"/>
      <c r="JP62" s="71"/>
      <c r="JQ62" s="71"/>
      <c r="JR62" s="71"/>
      <c r="JS62" s="71"/>
      <c r="JT62" s="71"/>
      <c r="JU62" s="71"/>
      <c r="JV62" s="71"/>
      <c r="JW62" s="71"/>
      <c r="JX62" s="71"/>
      <c r="JY62" s="71"/>
      <c r="JZ62" s="71"/>
      <c r="KA62" s="71"/>
      <c r="KB62" s="71"/>
      <c r="KC62" s="71"/>
      <c r="KD62" s="71"/>
      <c r="KE62" s="71"/>
      <c r="KF62" s="71"/>
      <c r="KG62" s="71"/>
      <c r="KH62" s="71"/>
      <c r="KI62" s="71"/>
      <c r="KJ62" s="71"/>
      <c r="KK62" s="71"/>
      <c r="KL62" s="71"/>
      <c r="KM62" s="71"/>
      <c r="KN62" s="71"/>
      <c r="KO62" s="71"/>
      <c r="KP62" s="71"/>
      <c r="KQ62" s="71"/>
      <c r="KR62" s="71"/>
      <c r="KS62" s="71"/>
      <c r="KT62" s="71"/>
      <c r="KU62" s="71"/>
      <c r="KV62" s="71"/>
      <c r="KW62" s="71"/>
      <c r="KX62" s="71"/>
      <c r="KY62" s="71"/>
      <c r="KZ62" s="71"/>
      <c r="LA62" s="71"/>
      <c r="LB62" s="71"/>
      <c r="LC62" s="71"/>
      <c r="LD62" s="71"/>
      <c r="LE62" s="71"/>
      <c r="LF62" s="71"/>
      <c r="LG62" s="71"/>
      <c r="LH62" s="71"/>
      <c r="LI62" s="71"/>
      <c r="LJ62" s="71"/>
      <c r="LK62" s="71"/>
      <c r="LL62" s="71"/>
      <c r="LM62" s="71"/>
      <c r="LN62" s="71"/>
      <c r="LO62" s="71"/>
      <c r="LP62" s="71"/>
      <c r="LQ62" s="71"/>
      <c r="LR62" s="71"/>
      <c r="LS62" s="71"/>
      <c r="LT62" s="71"/>
      <c r="LU62" s="71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1"/>
      <c r="MX62" s="71"/>
      <c r="MY62" s="71"/>
      <c r="MZ62" s="71"/>
      <c r="NA62" s="71"/>
      <c r="NB62" s="71"/>
      <c r="NC62" s="71"/>
      <c r="ND62" s="71"/>
      <c r="NE62" s="71"/>
      <c r="NF62" s="71"/>
      <c r="NG62" s="71"/>
      <c r="NH62" s="71"/>
      <c r="NI62" s="71"/>
      <c r="NJ62" s="71"/>
      <c r="NK62" s="71"/>
      <c r="NL62" s="71"/>
      <c r="NM62" s="71"/>
      <c r="NN62" s="71"/>
      <c r="NO62" s="71"/>
      <c r="NP62" s="71"/>
      <c r="NQ62" s="71"/>
      <c r="NR62" s="71"/>
      <c r="NS62" s="71"/>
      <c r="NT62" s="71"/>
      <c r="NU62" s="71"/>
      <c r="NV62" s="71"/>
      <c r="NW62" s="71"/>
      <c r="NX62" s="71"/>
      <c r="NY62" s="71"/>
      <c r="NZ62" s="71"/>
      <c r="OA62" s="71"/>
      <c r="OB62" s="71"/>
      <c r="OC62" s="71"/>
      <c r="OD62" s="71"/>
      <c r="OE62" s="71"/>
      <c r="OF62" s="71"/>
      <c r="OG62" s="71"/>
      <c r="OH62" s="71"/>
      <c r="OI62" s="71"/>
      <c r="OJ62" s="71"/>
      <c r="OK62" s="71"/>
      <c r="OL62" s="71"/>
      <c r="OM62" s="71"/>
      <c r="ON62" s="71"/>
      <c r="OO62" s="71"/>
      <c r="OP62" s="71"/>
      <c r="OQ62" s="71"/>
      <c r="OR62" s="71"/>
      <c r="OS62" s="71"/>
      <c r="OT62" s="71"/>
      <c r="OU62" s="71"/>
      <c r="OV62" s="71"/>
      <c r="OW62" s="71"/>
      <c r="OX62" s="71"/>
      <c r="OY62" s="71"/>
      <c r="OZ62" s="71"/>
      <c r="PA62" s="71"/>
      <c r="PB62" s="71"/>
      <c r="PC62" s="71"/>
      <c r="PD62" s="71"/>
      <c r="PE62" s="71"/>
      <c r="PF62" s="71"/>
      <c r="PG62" s="71"/>
      <c r="PH62" s="71"/>
      <c r="PI62" s="71"/>
      <c r="PJ62" s="71"/>
      <c r="PK62" s="71"/>
      <c r="PL62" s="71"/>
      <c r="PM62" s="71"/>
      <c r="PN62" s="71"/>
      <c r="PO62" s="71"/>
      <c r="PP62" s="71"/>
      <c r="PQ62" s="71"/>
      <c r="PR62" s="71"/>
      <c r="PS62" s="71"/>
      <c r="PT62" s="71"/>
      <c r="PU62" s="71"/>
      <c r="PV62" s="71"/>
      <c r="PW62" s="71"/>
      <c r="PX62" s="71"/>
      <c r="PY62" s="71"/>
      <c r="PZ62" s="71"/>
      <c r="QA62" s="71"/>
      <c r="QB62" s="71"/>
      <c r="QC62" s="71"/>
      <c r="QD62" s="71"/>
      <c r="QE62" s="71"/>
      <c r="QF62" s="71"/>
      <c r="QG62" s="71"/>
      <c r="QH62" s="71"/>
      <c r="QI62" s="71"/>
      <c r="QJ62" s="71"/>
      <c r="QK62" s="71"/>
      <c r="QL62" s="71"/>
      <c r="QM62" s="71"/>
      <c r="QN62" s="71"/>
      <c r="QO62" s="71"/>
      <c r="QP62" s="71"/>
      <c r="QQ62" s="71"/>
      <c r="QR62" s="71"/>
      <c r="QS62" s="71"/>
      <c r="QT62" s="71"/>
      <c r="QU62" s="71"/>
      <c r="QV62" s="71"/>
      <c r="QW62" s="71"/>
      <c r="QX62" s="71"/>
      <c r="QY62" s="71"/>
      <c r="QZ62" s="71"/>
      <c r="RA62" s="71"/>
      <c r="RB62" s="71"/>
      <c r="RC62" s="71"/>
      <c r="RD62" s="71"/>
      <c r="RE62" s="71"/>
      <c r="RF62" s="71"/>
      <c r="RG62" s="71"/>
      <c r="RH62" s="71"/>
      <c r="RI62" s="71"/>
      <c r="RJ62" s="71"/>
      <c r="RK62" s="71"/>
      <c r="RL62" s="71"/>
      <c r="RM62" s="71"/>
    </row>
    <row r="63" spans="1:481" ht="18" customHeight="1">
      <c r="A63" s="73"/>
      <c r="B63" s="73"/>
      <c r="C63" s="66"/>
      <c r="D63" s="72"/>
      <c r="E63" s="72"/>
      <c r="F63" s="66"/>
      <c r="G63" s="66"/>
      <c r="H63" s="66"/>
      <c r="I63" s="66"/>
      <c r="J63" s="66"/>
      <c r="K63" s="71"/>
      <c r="L63" s="71"/>
      <c r="M63" s="72"/>
      <c r="N63" s="72"/>
      <c r="O63" s="71"/>
      <c r="P63" s="71"/>
      <c r="Q63" s="71"/>
      <c r="R63" s="72"/>
      <c r="S63" s="72"/>
      <c r="T63" s="66"/>
      <c r="U63" s="72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  <c r="JI63" s="71"/>
      <c r="JJ63" s="71"/>
      <c r="JK63" s="71"/>
      <c r="JL63" s="71"/>
      <c r="JM63" s="71"/>
      <c r="JN63" s="71"/>
      <c r="JO63" s="71"/>
      <c r="JP63" s="71"/>
      <c r="JQ63" s="71"/>
      <c r="JR63" s="71"/>
      <c r="JS63" s="71"/>
      <c r="JT63" s="71"/>
      <c r="JU63" s="71"/>
      <c r="JV63" s="71"/>
      <c r="JW63" s="71"/>
      <c r="JX63" s="71"/>
      <c r="JY63" s="71"/>
      <c r="JZ63" s="71"/>
      <c r="KA63" s="71"/>
      <c r="KB63" s="71"/>
      <c r="KC63" s="71"/>
      <c r="KD63" s="71"/>
      <c r="KE63" s="71"/>
      <c r="KF63" s="71"/>
      <c r="KG63" s="71"/>
      <c r="KH63" s="71"/>
      <c r="KI63" s="71"/>
      <c r="KJ63" s="71"/>
      <c r="KK63" s="71"/>
      <c r="KL63" s="71"/>
      <c r="KM63" s="71"/>
      <c r="KN63" s="71"/>
      <c r="KO63" s="71"/>
      <c r="KP63" s="71"/>
      <c r="KQ63" s="71"/>
      <c r="KR63" s="71"/>
      <c r="KS63" s="71"/>
      <c r="KT63" s="71"/>
      <c r="KU63" s="71"/>
      <c r="KV63" s="71"/>
      <c r="KW63" s="71"/>
      <c r="KX63" s="71"/>
      <c r="KY63" s="71"/>
      <c r="KZ63" s="71"/>
      <c r="LA63" s="71"/>
      <c r="LB63" s="71"/>
      <c r="LC63" s="71"/>
      <c r="LD63" s="71"/>
      <c r="LE63" s="71"/>
      <c r="LF63" s="71"/>
      <c r="LG63" s="71"/>
      <c r="LH63" s="71"/>
      <c r="LI63" s="71"/>
      <c r="LJ63" s="71"/>
      <c r="LK63" s="71"/>
      <c r="LL63" s="71"/>
      <c r="LM63" s="71"/>
      <c r="LN63" s="71"/>
      <c r="LO63" s="71"/>
      <c r="LP63" s="71"/>
      <c r="LQ63" s="71"/>
      <c r="LR63" s="71"/>
      <c r="LS63" s="71"/>
      <c r="LT63" s="71"/>
      <c r="LU63" s="71"/>
      <c r="LV63" s="71"/>
      <c r="LW63" s="71"/>
      <c r="LX63" s="71"/>
      <c r="LY63" s="71"/>
      <c r="LZ63" s="71"/>
      <c r="MA63" s="71"/>
      <c r="MB63" s="71"/>
      <c r="MC63" s="71"/>
      <c r="MD63" s="71"/>
      <c r="ME63" s="71"/>
      <c r="MF63" s="71"/>
      <c r="MG63" s="71"/>
      <c r="MH63" s="71"/>
      <c r="MI63" s="71"/>
      <c r="MJ63" s="71"/>
      <c r="MK63" s="71"/>
      <c r="ML63" s="71"/>
      <c r="MM63" s="71"/>
      <c r="MN63" s="71"/>
      <c r="MO63" s="71"/>
      <c r="MP63" s="71"/>
      <c r="MQ63" s="71"/>
      <c r="MR63" s="71"/>
      <c r="MS63" s="71"/>
      <c r="MT63" s="71"/>
      <c r="MU63" s="71"/>
      <c r="MV63" s="71"/>
      <c r="MW63" s="71"/>
      <c r="MX63" s="71"/>
      <c r="MY63" s="71"/>
      <c r="MZ63" s="71"/>
      <c r="NA63" s="71"/>
      <c r="NB63" s="71"/>
      <c r="NC63" s="71"/>
      <c r="ND63" s="71"/>
      <c r="NE63" s="71"/>
      <c r="NF63" s="71"/>
      <c r="NG63" s="71"/>
      <c r="NH63" s="71"/>
      <c r="NI63" s="71"/>
      <c r="NJ63" s="71"/>
      <c r="NK63" s="71"/>
      <c r="NL63" s="71"/>
      <c r="NM63" s="71"/>
      <c r="NN63" s="71"/>
      <c r="NO63" s="71"/>
      <c r="NP63" s="71"/>
      <c r="NQ63" s="71"/>
      <c r="NR63" s="71"/>
      <c r="NS63" s="71"/>
      <c r="NT63" s="71"/>
      <c r="NU63" s="71"/>
      <c r="NV63" s="71"/>
      <c r="NW63" s="71"/>
      <c r="NX63" s="71"/>
      <c r="NY63" s="71"/>
      <c r="NZ63" s="71"/>
      <c r="OA63" s="71"/>
      <c r="OB63" s="71"/>
      <c r="OC63" s="71"/>
      <c r="OD63" s="71"/>
      <c r="OE63" s="71"/>
      <c r="OF63" s="71"/>
      <c r="OG63" s="71"/>
      <c r="OH63" s="71"/>
      <c r="OI63" s="71"/>
      <c r="OJ63" s="71"/>
      <c r="OK63" s="71"/>
      <c r="OL63" s="71"/>
      <c r="OM63" s="71"/>
      <c r="ON63" s="71"/>
      <c r="OO63" s="71"/>
      <c r="OP63" s="71"/>
      <c r="OQ63" s="71"/>
      <c r="OR63" s="71"/>
      <c r="OS63" s="71"/>
      <c r="OT63" s="71"/>
      <c r="OU63" s="71"/>
      <c r="OV63" s="71"/>
      <c r="OW63" s="71"/>
      <c r="OX63" s="71"/>
      <c r="OY63" s="71"/>
      <c r="OZ63" s="71"/>
      <c r="PA63" s="71"/>
      <c r="PB63" s="71"/>
      <c r="PC63" s="71"/>
      <c r="PD63" s="71"/>
      <c r="PE63" s="71"/>
      <c r="PF63" s="71"/>
      <c r="PG63" s="71"/>
      <c r="PH63" s="71"/>
      <c r="PI63" s="71"/>
      <c r="PJ63" s="71"/>
      <c r="PK63" s="71"/>
      <c r="PL63" s="71"/>
      <c r="PM63" s="71"/>
      <c r="PN63" s="71"/>
      <c r="PO63" s="71"/>
      <c r="PP63" s="71"/>
      <c r="PQ63" s="71"/>
      <c r="PR63" s="71"/>
      <c r="PS63" s="71"/>
      <c r="PT63" s="71"/>
      <c r="PU63" s="71"/>
      <c r="PV63" s="71"/>
      <c r="PW63" s="71"/>
      <c r="PX63" s="71"/>
      <c r="PY63" s="71"/>
      <c r="PZ63" s="71"/>
      <c r="QA63" s="71"/>
      <c r="QB63" s="71"/>
      <c r="QC63" s="71"/>
      <c r="QD63" s="71"/>
      <c r="QE63" s="71"/>
      <c r="QF63" s="71"/>
      <c r="QG63" s="71"/>
      <c r="QH63" s="71"/>
      <c r="QI63" s="71"/>
      <c r="QJ63" s="71"/>
      <c r="QK63" s="71"/>
      <c r="QL63" s="71"/>
      <c r="QM63" s="71"/>
      <c r="QN63" s="71"/>
      <c r="QO63" s="71"/>
      <c r="QP63" s="71"/>
      <c r="QQ63" s="71"/>
      <c r="QR63" s="71"/>
      <c r="QS63" s="71"/>
      <c r="QT63" s="71"/>
      <c r="QU63" s="71"/>
      <c r="QV63" s="71"/>
      <c r="QW63" s="71"/>
      <c r="QX63" s="71"/>
      <c r="QY63" s="71"/>
      <c r="QZ63" s="71"/>
      <c r="RA63" s="71"/>
      <c r="RB63" s="71"/>
      <c r="RC63" s="71"/>
      <c r="RD63" s="71"/>
      <c r="RE63" s="71"/>
      <c r="RF63" s="71"/>
      <c r="RG63" s="71"/>
      <c r="RH63" s="71"/>
      <c r="RI63" s="71"/>
      <c r="RJ63" s="71"/>
      <c r="RK63" s="71"/>
      <c r="RL63" s="71"/>
      <c r="RM63" s="71"/>
    </row>
    <row r="64" spans="1:481" ht="18" customHeight="1">
      <c r="A64" s="73"/>
      <c r="B64" s="73"/>
      <c r="C64" s="66"/>
      <c r="D64" s="72"/>
      <c r="E64" s="72"/>
      <c r="F64" s="66"/>
      <c r="G64" s="66"/>
      <c r="H64" s="66"/>
      <c r="I64" s="66"/>
      <c r="J64" s="66"/>
      <c r="K64" s="71"/>
      <c r="L64" s="71"/>
      <c r="M64" s="72"/>
      <c r="N64" s="72"/>
      <c r="O64" s="71"/>
      <c r="P64" s="71"/>
      <c r="Q64" s="71"/>
      <c r="R64" s="72"/>
      <c r="S64" s="72"/>
      <c r="T64" s="66"/>
      <c r="U64" s="72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1"/>
      <c r="JG64" s="71"/>
      <c r="JH64" s="71"/>
      <c r="JI64" s="71"/>
      <c r="JJ64" s="71"/>
      <c r="JK64" s="71"/>
      <c r="JL64" s="71"/>
      <c r="JM64" s="71"/>
      <c r="JN64" s="71"/>
      <c r="JO64" s="71"/>
      <c r="JP64" s="71"/>
      <c r="JQ64" s="71"/>
      <c r="JR64" s="71"/>
      <c r="JS64" s="71"/>
      <c r="JT64" s="71"/>
      <c r="JU64" s="71"/>
      <c r="JV64" s="71"/>
      <c r="JW64" s="71"/>
      <c r="JX64" s="71"/>
      <c r="JY64" s="71"/>
      <c r="JZ64" s="71"/>
      <c r="KA64" s="71"/>
      <c r="KB64" s="71"/>
      <c r="KC64" s="71"/>
      <c r="KD64" s="71"/>
      <c r="KE64" s="71"/>
      <c r="KF64" s="71"/>
      <c r="KG64" s="71"/>
      <c r="KH64" s="71"/>
      <c r="KI64" s="71"/>
      <c r="KJ64" s="71"/>
      <c r="KK64" s="71"/>
      <c r="KL64" s="71"/>
      <c r="KM64" s="71"/>
      <c r="KN64" s="71"/>
      <c r="KO64" s="71"/>
      <c r="KP64" s="71"/>
      <c r="KQ64" s="71"/>
      <c r="KR64" s="71"/>
      <c r="KS64" s="71"/>
      <c r="KT64" s="71"/>
      <c r="KU64" s="71"/>
      <c r="KV64" s="71"/>
      <c r="KW64" s="71"/>
      <c r="KX64" s="71"/>
      <c r="KY64" s="71"/>
      <c r="KZ64" s="71"/>
      <c r="LA64" s="71"/>
      <c r="LB64" s="71"/>
      <c r="LC64" s="71"/>
      <c r="LD64" s="71"/>
      <c r="LE64" s="71"/>
      <c r="LF64" s="71"/>
      <c r="LG64" s="71"/>
      <c r="LH64" s="71"/>
      <c r="LI64" s="71"/>
      <c r="LJ64" s="71"/>
      <c r="LK64" s="71"/>
      <c r="LL64" s="71"/>
      <c r="LM64" s="71"/>
      <c r="LN64" s="71"/>
      <c r="LO64" s="71"/>
      <c r="LP64" s="71"/>
      <c r="LQ64" s="71"/>
      <c r="LR64" s="71"/>
      <c r="LS64" s="71"/>
      <c r="LT64" s="71"/>
      <c r="LU64" s="71"/>
      <c r="LV64" s="71"/>
      <c r="LW64" s="71"/>
      <c r="LX64" s="71"/>
      <c r="LY64" s="71"/>
      <c r="LZ64" s="71"/>
      <c r="MA64" s="71"/>
      <c r="MB64" s="71"/>
      <c r="MC64" s="71"/>
      <c r="MD64" s="71"/>
      <c r="ME64" s="71"/>
      <c r="MF64" s="71"/>
      <c r="MG64" s="71"/>
      <c r="MH64" s="71"/>
      <c r="MI64" s="71"/>
      <c r="MJ64" s="71"/>
      <c r="MK64" s="71"/>
      <c r="ML64" s="71"/>
      <c r="MM64" s="71"/>
      <c r="MN64" s="71"/>
      <c r="MO64" s="71"/>
      <c r="MP64" s="71"/>
      <c r="MQ64" s="71"/>
      <c r="MR64" s="71"/>
      <c r="MS64" s="71"/>
      <c r="MT64" s="71"/>
      <c r="MU64" s="71"/>
      <c r="MV64" s="71"/>
      <c r="MW64" s="71"/>
      <c r="MX64" s="71"/>
      <c r="MY64" s="71"/>
      <c r="MZ64" s="71"/>
      <c r="NA64" s="71"/>
      <c r="NB64" s="71"/>
      <c r="NC64" s="71"/>
      <c r="ND64" s="71"/>
      <c r="NE64" s="71"/>
      <c r="NF64" s="71"/>
      <c r="NG64" s="71"/>
      <c r="NH64" s="71"/>
      <c r="NI64" s="71"/>
      <c r="NJ64" s="71"/>
      <c r="NK64" s="71"/>
      <c r="NL64" s="71"/>
      <c r="NM64" s="71"/>
      <c r="NN64" s="71"/>
      <c r="NO64" s="71"/>
      <c r="NP64" s="71"/>
      <c r="NQ64" s="71"/>
      <c r="NR64" s="71"/>
      <c r="NS64" s="71"/>
      <c r="NT64" s="71"/>
      <c r="NU64" s="71"/>
      <c r="NV64" s="71"/>
      <c r="NW64" s="71"/>
      <c r="NX64" s="71"/>
      <c r="NY64" s="71"/>
      <c r="NZ64" s="71"/>
      <c r="OA64" s="71"/>
      <c r="OB64" s="71"/>
      <c r="OC64" s="71"/>
      <c r="OD64" s="71"/>
      <c r="OE64" s="71"/>
      <c r="OF64" s="71"/>
      <c r="OG64" s="71"/>
      <c r="OH64" s="71"/>
      <c r="OI64" s="71"/>
      <c r="OJ64" s="71"/>
      <c r="OK64" s="71"/>
      <c r="OL64" s="71"/>
      <c r="OM64" s="71"/>
      <c r="ON64" s="71"/>
      <c r="OO64" s="71"/>
      <c r="OP64" s="71"/>
      <c r="OQ64" s="71"/>
      <c r="OR64" s="71"/>
      <c r="OS64" s="71"/>
      <c r="OT64" s="71"/>
      <c r="OU64" s="71"/>
      <c r="OV64" s="71"/>
      <c r="OW64" s="71"/>
      <c r="OX64" s="71"/>
      <c r="OY64" s="71"/>
      <c r="OZ64" s="71"/>
      <c r="PA64" s="71"/>
      <c r="PB64" s="71"/>
      <c r="PC64" s="71"/>
      <c r="PD64" s="71"/>
      <c r="PE64" s="71"/>
      <c r="PF64" s="71"/>
      <c r="PG64" s="71"/>
      <c r="PH64" s="71"/>
      <c r="PI64" s="71"/>
      <c r="PJ64" s="71"/>
      <c r="PK64" s="71"/>
      <c r="PL64" s="71"/>
      <c r="PM64" s="71"/>
      <c r="PN64" s="71"/>
      <c r="PO64" s="71"/>
      <c r="PP64" s="71"/>
      <c r="PQ64" s="71"/>
      <c r="PR64" s="71"/>
      <c r="PS64" s="71"/>
      <c r="PT64" s="71"/>
      <c r="PU64" s="71"/>
      <c r="PV64" s="71"/>
      <c r="PW64" s="71"/>
      <c r="PX64" s="71"/>
      <c r="PY64" s="71"/>
      <c r="PZ64" s="71"/>
      <c r="QA64" s="71"/>
      <c r="QB64" s="71"/>
      <c r="QC64" s="71"/>
      <c r="QD64" s="71"/>
      <c r="QE64" s="71"/>
      <c r="QF64" s="71"/>
      <c r="QG64" s="71"/>
      <c r="QH64" s="71"/>
      <c r="QI64" s="71"/>
      <c r="QJ64" s="71"/>
      <c r="QK64" s="71"/>
      <c r="QL64" s="71"/>
      <c r="QM64" s="71"/>
      <c r="QN64" s="71"/>
      <c r="QO64" s="71"/>
      <c r="QP64" s="71"/>
      <c r="QQ64" s="71"/>
      <c r="QR64" s="71"/>
      <c r="QS64" s="71"/>
      <c r="QT64" s="71"/>
      <c r="QU64" s="71"/>
      <c r="QV64" s="71"/>
      <c r="QW64" s="71"/>
      <c r="QX64" s="71"/>
      <c r="QY64" s="71"/>
      <c r="QZ64" s="71"/>
      <c r="RA64" s="71"/>
      <c r="RB64" s="71"/>
      <c r="RC64" s="71"/>
      <c r="RD64" s="71"/>
      <c r="RE64" s="71"/>
      <c r="RF64" s="71"/>
      <c r="RG64" s="71"/>
      <c r="RH64" s="71"/>
      <c r="RI64" s="71"/>
      <c r="RJ64" s="71"/>
      <c r="RK64" s="71"/>
      <c r="RL64" s="71"/>
      <c r="RM64" s="71"/>
    </row>
    <row r="65" spans="1:481" ht="18" customHeight="1">
      <c r="A65" s="73"/>
      <c r="B65" s="73"/>
      <c r="C65" s="66"/>
      <c r="D65" s="72"/>
      <c r="E65" s="72"/>
      <c r="F65" s="66"/>
      <c r="G65" s="66"/>
      <c r="H65" s="66"/>
      <c r="I65" s="66"/>
      <c r="J65" s="66"/>
      <c r="K65" s="71"/>
      <c r="L65" s="71"/>
      <c r="M65" s="72"/>
      <c r="N65" s="72"/>
      <c r="O65" s="71"/>
      <c r="P65" s="71"/>
      <c r="Q65" s="71"/>
      <c r="R65" s="72"/>
      <c r="S65" s="72"/>
      <c r="T65" s="66"/>
      <c r="U65" s="72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1"/>
      <c r="JG65" s="71"/>
      <c r="JH65" s="71"/>
      <c r="JI65" s="71"/>
      <c r="JJ65" s="71"/>
      <c r="JK65" s="71"/>
      <c r="JL65" s="71"/>
      <c r="JM65" s="71"/>
      <c r="JN65" s="71"/>
      <c r="JO65" s="71"/>
      <c r="JP65" s="71"/>
      <c r="JQ65" s="71"/>
      <c r="JR65" s="71"/>
      <c r="JS65" s="71"/>
      <c r="JT65" s="71"/>
      <c r="JU65" s="71"/>
      <c r="JV65" s="71"/>
      <c r="JW65" s="71"/>
      <c r="JX65" s="71"/>
      <c r="JY65" s="71"/>
      <c r="JZ65" s="71"/>
      <c r="KA65" s="71"/>
      <c r="KB65" s="71"/>
      <c r="KC65" s="71"/>
      <c r="KD65" s="71"/>
      <c r="KE65" s="71"/>
      <c r="KF65" s="71"/>
      <c r="KG65" s="71"/>
      <c r="KH65" s="71"/>
      <c r="KI65" s="71"/>
      <c r="KJ65" s="71"/>
      <c r="KK65" s="71"/>
      <c r="KL65" s="71"/>
      <c r="KM65" s="71"/>
      <c r="KN65" s="71"/>
      <c r="KO65" s="71"/>
      <c r="KP65" s="71"/>
      <c r="KQ65" s="71"/>
      <c r="KR65" s="71"/>
      <c r="KS65" s="71"/>
      <c r="KT65" s="71"/>
      <c r="KU65" s="71"/>
      <c r="KV65" s="71"/>
      <c r="KW65" s="71"/>
      <c r="KX65" s="71"/>
      <c r="KY65" s="71"/>
      <c r="KZ65" s="71"/>
      <c r="LA65" s="71"/>
      <c r="LB65" s="71"/>
      <c r="LC65" s="71"/>
      <c r="LD65" s="71"/>
      <c r="LE65" s="71"/>
      <c r="LF65" s="71"/>
      <c r="LG65" s="71"/>
      <c r="LH65" s="71"/>
      <c r="LI65" s="71"/>
      <c r="LJ65" s="71"/>
      <c r="LK65" s="71"/>
      <c r="LL65" s="71"/>
      <c r="LM65" s="71"/>
      <c r="LN65" s="71"/>
      <c r="LO65" s="71"/>
      <c r="LP65" s="71"/>
      <c r="LQ65" s="71"/>
      <c r="LR65" s="71"/>
      <c r="LS65" s="71"/>
      <c r="LT65" s="71"/>
      <c r="LU65" s="71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1"/>
      <c r="MX65" s="71"/>
      <c r="MY65" s="71"/>
      <c r="MZ65" s="71"/>
      <c r="NA65" s="71"/>
      <c r="NB65" s="71"/>
      <c r="NC65" s="71"/>
      <c r="ND65" s="71"/>
      <c r="NE65" s="71"/>
      <c r="NF65" s="71"/>
      <c r="NG65" s="71"/>
      <c r="NH65" s="71"/>
      <c r="NI65" s="71"/>
      <c r="NJ65" s="71"/>
      <c r="NK65" s="71"/>
      <c r="NL65" s="71"/>
      <c r="NM65" s="71"/>
      <c r="NN65" s="71"/>
      <c r="NO65" s="71"/>
      <c r="NP65" s="71"/>
      <c r="NQ65" s="71"/>
      <c r="NR65" s="71"/>
      <c r="NS65" s="71"/>
      <c r="NT65" s="71"/>
      <c r="NU65" s="71"/>
      <c r="NV65" s="71"/>
      <c r="NW65" s="71"/>
      <c r="NX65" s="71"/>
      <c r="NY65" s="71"/>
      <c r="NZ65" s="71"/>
      <c r="OA65" s="71"/>
      <c r="OB65" s="71"/>
      <c r="OC65" s="71"/>
      <c r="OD65" s="71"/>
      <c r="OE65" s="71"/>
      <c r="OF65" s="71"/>
      <c r="OG65" s="71"/>
      <c r="OH65" s="71"/>
      <c r="OI65" s="71"/>
      <c r="OJ65" s="71"/>
      <c r="OK65" s="71"/>
      <c r="OL65" s="71"/>
      <c r="OM65" s="71"/>
      <c r="ON65" s="71"/>
      <c r="OO65" s="71"/>
      <c r="OP65" s="71"/>
      <c r="OQ65" s="71"/>
      <c r="OR65" s="71"/>
      <c r="OS65" s="71"/>
      <c r="OT65" s="71"/>
      <c r="OU65" s="71"/>
      <c r="OV65" s="71"/>
      <c r="OW65" s="71"/>
      <c r="OX65" s="71"/>
      <c r="OY65" s="71"/>
      <c r="OZ65" s="71"/>
      <c r="PA65" s="71"/>
      <c r="PB65" s="71"/>
      <c r="PC65" s="71"/>
      <c r="PD65" s="71"/>
      <c r="PE65" s="71"/>
      <c r="PF65" s="71"/>
      <c r="PG65" s="71"/>
      <c r="PH65" s="71"/>
      <c r="PI65" s="71"/>
      <c r="PJ65" s="71"/>
      <c r="PK65" s="71"/>
      <c r="PL65" s="71"/>
      <c r="PM65" s="71"/>
      <c r="PN65" s="71"/>
      <c r="PO65" s="71"/>
      <c r="PP65" s="71"/>
      <c r="PQ65" s="71"/>
      <c r="PR65" s="71"/>
      <c r="PS65" s="71"/>
      <c r="PT65" s="71"/>
      <c r="PU65" s="71"/>
      <c r="PV65" s="71"/>
      <c r="PW65" s="71"/>
      <c r="PX65" s="71"/>
      <c r="PY65" s="71"/>
      <c r="PZ65" s="71"/>
      <c r="QA65" s="71"/>
      <c r="QB65" s="71"/>
      <c r="QC65" s="71"/>
      <c r="QD65" s="71"/>
      <c r="QE65" s="71"/>
      <c r="QF65" s="71"/>
      <c r="QG65" s="71"/>
      <c r="QH65" s="71"/>
      <c r="QI65" s="71"/>
      <c r="QJ65" s="71"/>
      <c r="QK65" s="71"/>
      <c r="QL65" s="71"/>
      <c r="QM65" s="71"/>
      <c r="QN65" s="71"/>
      <c r="QO65" s="71"/>
      <c r="QP65" s="71"/>
      <c r="QQ65" s="71"/>
      <c r="QR65" s="71"/>
      <c r="QS65" s="71"/>
      <c r="QT65" s="71"/>
      <c r="QU65" s="71"/>
      <c r="QV65" s="71"/>
      <c r="QW65" s="71"/>
      <c r="QX65" s="71"/>
      <c r="QY65" s="71"/>
      <c r="QZ65" s="71"/>
      <c r="RA65" s="71"/>
      <c r="RB65" s="71"/>
      <c r="RC65" s="71"/>
      <c r="RD65" s="71"/>
      <c r="RE65" s="71"/>
      <c r="RF65" s="71"/>
      <c r="RG65" s="71"/>
      <c r="RH65" s="71"/>
      <c r="RI65" s="71"/>
      <c r="RJ65" s="71"/>
      <c r="RK65" s="71"/>
      <c r="RL65" s="71"/>
      <c r="RM65" s="71"/>
    </row>
    <row r="66" spans="1:481" ht="18" customHeight="1">
      <c r="A66" s="73"/>
      <c r="B66" s="73"/>
      <c r="C66" s="66"/>
      <c r="D66" s="72"/>
      <c r="E66" s="72"/>
      <c r="F66" s="66"/>
      <c r="G66" s="66"/>
      <c r="H66" s="66"/>
      <c r="I66" s="66"/>
      <c r="J66" s="66"/>
      <c r="K66" s="71"/>
      <c r="L66" s="71"/>
      <c r="M66" s="72"/>
      <c r="N66" s="72"/>
      <c r="O66" s="71"/>
      <c r="P66" s="71"/>
      <c r="Q66" s="71"/>
      <c r="R66" s="72"/>
      <c r="S66" s="72"/>
      <c r="T66" s="66"/>
      <c r="U66" s="72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71"/>
      <c r="JQ66" s="71"/>
      <c r="JR66" s="71"/>
      <c r="JS66" s="71"/>
      <c r="JT66" s="71"/>
      <c r="JU66" s="71"/>
      <c r="JV66" s="71"/>
      <c r="JW66" s="71"/>
      <c r="JX66" s="71"/>
      <c r="JY66" s="71"/>
      <c r="JZ66" s="71"/>
      <c r="KA66" s="71"/>
      <c r="KB66" s="71"/>
      <c r="KC66" s="71"/>
      <c r="KD66" s="71"/>
      <c r="KE66" s="71"/>
      <c r="KF66" s="71"/>
      <c r="KG66" s="71"/>
      <c r="KH66" s="71"/>
      <c r="KI66" s="71"/>
      <c r="KJ66" s="71"/>
      <c r="KK66" s="71"/>
      <c r="KL66" s="71"/>
      <c r="KM66" s="71"/>
      <c r="KN66" s="71"/>
      <c r="KO66" s="71"/>
      <c r="KP66" s="71"/>
      <c r="KQ66" s="71"/>
      <c r="KR66" s="71"/>
      <c r="KS66" s="71"/>
      <c r="KT66" s="71"/>
      <c r="KU66" s="71"/>
      <c r="KV66" s="71"/>
      <c r="KW66" s="71"/>
      <c r="KX66" s="71"/>
      <c r="KY66" s="71"/>
      <c r="KZ66" s="71"/>
      <c r="LA66" s="71"/>
      <c r="LB66" s="71"/>
      <c r="LC66" s="71"/>
      <c r="LD66" s="71"/>
      <c r="LE66" s="71"/>
      <c r="LF66" s="71"/>
      <c r="LG66" s="71"/>
      <c r="LH66" s="71"/>
      <c r="LI66" s="71"/>
      <c r="LJ66" s="71"/>
      <c r="LK66" s="71"/>
      <c r="LL66" s="71"/>
      <c r="LM66" s="71"/>
      <c r="LN66" s="71"/>
      <c r="LO66" s="71"/>
      <c r="LP66" s="71"/>
      <c r="LQ66" s="71"/>
      <c r="LR66" s="71"/>
      <c r="LS66" s="71"/>
      <c r="LT66" s="71"/>
      <c r="LU66" s="71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1"/>
      <c r="MX66" s="71"/>
      <c r="MY66" s="71"/>
      <c r="MZ66" s="71"/>
      <c r="NA66" s="71"/>
      <c r="NB66" s="71"/>
      <c r="NC66" s="71"/>
      <c r="ND66" s="71"/>
      <c r="NE66" s="71"/>
      <c r="NF66" s="71"/>
      <c r="NG66" s="71"/>
      <c r="NH66" s="71"/>
      <c r="NI66" s="71"/>
      <c r="NJ66" s="71"/>
      <c r="NK66" s="71"/>
      <c r="NL66" s="71"/>
      <c r="NM66" s="71"/>
      <c r="NN66" s="71"/>
      <c r="NO66" s="71"/>
      <c r="NP66" s="71"/>
      <c r="NQ66" s="71"/>
      <c r="NR66" s="71"/>
      <c r="NS66" s="71"/>
      <c r="NT66" s="71"/>
      <c r="NU66" s="71"/>
      <c r="NV66" s="71"/>
      <c r="NW66" s="71"/>
      <c r="NX66" s="71"/>
      <c r="NY66" s="71"/>
      <c r="NZ66" s="71"/>
      <c r="OA66" s="71"/>
      <c r="OB66" s="71"/>
      <c r="OC66" s="71"/>
      <c r="OD66" s="71"/>
      <c r="OE66" s="71"/>
      <c r="OF66" s="71"/>
      <c r="OG66" s="71"/>
      <c r="OH66" s="71"/>
      <c r="OI66" s="71"/>
      <c r="OJ66" s="71"/>
      <c r="OK66" s="71"/>
      <c r="OL66" s="71"/>
      <c r="OM66" s="71"/>
      <c r="ON66" s="71"/>
      <c r="OO66" s="71"/>
      <c r="OP66" s="71"/>
      <c r="OQ66" s="71"/>
      <c r="OR66" s="71"/>
      <c r="OS66" s="71"/>
      <c r="OT66" s="71"/>
      <c r="OU66" s="71"/>
      <c r="OV66" s="71"/>
      <c r="OW66" s="71"/>
      <c r="OX66" s="71"/>
      <c r="OY66" s="71"/>
      <c r="OZ66" s="71"/>
      <c r="PA66" s="71"/>
      <c r="PB66" s="71"/>
      <c r="PC66" s="71"/>
      <c r="PD66" s="71"/>
      <c r="PE66" s="71"/>
      <c r="PF66" s="71"/>
      <c r="PG66" s="71"/>
      <c r="PH66" s="71"/>
      <c r="PI66" s="71"/>
      <c r="PJ66" s="71"/>
      <c r="PK66" s="71"/>
      <c r="PL66" s="71"/>
      <c r="PM66" s="71"/>
      <c r="PN66" s="71"/>
      <c r="PO66" s="71"/>
      <c r="PP66" s="71"/>
      <c r="PQ66" s="71"/>
      <c r="PR66" s="71"/>
      <c r="PS66" s="71"/>
      <c r="PT66" s="71"/>
      <c r="PU66" s="71"/>
      <c r="PV66" s="71"/>
      <c r="PW66" s="71"/>
      <c r="PX66" s="71"/>
      <c r="PY66" s="71"/>
      <c r="PZ66" s="71"/>
      <c r="QA66" s="71"/>
      <c r="QB66" s="71"/>
      <c r="QC66" s="71"/>
      <c r="QD66" s="71"/>
      <c r="QE66" s="71"/>
      <c r="QF66" s="71"/>
      <c r="QG66" s="71"/>
      <c r="QH66" s="71"/>
      <c r="QI66" s="71"/>
      <c r="QJ66" s="71"/>
      <c r="QK66" s="71"/>
      <c r="QL66" s="71"/>
      <c r="QM66" s="71"/>
      <c r="QN66" s="71"/>
      <c r="QO66" s="71"/>
      <c r="QP66" s="71"/>
      <c r="QQ66" s="71"/>
      <c r="QR66" s="71"/>
      <c r="QS66" s="71"/>
      <c r="QT66" s="71"/>
      <c r="QU66" s="71"/>
      <c r="QV66" s="71"/>
      <c r="QW66" s="71"/>
      <c r="QX66" s="71"/>
      <c r="QY66" s="71"/>
      <c r="QZ66" s="71"/>
      <c r="RA66" s="71"/>
      <c r="RB66" s="71"/>
      <c r="RC66" s="71"/>
      <c r="RD66" s="71"/>
      <c r="RE66" s="71"/>
      <c r="RF66" s="71"/>
      <c r="RG66" s="71"/>
      <c r="RH66" s="71"/>
      <c r="RI66" s="71"/>
      <c r="RJ66" s="71"/>
      <c r="RK66" s="71"/>
      <c r="RL66" s="71"/>
      <c r="RM66" s="71"/>
    </row>
    <row r="67" spans="1:481" ht="18" customHeight="1">
      <c r="A67" s="73"/>
      <c r="B67" s="73"/>
      <c r="C67" s="66"/>
      <c r="D67" s="72"/>
      <c r="E67" s="72"/>
      <c r="F67" s="66"/>
      <c r="G67" s="66"/>
      <c r="H67" s="66"/>
      <c r="I67" s="66"/>
      <c r="J67" s="66"/>
      <c r="K67" s="71"/>
      <c r="L67" s="71"/>
      <c r="M67" s="72"/>
      <c r="N67" s="72"/>
      <c r="O67" s="71"/>
      <c r="P67" s="71"/>
      <c r="Q67" s="71"/>
      <c r="R67" s="72"/>
      <c r="S67" s="72"/>
      <c r="T67" s="66"/>
      <c r="U67" s="72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1"/>
      <c r="MX67" s="71"/>
      <c r="MY67" s="71"/>
      <c r="MZ67" s="71"/>
      <c r="NA67" s="71"/>
      <c r="NB67" s="71"/>
      <c r="NC67" s="71"/>
      <c r="ND67" s="71"/>
      <c r="NE67" s="71"/>
      <c r="NF67" s="71"/>
      <c r="NG67" s="71"/>
      <c r="NH67" s="71"/>
      <c r="NI67" s="71"/>
      <c r="NJ67" s="71"/>
      <c r="NK67" s="71"/>
      <c r="NL67" s="71"/>
      <c r="NM67" s="71"/>
      <c r="NN67" s="71"/>
      <c r="NO67" s="71"/>
      <c r="NP67" s="71"/>
      <c r="NQ67" s="71"/>
      <c r="NR67" s="71"/>
      <c r="NS67" s="71"/>
      <c r="NT67" s="71"/>
      <c r="NU67" s="71"/>
      <c r="NV67" s="71"/>
      <c r="NW67" s="71"/>
      <c r="NX67" s="71"/>
      <c r="NY67" s="71"/>
      <c r="NZ67" s="71"/>
      <c r="OA67" s="71"/>
      <c r="OB67" s="71"/>
      <c r="OC67" s="71"/>
      <c r="OD67" s="71"/>
      <c r="OE67" s="71"/>
      <c r="OF67" s="71"/>
      <c r="OG67" s="71"/>
      <c r="OH67" s="71"/>
      <c r="OI67" s="71"/>
      <c r="OJ67" s="71"/>
      <c r="OK67" s="71"/>
      <c r="OL67" s="71"/>
      <c r="OM67" s="71"/>
      <c r="ON67" s="71"/>
      <c r="OO67" s="71"/>
      <c r="OP67" s="71"/>
      <c r="OQ67" s="71"/>
      <c r="OR67" s="71"/>
      <c r="OS67" s="71"/>
      <c r="OT67" s="71"/>
      <c r="OU67" s="71"/>
      <c r="OV67" s="71"/>
      <c r="OW67" s="71"/>
      <c r="OX67" s="71"/>
      <c r="OY67" s="71"/>
      <c r="OZ67" s="71"/>
      <c r="PA67" s="71"/>
      <c r="PB67" s="71"/>
      <c r="PC67" s="71"/>
      <c r="PD67" s="71"/>
      <c r="PE67" s="71"/>
      <c r="PF67" s="71"/>
      <c r="PG67" s="71"/>
      <c r="PH67" s="71"/>
      <c r="PI67" s="71"/>
      <c r="PJ67" s="71"/>
      <c r="PK67" s="71"/>
      <c r="PL67" s="71"/>
      <c r="PM67" s="71"/>
      <c r="PN67" s="71"/>
      <c r="PO67" s="71"/>
      <c r="PP67" s="71"/>
      <c r="PQ67" s="71"/>
      <c r="PR67" s="71"/>
      <c r="PS67" s="71"/>
      <c r="PT67" s="71"/>
      <c r="PU67" s="71"/>
      <c r="PV67" s="71"/>
      <c r="PW67" s="71"/>
      <c r="PX67" s="71"/>
      <c r="PY67" s="71"/>
      <c r="PZ67" s="71"/>
      <c r="QA67" s="71"/>
      <c r="QB67" s="71"/>
      <c r="QC67" s="71"/>
      <c r="QD67" s="71"/>
      <c r="QE67" s="71"/>
      <c r="QF67" s="71"/>
      <c r="QG67" s="71"/>
      <c r="QH67" s="71"/>
      <c r="QI67" s="71"/>
      <c r="QJ67" s="71"/>
      <c r="QK67" s="71"/>
      <c r="QL67" s="71"/>
      <c r="QM67" s="71"/>
      <c r="QN67" s="71"/>
      <c r="QO67" s="71"/>
      <c r="QP67" s="71"/>
      <c r="QQ67" s="71"/>
      <c r="QR67" s="71"/>
      <c r="QS67" s="71"/>
      <c r="QT67" s="71"/>
      <c r="QU67" s="71"/>
      <c r="QV67" s="71"/>
      <c r="QW67" s="71"/>
      <c r="QX67" s="71"/>
      <c r="QY67" s="71"/>
      <c r="QZ67" s="71"/>
      <c r="RA67" s="71"/>
      <c r="RB67" s="71"/>
      <c r="RC67" s="71"/>
      <c r="RD67" s="71"/>
      <c r="RE67" s="71"/>
      <c r="RF67" s="71"/>
      <c r="RG67" s="71"/>
      <c r="RH67" s="71"/>
      <c r="RI67" s="71"/>
      <c r="RJ67" s="71"/>
      <c r="RK67" s="71"/>
      <c r="RL67" s="71"/>
      <c r="RM67" s="71"/>
    </row>
    <row r="68" spans="1:481" ht="18" customHeight="1">
      <c r="A68" s="73"/>
      <c r="B68" s="73"/>
      <c r="C68" s="66"/>
      <c r="D68" s="72"/>
      <c r="E68" s="72"/>
      <c r="F68" s="66"/>
      <c r="G68" s="66"/>
      <c r="H68" s="66"/>
      <c r="I68" s="66"/>
      <c r="J68" s="66"/>
      <c r="K68" s="71"/>
      <c r="L68" s="71"/>
      <c r="M68" s="72"/>
      <c r="N68" s="72"/>
      <c r="O68" s="71"/>
      <c r="P68" s="71"/>
      <c r="Q68" s="71"/>
      <c r="R68" s="72"/>
      <c r="S68" s="72"/>
      <c r="T68" s="66"/>
      <c r="U68" s="72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71"/>
      <c r="KH68" s="71"/>
      <c r="KI68" s="71"/>
      <c r="KJ68" s="71"/>
      <c r="KK68" s="71"/>
      <c r="KL68" s="71"/>
      <c r="KM68" s="71"/>
      <c r="KN68" s="71"/>
      <c r="KO68" s="71"/>
      <c r="KP68" s="71"/>
      <c r="KQ68" s="71"/>
      <c r="KR68" s="71"/>
      <c r="KS68" s="71"/>
      <c r="KT68" s="7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1"/>
      <c r="MX68" s="71"/>
      <c r="MY68" s="71"/>
      <c r="MZ68" s="71"/>
      <c r="NA68" s="71"/>
      <c r="NB68" s="71"/>
      <c r="NC68" s="71"/>
      <c r="ND68" s="71"/>
      <c r="NE68" s="71"/>
      <c r="NF68" s="71"/>
      <c r="NG68" s="71"/>
      <c r="NH68" s="71"/>
      <c r="NI68" s="71"/>
      <c r="NJ68" s="71"/>
      <c r="NK68" s="71"/>
      <c r="NL68" s="71"/>
      <c r="NM68" s="71"/>
      <c r="NN68" s="71"/>
      <c r="NO68" s="71"/>
      <c r="NP68" s="71"/>
      <c r="NQ68" s="71"/>
      <c r="NR68" s="71"/>
      <c r="NS68" s="71"/>
      <c r="NT68" s="71"/>
      <c r="NU68" s="71"/>
      <c r="NV68" s="71"/>
      <c r="NW68" s="71"/>
      <c r="NX68" s="71"/>
      <c r="NY68" s="71"/>
      <c r="NZ68" s="71"/>
      <c r="OA68" s="71"/>
      <c r="OB68" s="71"/>
      <c r="OC68" s="71"/>
      <c r="OD68" s="71"/>
      <c r="OE68" s="71"/>
      <c r="OF68" s="71"/>
      <c r="OG68" s="71"/>
      <c r="OH68" s="71"/>
      <c r="OI68" s="71"/>
      <c r="OJ68" s="71"/>
      <c r="OK68" s="71"/>
      <c r="OL68" s="71"/>
      <c r="OM68" s="71"/>
      <c r="ON68" s="71"/>
      <c r="OO68" s="71"/>
      <c r="OP68" s="71"/>
      <c r="OQ68" s="71"/>
      <c r="OR68" s="71"/>
      <c r="OS68" s="71"/>
      <c r="OT68" s="71"/>
      <c r="OU68" s="71"/>
      <c r="OV68" s="71"/>
      <c r="OW68" s="71"/>
      <c r="OX68" s="71"/>
      <c r="OY68" s="71"/>
      <c r="OZ68" s="71"/>
      <c r="PA68" s="71"/>
      <c r="PB68" s="71"/>
      <c r="PC68" s="71"/>
      <c r="PD68" s="71"/>
      <c r="PE68" s="71"/>
      <c r="PF68" s="71"/>
      <c r="PG68" s="71"/>
      <c r="PH68" s="71"/>
      <c r="PI68" s="71"/>
      <c r="PJ68" s="71"/>
      <c r="PK68" s="71"/>
      <c r="PL68" s="71"/>
      <c r="PM68" s="71"/>
      <c r="PN68" s="71"/>
      <c r="PO68" s="71"/>
      <c r="PP68" s="71"/>
      <c r="PQ68" s="71"/>
      <c r="PR68" s="71"/>
      <c r="PS68" s="71"/>
      <c r="PT68" s="71"/>
      <c r="PU68" s="71"/>
      <c r="PV68" s="71"/>
      <c r="PW68" s="71"/>
      <c r="PX68" s="71"/>
      <c r="PY68" s="71"/>
      <c r="PZ68" s="71"/>
      <c r="QA68" s="71"/>
      <c r="QB68" s="71"/>
      <c r="QC68" s="71"/>
      <c r="QD68" s="71"/>
      <c r="QE68" s="71"/>
      <c r="QF68" s="71"/>
      <c r="QG68" s="71"/>
      <c r="QH68" s="71"/>
      <c r="QI68" s="71"/>
      <c r="QJ68" s="71"/>
      <c r="QK68" s="71"/>
      <c r="QL68" s="71"/>
      <c r="QM68" s="71"/>
      <c r="QN68" s="71"/>
      <c r="QO68" s="71"/>
      <c r="QP68" s="71"/>
      <c r="QQ68" s="71"/>
      <c r="QR68" s="71"/>
      <c r="QS68" s="71"/>
      <c r="QT68" s="71"/>
      <c r="QU68" s="71"/>
      <c r="QV68" s="71"/>
      <c r="QW68" s="71"/>
      <c r="QX68" s="71"/>
      <c r="QY68" s="71"/>
      <c r="QZ68" s="71"/>
      <c r="RA68" s="71"/>
      <c r="RB68" s="71"/>
      <c r="RC68" s="71"/>
      <c r="RD68" s="71"/>
      <c r="RE68" s="71"/>
      <c r="RF68" s="71"/>
      <c r="RG68" s="71"/>
      <c r="RH68" s="71"/>
      <c r="RI68" s="71"/>
      <c r="RJ68" s="71"/>
      <c r="RK68" s="71"/>
      <c r="RL68" s="71"/>
      <c r="RM68" s="71"/>
    </row>
    <row r="69" spans="1:481" ht="18" customHeight="1">
      <c r="A69" s="73"/>
      <c r="B69" s="73"/>
      <c r="C69" s="66"/>
      <c r="D69" s="72"/>
      <c r="E69" s="72"/>
      <c r="F69" s="66"/>
      <c r="G69" s="66"/>
      <c r="H69" s="66"/>
      <c r="I69" s="66"/>
      <c r="J69" s="66"/>
      <c r="K69" s="71"/>
      <c r="L69" s="71"/>
      <c r="M69" s="72"/>
      <c r="N69" s="72"/>
      <c r="O69" s="71"/>
      <c r="P69" s="71"/>
      <c r="Q69" s="71"/>
      <c r="R69" s="72"/>
      <c r="S69" s="72"/>
      <c r="T69" s="66"/>
      <c r="U69" s="72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1"/>
      <c r="JG69" s="71"/>
      <c r="JH69" s="71"/>
      <c r="JI69" s="71"/>
      <c r="JJ69" s="71"/>
      <c r="JK69" s="71"/>
      <c r="JL69" s="71"/>
      <c r="JM69" s="71"/>
      <c r="JN69" s="71"/>
      <c r="JO69" s="71"/>
      <c r="JP69" s="71"/>
      <c r="JQ69" s="71"/>
      <c r="JR69" s="71"/>
      <c r="JS69" s="71"/>
      <c r="JT69" s="71"/>
      <c r="JU69" s="71"/>
      <c r="JV69" s="71"/>
      <c r="JW69" s="71"/>
      <c r="JX69" s="71"/>
      <c r="JY69" s="71"/>
      <c r="JZ69" s="71"/>
      <c r="KA69" s="71"/>
      <c r="KB69" s="71"/>
      <c r="KC69" s="71"/>
      <c r="KD69" s="71"/>
      <c r="KE69" s="71"/>
      <c r="KF69" s="71"/>
      <c r="KG69" s="71"/>
      <c r="KH69" s="71"/>
      <c r="KI69" s="71"/>
      <c r="KJ69" s="71"/>
      <c r="KK69" s="71"/>
      <c r="KL69" s="71"/>
      <c r="KM69" s="71"/>
      <c r="KN69" s="71"/>
      <c r="KO69" s="71"/>
      <c r="KP69" s="71"/>
      <c r="KQ69" s="71"/>
      <c r="KR69" s="71"/>
      <c r="KS69" s="71"/>
      <c r="KT69" s="71"/>
      <c r="KU69" s="71"/>
      <c r="KV69" s="71"/>
      <c r="KW69" s="71"/>
      <c r="KX69" s="71"/>
      <c r="KY69" s="71"/>
      <c r="KZ69" s="71"/>
      <c r="LA69" s="71"/>
      <c r="LB69" s="71"/>
      <c r="LC69" s="71"/>
      <c r="LD69" s="71"/>
      <c r="LE69" s="71"/>
      <c r="LF69" s="71"/>
      <c r="LG69" s="71"/>
      <c r="LH69" s="71"/>
      <c r="LI69" s="71"/>
      <c r="LJ69" s="71"/>
      <c r="LK69" s="71"/>
      <c r="LL69" s="71"/>
      <c r="LM69" s="71"/>
      <c r="LN69" s="71"/>
      <c r="LO69" s="71"/>
      <c r="LP69" s="71"/>
      <c r="LQ69" s="71"/>
      <c r="LR69" s="71"/>
      <c r="LS69" s="71"/>
      <c r="LT69" s="71"/>
      <c r="LU69" s="71"/>
      <c r="LV69" s="71"/>
      <c r="LW69" s="71"/>
      <c r="LX69" s="71"/>
      <c r="LY69" s="71"/>
      <c r="LZ69" s="71"/>
      <c r="MA69" s="71"/>
      <c r="MB69" s="71"/>
      <c r="MC69" s="71"/>
      <c r="MD69" s="71"/>
      <c r="ME69" s="71"/>
      <c r="MF69" s="71"/>
      <c r="MG69" s="71"/>
      <c r="MH69" s="71"/>
      <c r="MI69" s="71"/>
      <c r="MJ69" s="71"/>
      <c r="MK69" s="71"/>
      <c r="ML69" s="71"/>
      <c r="MM69" s="71"/>
      <c r="MN69" s="71"/>
      <c r="MO69" s="71"/>
      <c r="MP69" s="71"/>
      <c r="MQ69" s="71"/>
      <c r="MR69" s="71"/>
      <c r="MS69" s="71"/>
      <c r="MT69" s="71"/>
      <c r="MU69" s="71"/>
      <c r="MV69" s="71"/>
      <c r="MW69" s="71"/>
      <c r="MX69" s="71"/>
      <c r="MY69" s="71"/>
      <c r="MZ69" s="71"/>
      <c r="NA69" s="71"/>
      <c r="NB69" s="71"/>
      <c r="NC69" s="71"/>
      <c r="ND69" s="71"/>
      <c r="NE69" s="71"/>
      <c r="NF69" s="71"/>
      <c r="NG69" s="71"/>
      <c r="NH69" s="71"/>
      <c r="NI69" s="71"/>
      <c r="NJ69" s="71"/>
      <c r="NK69" s="71"/>
      <c r="NL69" s="71"/>
      <c r="NM69" s="71"/>
      <c r="NN69" s="71"/>
      <c r="NO69" s="71"/>
      <c r="NP69" s="71"/>
      <c r="NQ69" s="71"/>
      <c r="NR69" s="71"/>
      <c r="NS69" s="71"/>
      <c r="NT69" s="71"/>
      <c r="NU69" s="71"/>
      <c r="NV69" s="71"/>
      <c r="NW69" s="71"/>
      <c r="NX69" s="71"/>
      <c r="NY69" s="71"/>
      <c r="NZ69" s="71"/>
      <c r="OA69" s="71"/>
      <c r="OB69" s="71"/>
      <c r="OC69" s="71"/>
      <c r="OD69" s="71"/>
      <c r="OE69" s="71"/>
      <c r="OF69" s="71"/>
      <c r="OG69" s="71"/>
      <c r="OH69" s="71"/>
      <c r="OI69" s="71"/>
      <c r="OJ69" s="71"/>
      <c r="OK69" s="71"/>
      <c r="OL69" s="71"/>
      <c r="OM69" s="71"/>
      <c r="ON69" s="71"/>
      <c r="OO69" s="71"/>
      <c r="OP69" s="71"/>
      <c r="OQ69" s="71"/>
      <c r="OR69" s="71"/>
      <c r="OS69" s="71"/>
      <c r="OT69" s="71"/>
      <c r="OU69" s="71"/>
      <c r="OV69" s="71"/>
      <c r="OW69" s="71"/>
      <c r="OX69" s="71"/>
      <c r="OY69" s="71"/>
      <c r="OZ69" s="71"/>
      <c r="PA69" s="71"/>
      <c r="PB69" s="71"/>
      <c r="PC69" s="71"/>
      <c r="PD69" s="71"/>
      <c r="PE69" s="71"/>
      <c r="PF69" s="71"/>
      <c r="PG69" s="71"/>
      <c r="PH69" s="71"/>
      <c r="PI69" s="71"/>
      <c r="PJ69" s="71"/>
      <c r="PK69" s="71"/>
      <c r="PL69" s="71"/>
      <c r="PM69" s="71"/>
      <c r="PN69" s="71"/>
      <c r="PO69" s="71"/>
      <c r="PP69" s="71"/>
      <c r="PQ69" s="71"/>
      <c r="PR69" s="71"/>
      <c r="PS69" s="71"/>
      <c r="PT69" s="71"/>
      <c r="PU69" s="71"/>
      <c r="PV69" s="71"/>
      <c r="PW69" s="71"/>
      <c r="PX69" s="71"/>
      <c r="PY69" s="71"/>
      <c r="PZ69" s="71"/>
      <c r="QA69" s="71"/>
      <c r="QB69" s="71"/>
      <c r="QC69" s="71"/>
      <c r="QD69" s="71"/>
      <c r="QE69" s="71"/>
      <c r="QF69" s="71"/>
      <c r="QG69" s="71"/>
      <c r="QH69" s="71"/>
      <c r="QI69" s="71"/>
      <c r="QJ69" s="71"/>
      <c r="QK69" s="71"/>
      <c r="QL69" s="71"/>
      <c r="QM69" s="71"/>
      <c r="QN69" s="71"/>
      <c r="QO69" s="71"/>
      <c r="QP69" s="71"/>
      <c r="QQ69" s="71"/>
      <c r="QR69" s="71"/>
      <c r="QS69" s="71"/>
      <c r="QT69" s="71"/>
      <c r="QU69" s="71"/>
      <c r="QV69" s="71"/>
      <c r="QW69" s="71"/>
      <c r="QX69" s="71"/>
      <c r="QY69" s="71"/>
      <c r="QZ69" s="71"/>
      <c r="RA69" s="71"/>
      <c r="RB69" s="71"/>
      <c r="RC69" s="71"/>
      <c r="RD69" s="71"/>
      <c r="RE69" s="71"/>
      <c r="RF69" s="71"/>
      <c r="RG69" s="71"/>
      <c r="RH69" s="71"/>
      <c r="RI69" s="71"/>
      <c r="RJ69" s="71"/>
      <c r="RK69" s="71"/>
      <c r="RL69" s="71"/>
      <c r="RM69" s="71"/>
    </row>
    <row r="70" spans="1:481" ht="18" customHeight="1">
      <c r="A70" s="73"/>
      <c r="B70" s="73"/>
      <c r="C70" s="66"/>
      <c r="D70" s="72"/>
      <c r="E70" s="72"/>
      <c r="F70" s="66"/>
      <c r="G70" s="66"/>
      <c r="H70" s="66"/>
      <c r="I70" s="66"/>
      <c r="J70" s="66"/>
      <c r="K70" s="71"/>
      <c r="L70" s="71"/>
      <c r="M70" s="72"/>
      <c r="N70" s="72"/>
      <c r="O70" s="71"/>
      <c r="P70" s="71"/>
      <c r="Q70" s="71"/>
      <c r="R70" s="72"/>
      <c r="S70" s="72"/>
      <c r="T70" s="66"/>
      <c r="U70" s="72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1"/>
      <c r="JN70" s="71"/>
      <c r="JO70" s="71"/>
      <c r="JP70" s="71"/>
      <c r="JQ70" s="71"/>
      <c r="JR70" s="71"/>
      <c r="JS70" s="71"/>
      <c r="JT70" s="71"/>
      <c r="JU70" s="71"/>
      <c r="JV70" s="71"/>
      <c r="JW70" s="71"/>
      <c r="JX70" s="71"/>
      <c r="JY70" s="71"/>
      <c r="JZ70" s="71"/>
      <c r="KA70" s="71"/>
      <c r="KB70" s="71"/>
      <c r="KC70" s="71"/>
      <c r="KD70" s="71"/>
      <c r="KE70" s="71"/>
      <c r="KF70" s="71"/>
      <c r="KG70" s="71"/>
      <c r="KH70" s="71"/>
      <c r="KI70" s="71"/>
      <c r="KJ70" s="71"/>
      <c r="KK70" s="71"/>
      <c r="KL70" s="71"/>
      <c r="KM70" s="71"/>
      <c r="KN70" s="71"/>
      <c r="KO70" s="71"/>
      <c r="KP70" s="71"/>
      <c r="KQ70" s="71"/>
      <c r="KR70" s="71"/>
      <c r="KS70" s="71"/>
      <c r="KT70" s="71"/>
      <c r="KU70" s="71"/>
      <c r="KV70" s="71"/>
      <c r="KW70" s="71"/>
      <c r="KX70" s="71"/>
      <c r="KY70" s="71"/>
      <c r="KZ70" s="71"/>
      <c r="LA70" s="71"/>
      <c r="LB70" s="71"/>
      <c r="LC70" s="71"/>
      <c r="LD70" s="71"/>
      <c r="LE70" s="71"/>
      <c r="LF70" s="71"/>
      <c r="LG70" s="71"/>
      <c r="LH70" s="71"/>
      <c r="LI70" s="71"/>
      <c r="LJ70" s="71"/>
      <c r="LK70" s="71"/>
      <c r="LL70" s="71"/>
      <c r="LM70" s="71"/>
      <c r="LN70" s="71"/>
      <c r="LO70" s="71"/>
      <c r="LP70" s="71"/>
      <c r="LQ70" s="71"/>
      <c r="LR70" s="71"/>
      <c r="LS70" s="71"/>
      <c r="LT70" s="71"/>
      <c r="LU70" s="71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1"/>
      <c r="MX70" s="71"/>
      <c r="MY70" s="71"/>
      <c r="MZ70" s="71"/>
      <c r="NA70" s="71"/>
      <c r="NB70" s="71"/>
      <c r="NC70" s="71"/>
      <c r="ND70" s="71"/>
      <c r="NE70" s="71"/>
      <c r="NF70" s="71"/>
      <c r="NG70" s="71"/>
      <c r="NH70" s="71"/>
      <c r="NI70" s="71"/>
      <c r="NJ70" s="71"/>
      <c r="NK70" s="71"/>
      <c r="NL70" s="71"/>
      <c r="NM70" s="71"/>
      <c r="NN70" s="71"/>
      <c r="NO70" s="71"/>
      <c r="NP70" s="71"/>
      <c r="NQ70" s="71"/>
      <c r="NR70" s="71"/>
      <c r="NS70" s="71"/>
      <c r="NT70" s="71"/>
      <c r="NU70" s="71"/>
      <c r="NV70" s="71"/>
      <c r="NW70" s="71"/>
      <c r="NX70" s="71"/>
      <c r="NY70" s="71"/>
      <c r="NZ70" s="71"/>
      <c r="OA70" s="71"/>
      <c r="OB70" s="71"/>
      <c r="OC70" s="71"/>
      <c r="OD70" s="71"/>
      <c r="OE70" s="71"/>
      <c r="OF70" s="71"/>
      <c r="OG70" s="71"/>
      <c r="OH70" s="71"/>
      <c r="OI70" s="71"/>
      <c r="OJ70" s="71"/>
      <c r="OK70" s="71"/>
      <c r="OL70" s="71"/>
      <c r="OM70" s="71"/>
      <c r="ON70" s="71"/>
      <c r="OO70" s="71"/>
      <c r="OP70" s="71"/>
      <c r="OQ70" s="71"/>
      <c r="OR70" s="71"/>
      <c r="OS70" s="71"/>
      <c r="OT70" s="71"/>
      <c r="OU70" s="71"/>
      <c r="OV70" s="71"/>
      <c r="OW70" s="71"/>
      <c r="OX70" s="71"/>
      <c r="OY70" s="71"/>
      <c r="OZ70" s="71"/>
      <c r="PA70" s="71"/>
      <c r="PB70" s="71"/>
      <c r="PC70" s="71"/>
      <c r="PD70" s="71"/>
      <c r="PE70" s="71"/>
      <c r="PF70" s="71"/>
      <c r="PG70" s="71"/>
      <c r="PH70" s="71"/>
      <c r="PI70" s="71"/>
      <c r="PJ70" s="71"/>
      <c r="PK70" s="71"/>
      <c r="PL70" s="71"/>
      <c r="PM70" s="71"/>
      <c r="PN70" s="71"/>
      <c r="PO70" s="71"/>
      <c r="PP70" s="71"/>
      <c r="PQ70" s="71"/>
      <c r="PR70" s="71"/>
      <c r="PS70" s="71"/>
      <c r="PT70" s="71"/>
      <c r="PU70" s="71"/>
      <c r="PV70" s="71"/>
      <c r="PW70" s="71"/>
      <c r="PX70" s="71"/>
      <c r="PY70" s="71"/>
      <c r="PZ70" s="71"/>
      <c r="QA70" s="71"/>
      <c r="QB70" s="71"/>
      <c r="QC70" s="71"/>
      <c r="QD70" s="71"/>
      <c r="QE70" s="71"/>
      <c r="QF70" s="71"/>
      <c r="QG70" s="71"/>
      <c r="QH70" s="71"/>
      <c r="QI70" s="71"/>
      <c r="QJ70" s="71"/>
      <c r="QK70" s="71"/>
      <c r="QL70" s="71"/>
      <c r="QM70" s="71"/>
      <c r="QN70" s="71"/>
      <c r="QO70" s="71"/>
      <c r="QP70" s="71"/>
      <c r="QQ70" s="71"/>
      <c r="QR70" s="71"/>
      <c r="QS70" s="71"/>
      <c r="QT70" s="71"/>
      <c r="QU70" s="71"/>
      <c r="QV70" s="71"/>
      <c r="QW70" s="71"/>
      <c r="QX70" s="71"/>
      <c r="QY70" s="71"/>
      <c r="QZ70" s="71"/>
      <c r="RA70" s="71"/>
      <c r="RB70" s="71"/>
      <c r="RC70" s="71"/>
      <c r="RD70" s="71"/>
      <c r="RE70" s="71"/>
      <c r="RF70" s="71"/>
      <c r="RG70" s="71"/>
      <c r="RH70" s="71"/>
      <c r="RI70" s="71"/>
      <c r="RJ70" s="71"/>
      <c r="RK70" s="71"/>
      <c r="RL70" s="71"/>
      <c r="RM70" s="71"/>
    </row>
    <row r="71" spans="1:481" ht="18" customHeight="1">
      <c r="A71" s="73"/>
      <c r="B71" s="73"/>
      <c r="C71" s="66"/>
      <c r="D71" s="72"/>
      <c r="E71" s="72"/>
      <c r="F71" s="66"/>
      <c r="G71" s="66"/>
      <c r="H71" s="66"/>
      <c r="I71" s="66"/>
      <c r="J71" s="66"/>
      <c r="K71" s="71"/>
      <c r="L71" s="71"/>
      <c r="M71" s="72"/>
      <c r="N71" s="72"/>
      <c r="O71" s="71"/>
      <c r="P71" s="71"/>
      <c r="Q71" s="71"/>
      <c r="R71" s="72"/>
      <c r="S71" s="72"/>
      <c r="T71" s="66"/>
      <c r="U71" s="72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  <c r="JC71" s="71"/>
      <c r="JD71" s="71"/>
      <c r="JE71" s="71"/>
      <c r="JF71" s="71"/>
      <c r="JG71" s="71"/>
      <c r="JH71" s="71"/>
      <c r="JI71" s="71"/>
      <c r="JJ71" s="71"/>
      <c r="JK71" s="71"/>
      <c r="JL71" s="71"/>
      <c r="JM71" s="71"/>
      <c r="JN71" s="71"/>
      <c r="JO71" s="71"/>
      <c r="JP71" s="71"/>
      <c r="JQ71" s="71"/>
      <c r="JR71" s="71"/>
      <c r="JS71" s="71"/>
      <c r="JT71" s="71"/>
      <c r="JU71" s="71"/>
      <c r="JV71" s="71"/>
      <c r="JW71" s="71"/>
      <c r="JX71" s="71"/>
      <c r="JY71" s="71"/>
      <c r="JZ71" s="71"/>
      <c r="KA71" s="71"/>
      <c r="KB71" s="71"/>
      <c r="KC71" s="71"/>
      <c r="KD71" s="71"/>
      <c r="KE71" s="71"/>
      <c r="KF71" s="71"/>
      <c r="KG71" s="71"/>
      <c r="KH71" s="71"/>
      <c r="KI71" s="71"/>
      <c r="KJ71" s="71"/>
      <c r="KK71" s="71"/>
      <c r="KL71" s="71"/>
      <c r="KM71" s="71"/>
      <c r="KN71" s="71"/>
      <c r="KO71" s="71"/>
      <c r="KP71" s="71"/>
      <c r="KQ71" s="71"/>
      <c r="KR71" s="71"/>
      <c r="KS71" s="71"/>
      <c r="KT71" s="71"/>
      <c r="KU71" s="71"/>
      <c r="KV71" s="71"/>
      <c r="KW71" s="71"/>
      <c r="KX71" s="71"/>
      <c r="KY71" s="71"/>
      <c r="KZ71" s="71"/>
      <c r="LA71" s="71"/>
      <c r="LB71" s="71"/>
      <c r="LC71" s="71"/>
      <c r="LD71" s="71"/>
      <c r="LE71" s="71"/>
      <c r="LF71" s="71"/>
      <c r="LG71" s="71"/>
      <c r="LH71" s="71"/>
      <c r="LI71" s="71"/>
      <c r="LJ71" s="71"/>
      <c r="LK71" s="71"/>
      <c r="LL71" s="71"/>
      <c r="LM71" s="71"/>
      <c r="LN71" s="71"/>
      <c r="LO71" s="71"/>
      <c r="LP71" s="71"/>
      <c r="LQ71" s="71"/>
      <c r="LR71" s="71"/>
      <c r="LS71" s="71"/>
      <c r="LT71" s="71"/>
      <c r="LU71" s="71"/>
      <c r="LV71" s="71"/>
      <c r="LW71" s="71"/>
      <c r="LX71" s="71"/>
      <c r="LY71" s="71"/>
      <c r="LZ71" s="71"/>
      <c r="MA71" s="71"/>
      <c r="MB71" s="71"/>
      <c r="MC71" s="71"/>
      <c r="MD71" s="71"/>
      <c r="ME71" s="71"/>
      <c r="MF71" s="71"/>
      <c r="MG71" s="71"/>
      <c r="MH71" s="71"/>
      <c r="MI71" s="71"/>
      <c r="MJ71" s="71"/>
      <c r="MK71" s="71"/>
      <c r="ML71" s="71"/>
      <c r="MM71" s="71"/>
      <c r="MN71" s="71"/>
      <c r="MO71" s="71"/>
      <c r="MP71" s="71"/>
      <c r="MQ71" s="71"/>
      <c r="MR71" s="71"/>
      <c r="MS71" s="71"/>
      <c r="MT71" s="71"/>
      <c r="MU71" s="71"/>
      <c r="MV71" s="71"/>
      <c r="MW71" s="71"/>
      <c r="MX71" s="71"/>
      <c r="MY71" s="71"/>
      <c r="MZ71" s="71"/>
      <c r="NA71" s="71"/>
      <c r="NB71" s="71"/>
      <c r="NC71" s="71"/>
      <c r="ND71" s="71"/>
      <c r="NE71" s="71"/>
      <c r="NF71" s="71"/>
      <c r="NG71" s="71"/>
      <c r="NH71" s="71"/>
      <c r="NI71" s="71"/>
      <c r="NJ71" s="71"/>
      <c r="NK71" s="71"/>
      <c r="NL71" s="71"/>
      <c r="NM71" s="71"/>
      <c r="NN71" s="71"/>
      <c r="NO71" s="71"/>
      <c r="NP71" s="71"/>
      <c r="NQ71" s="71"/>
      <c r="NR71" s="71"/>
      <c r="NS71" s="71"/>
      <c r="NT71" s="71"/>
      <c r="NU71" s="71"/>
      <c r="NV71" s="71"/>
      <c r="NW71" s="71"/>
      <c r="NX71" s="71"/>
      <c r="NY71" s="71"/>
      <c r="NZ71" s="71"/>
      <c r="OA71" s="71"/>
      <c r="OB71" s="71"/>
      <c r="OC71" s="71"/>
      <c r="OD71" s="71"/>
      <c r="OE71" s="71"/>
      <c r="OF71" s="71"/>
      <c r="OG71" s="71"/>
      <c r="OH71" s="71"/>
      <c r="OI71" s="71"/>
      <c r="OJ71" s="71"/>
      <c r="OK71" s="71"/>
      <c r="OL71" s="71"/>
      <c r="OM71" s="71"/>
      <c r="ON71" s="71"/>
      <c r="OO71" s="71"/>
      <c r="OP71" s="71"/>
      <c r="OQ71" s="71"/>
      <c r="OR71" s="71"/>
      <c r="OS71" s="71"/>
      <c r="OT71" s="71"/>
      <c r="OU71" s="71"/>
      <c r="OV71" s="71"/>
      <c r="OW71" s="71"/>
      <c r="OX71" s="71"/>
      <c r="OY71" s="71"/>
      <c r="OZ71" s="71"/>
      <c r="PA71" s="71"/>
      <c r="PB71" s="71"/>
      <c r="PC71" s="71"/>
      <c r="PD71" s="71"/>
      <c r="PE71" s="71"/>
      <c r="PF71" s="71"/>
      <c r="PG71" s="71"/>
      <c r="PH71" s="71"/>
      <c r="PI71" s="71"/>
      <c r="PJ71" s="71"/>
      <c r="PK71" s="71"/>
      <c r="PL71" s="71"/>
      <c r="PM71" s="71"/>
      <c r="PN71" s="71"/>
      <c r="PO71" s="71"/>
      <c r="PP71" s="71"/>
      <c r="PQ71" s="71"/>
      <c r="PR71" s="71"/>
      <c r="PS71" s="71"/>
      <c r="PT71" s="71"/>
      <c r="PU71" s="71"/>
      <c r="PV71" s="71"/>
      <c r="PW71" s="71"/>
      <c r="PX71" s="71"/>
      <c r="PY71" s="71"/>
      <c r="PZ71" s="71"/>
      <c r="QA71" s="71"/>
      <c r="QB71" s="71"/>
      <c r="QC71" s="71"/>
      <c r="QD71" s="71"/>
      <c r="QE71" s="71"/>
      <c r="QF71" s="71"/>
      <c r="QG71" s="71"/>
      <c r="QH71" s="71"/>
      <c r="QI71" s="71"/>
      <c r="QJ71" s="71"/>
      <c r="QK71" s="71"/>
      <c r="QL71" s="71"/>
      <c r="QM71" s="71"/>
      <c r="QN71" s="71"/>
      <c r="QO71" s="71"/>
      <c r="QP71" s="71"/>
      <c r="QQ71" s="71"/>
      <c r="QR71" s="71"/>
      <c r="QS71" s="71"/>
      <c r="QT71" s="71"/>
      <c r="QU71" s="71"/>
      <c r="QV71" s="71"/>
      <c r="QW71" s="71"/>
      <c r="QX71" s="71"/>
      <c r="QY71" s="71"/>
      <c r="QZ71" s="71"/>
      <c r="RA71" s="71"/>
      <c r="RB71" s="71"/>
      <c r="RC71" s="71"/>
      <c r="RD71" s="71"/>
      <c r="RE71" s="71"/>
      <c r="RF71" s="71"/>
      <c r="RG71" s="71"/>
      <c r="RH71" s="71"/>
      <c r="RI71" s="71"/>
      <c r="RJ71" s="71"/>
      <c r="RK71" s="71"/>
      <c r="RL71" s="71"/>
      <c r="RM71" s="71"/>
    </row>
    <row r="72" spans="1:481" ht="18" customHeight="1">
      <c r="A72" s="73"/>
      <c r="B72" s="73"/>
      <c r="C72" s="66"/>
      <c r="D72" s="72"/>
      <c r="E72" s="72"/>
      <c r="F72" s="66"/>
      <c r="G72" s="66"/>
      <c r="H72" s="66"/>
      <c r="I72" s="66"/>
      <c r="J72" s="66"/>
      <c r="K72" s="71"/>
      <c r="L72" s="71"/>
      <c r="M72" s="72"/>
      <c r="N72" s="72"/>
      <c r="O72" s="71"/>
      <c r="P72" s="71"/>
      <c r="Q72" s="71"/>
      <c r="R72" s="72"/>
      <c r="S72" s="72"/>
      <c r="T72" s="66"/>
      <c r="U72" s="72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  <c r="JI72" s="71"/>
      <c r="JJ72" s="71"/>
      <c r="JK72" s="71"/>
      <c r="JL72" s="71"/>
      <c r="JM72" s="71"/>
      <c r="JN72" s="71"/>
      <c r="JO72" s="71"/>
      <c r="JP72" s="71"/>
      <c r="JQ72" s="71"/>
      <c r="JR72" s="71"/>
      <c r="JS72" s="71"/>
      <c r="JT72" s="71"/>
      <c r="JU72" s="71"/>
      <c r="JV72" s="71"/>
      <c r="JW72" s="71"/>
      <c r="JX72" s="71"/>
      <c r="JY72" s="71"/>
      <c r="JZ72" s="71"/>
      <c r="KA72" s="71"/>
      <c r="KB72" s="71"/>
      <c r="KC72" s="71"/>
      <c r="KD72" s="71"/>
      <c r="KE72" s="71"/>
      <c r="KF72" s="71"/>
      <c r="KG72" s="71"/>
      <c r="KH72" s="71"/>
      <c r="KI72" s="71"/>
      <c r="KJ72" s="71"/>
      <c r="KK72" s="71"/>
      <c r="KL72" s="71"/>
      <c r="KM72" s="71"/>
      <c r="KN72" s="71"/>
      <c r="KO72" s="71"/>
      <c r="KP72" s="71"/>
      <c r="KQ72" s="71"/>
      <c r="KR72" s="71"/>
      <c r="KS72" s="71"/>
      <c r="KT72" s="71"/>
      <c r="KU72" s="71"/>
      <c r="KV72" s="71"/>
      <c r="KW72" s="71"/>
      <c r="KX72" s="71"/>
      <c r="KY72" s="71"/>
      <c r="KZ72" s="71"/>
      <c r="LA72" s="71"/>
      <c r="LB72" s="71"/>
      <c r="LC72" s="71"/>
      <c r="LD72" s="71"/>
      <c r="LE72" s="71"/>
      <c r="LF72" s="71"/>
      <c r="LG72" s="71"/>
      <c r="LH72" s="71"/>
      <c r="LI72" s="71"/>
      <c r="LJ72" s="71"/>
      <c r="LK72" s="71"/>
      <c r="LL72" s="71"/>
      <c r="LM72" s="71"/>
      <c r="LN72" s="71"/>
      <c r="LO72" s="71"/>
      <c r="LP72" s="71"/>
      <c r="LQ72" s="71"/>
      <c r="LR72" s="71"/>
      <c r="LS72" s="71"/>
      <c r="LT72" s="71"/>
      <c r="LU72" s="71"/>
      <c r="LV72" s="71"/>
      <c r="LW72" s="71"/>
      <c r="LX72" s="71"/>
      <c r="LY72" s="71"/>
      <c r="LZ72" s="71"/>
      <c r="MA72" s="71"/>
      <c r="MB72" s="71"/>
      <c r="MC72" s="71"/>
      <c r="MD72" s="71"/>
      <c r="ME72" s="71"/>
      <c r="MF72" s="71"/>
      <c r="MG72" s="71"/>
      <c r="MH72" s="71"/>
      <c r="MI72" s="71"/>
      <c r="MJ72" s="71"/>
      <c r="MK72" s="71"/>
      <c r="ML72" s="71"/>
      <c r="MM72" s="71"/>
      <c r="MN72" s="71"/>
      <c r="MO72" s="71"/>
      <c r="MP72" s="71"/>
      <c r="MQ72" s="71"/>
      <c r="MR72" s="71"/>
      <c r="MS72" s="71"/>
      <c r="MT72" s="71"/>
      <c r="MU72" s="71"/>
      <c r="MV72" s="71"/>
      <c r="MW72" s="71"/>
      <c r="MX72" s="71"/>
      <c r="MY72" s="71"/>
      <c r="MZ72" s="71"/>
      <c r="NA72" s="71"/>
      <c r="NB72" s="71"/>
      <c r="NC72" s="71"/>
      <c r="ND72" s="71"/>
      <c r="NE72" s="71"/>
      <c r="NF72" s="71"/>
      <c r="NG72" s="71"/>
      <c r="NH72" s="71"/>
      <c r="NI72" s="71"/>
      <c r="NJ72" s="71"/>
      <c r="NK72" s="71"/>
      <c r="NL72" s="71"/>
      <c r="NM72" s="71"/>
      <c r="NN72" s="71"/>
      <c r="NO72" s="71"/>
      <c r="NP72" s="71"/>
      <c r="NQ72" s="71"/>
      <c r="NR72" s="71"/>
      <c r="NS72" s="71"/>
      <c r="NT72" s="71"/>
      <c r="NU72" s="71"/>
      <c r="NV72" s="71"/>
      <c r="NW72" s="71"/>
      <c r="NX72" s="71"/>
      <c r="NY72" s="71"/>
      <c r="NZ72" s="71"/>
      <c r="OA72" s="71"/>
      <c r="OB72" s="71"/>
      <c r="OC72" s="71"/>
      <c r="OD72" s="71"/>
      <c r="OE72" s="71"/>
      <c r="OF72" s="71"/>
      <c r="OG72" s="71"/>
      <c r="OH72" s="71"/>
      <c r="OI72" s="71"/>
      <c r="OJ72" s="71"/>
      <c r="OK72" s="71"/>
      <c r="OL72" s="71"/>
      <c r="OM72" s="71"/>
      <c r="ON72" s="71"/>
      <c r="OO72" s="71"/>
      <c r="OP72" s="71"/>
      <c r="OQ72" s="71"/>
      <c r="OR72" s="71"/>
      <c r="OS72" s="71"/>
      <c r="OT72" s="71"/>
      <c r="OU72" s="71"/>
      <c r="OV72" s="71"/>
      <c r="OW72" s="71"/>
      <c r="OX72" s="71"/>
      <c r="OY72" s="71"/>
      <c r="OZ72" s="71"/>
      <c r="PA72" s="71"/>
      <c r="PB72" s="71"/>
      <c r="PC72" s="71"/>
      <c r="PD72" s="71"/>
      <c r="PE72" s="71"/>
      <c r="PF72" s="71"/>
      <c r="PG72" s="71"/>
      <c r="PH72" s="71"/>
      <c r="PI72" s="71"/>
      <c r="PJ72" s="71"/>
      <c r="PK72" s="71"/>
      <c r="PL72" s="71"/>
      <c r="PM72" s="71"/>
      <c r="PN72" s="71"/>
      <c r="PO72" s="71"/>
      <c r="PP72" s="71"/>
      <c r="PQ72" s="71"/>
      <c r="PR72" s="71"/>
      <c r="PS72" s="71"/>
      <c r="PT72" s="71"/>
      <c r="PU72" s="71"/>
      <c r="PV72" s="71"/>
      <c r="PW72" s="71"/>
      <c r="PX72" s="71"/>
      <c r="PY72" s="71"/>
      <c r="PZ72" s="71"/>
      <c r="QA72" s="71"/>
      <c r="QB72" s="71"/>
      <c r="QC72" s="71"/>
      <c r="QD72" s="71"/>
      <c r="QE72" s="71"/>
      <c r="QF72" s="71"/>
      <c r="QG72" s="71"/>
      <c r="QH72" s="71"/>
      <c r="QI72" s="71"/>
      <c r="QJ72" s="71"/>
      <c r="QK72" s="71"/>
      <c r="QL72" s="71"/>
      <c r="QM72" s="71"/>
      <c r="QN72" s="71"/>
      <c r="QO72" s="71"/>
      <c r="QP72" s="71"/>
      <c r="QQ72" s="71"/>
      <c r="QR72" s="71"/>
      <c r="QS72" s="71"/>
      <c r="QT72" s="71"/>
      <c r="QU72" s="71"/>
      <c r="QV72" s="71"/>
      <c r="QW72" s="71"/>
      <c r="QX72" s="71"/>
      <c r="QY72" s="71"/>
      <c r="QZ72" s="71"/>
      <c r="RA72" s="71"/>
      <c r="RB72" s="71"/>
      <c r="RC72" s="71"/>
      <c r="RD72" s="71"/>
      <c r="RE72" s="71"/>
      <c r="RF72" s="71"/>
      <c r="RG72" s="71"/>
      <c r="RH72" s="71"/>
      <c r="RI72" s="71"/>
      <c r="RJ72" s="71"/>
      <c r="RK72" s="71"/>
      <c r="RL72" s="71"/>
      <c r="RM72" s="71"/>
    </row>
    <row r="73" spans="1:481" ht="18" customHeight="1">
      <c r="A73" s="73"/>
      <c r="B73" s="73"/>
      <c r="C73" s="66"/>
      <c r="D73" s="72"/>
      <c r="E73" s="72"/>
      <c r="F73" s="66"/>
      <c r="G73" s="66"/>
      <c r="H73" s="66"/>
      <c r="I73" s="66"/>
      <c r="J73" s="66"/>
      <c r="K73" s="71"/>
      <c r="L73" s="71"/>
      <c r="M73" s="72"/>
      <c r="N73" s="72"/>
      <c r="O73" s="71"/>
      <c r="P73" s="71"/>
      <c r="Q73" s="71"/>
      <c r="R73" s="72"/>
      <c r="S73" s="72"/>
      <c r="T73" s="66"/>
      <c r="U73" s="72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  <c r="JC73" s="71"/>
      <c r="JD73" s="71"/>
      <c r="JE73" s="71"/>
      <c r="JF73" s="71"/>
      <c r="JG73" s="71"/>
      <c r="JH73" s="71"/>
      <c r="JI73" s="71"/>
      <c r="JJ73" s="71"/>
      <c r="JK73" s="71"/>
      <c r="JL73" s="71"/>
      <c r="JM73" s="71"/>
      <c r="JN73" s="71"/>
      <c r="JO73" s="71"/>
      <c r="JP73" s="71"/>
      <c r="JQ73" s="71"/>
      <c r="JR73" s="71"/>
      <c r="JS73" s="71"/>
      <c r="JT73" s="71"/>
      <c r="JU73" s="71"/>
      <c r="JV73" s="71"/>
      <c r="JW73" s="71"/>
      <c r="JX73" s="71"/>
      <c r="JY73" s="71"/>
      <c r="JZ73" s="71"/>
      <c r="KA73" s="71"/>
      <c r="KB73" s="71"/>
      <c r="KC73" s="71"/>
      <c r="KD73" s="71"/>
      <c r="KE73" s="71"/>
      <c r="KF73" s="71"/>
      <c r="KG73" s="71"/>
      <c r="KH73" s="71"/>
      <c r="KI73" s="71"/>
      <c r="KJ73" s="71"/>
      <c r="KK73" s="71"/>
      <c r="KL73" s="71"/>
      <c r="KM73" s="71"/>
      <c r="KN73" s="71"/>
      <c r="KO73" s="71"/>
      <c r="KP73" s="71"/>
      <c r="KQ73" s="71"/>
      <c r="KR73" s="71"/>
      <c r="KS73" s="71"/>
      <c r="KT73" s="71"/>
      <c r="KU73" s="71"/>
      <c r="KV73" s="71"/>
      <c r="KW73" s="71"/>
      <c r="KX73" s="71"/>
      <c r="KY73" s="71"/>
      <c r="KZ73" s="71"/>
      <c r="LA73" s="71"/>
      <c r="LB73" s="71"/>
      <c r="LC73" s="71"/>
      <c r="LD73" s="71"/>
      <c r="LE73" s="71"/>
      <c r="LF73" s="71"/>
      <c r="LG73" s="71"/>
      <c r="LH73" s="71"/>
      <c r="LI73" s="71"/>
      <c r="LJ73" s="71"/>
      <c r="LK73" s="71"/>
      <c r="LL73" s="71"/>
      <c r="LM73" s="71"/>
      <c r="LN73" s="71"/>
      <c r="LO73" s="71"/>
      <c r="LP73" s="71"/>
      <c r="LQ73" s="71"/>
      <c r="LR73" s="71"/>
      <c r="LS73" s="71"/>
      <c r="LT73" s="71"/>
      <c r="LU73" s="71"/>
      <c r="LV73" s="71"/>
      <c r="LW73" s="71"/>
      <c r="LX73" s="71"/>
      <c r="LY73" s="71"/>
      <c r="LZ73" s="71"/>
      <c r="MA73" s="71"/>
      <c r="MB73" s="71"/>
      <c r="MC73" s="71"/>
      <c r="MD73" s="71"/>
      <c r="ME73" s="71"/>
      <c r="MF73" s="71"/>
      <c r="MG73" s="71"/>
      <c r="MH73" s="71"/>
      <c r="MI73" s="71"/>
      <c r="MJ73" s="71"/>
      <c r="MK73" s="71"/>
      <c r="ML73" s="71"/>
      <c r="MM73" s="71"/>
      <c r="MN73" s="71"/>
      <c r="MO73" s="71"/>
      <c r="MP73" s="71"/>
      <c r="MQ73" s="71"/>
      <c r="MR73" s="71"/>
      <c r="MS73" s="71"/>
      <c r="MT73" s="71"/>
      <c r="MU73" s="71"/>
      <c r="MV73" s="71"/>
      <c r="MW73" s="71"/>
      <c r="MX73" s="71"/>
      <c r="MY73" s="71"/>
      <c r="MZ73" s="71"/>
      <c r="NA73" s="71"/>
      <c r="NB73" s="71"/>
      <c r="NC73" s="71"/>
      <c r="ND73" s="71"/>
      <c r="NE73" s="71"/>
      <c r="NF73" s="71"/>
      <c r="NG73" s="71"/>
      <c r="NH73" s="71"/>
      <c r="NI73" s="71"/>
      <c r="NJ73" s="71"/>
      <c r="NK73" s="71"/>
      <c r="NL73" s="71"/>
      <c r="NM73" s="71"/>
      <c r="NN73" s="71"/>
      <c r="NO73" s="71"/>
      <c r="NP73" s="71"/>
      <c r="NQ73" s="71"/>
      <c r="NR73" s="71"/>
      <c r="NS73" s="71"/>
      <c r="NT73" s="71"/>
      <c r="NU73" s="71"/>
      <c r="NV73" s="71"/>
      <c r="NW73" s="71"/>
      <c r="NX73" s="71"/>
      <c r="NY73" s="71"/>
      <c r="NZ73" s="71"/>
      <c r="OA73" s="71"/>
      <c r="OB73" s="71"/>
      <c r="OC73" s="71"/>
      <c r="OD73" s="71"/>
      <c r="OE73" s="71"/>
      <c r="OF73" s="71"/>
      <c r="OG73" s="71"/>
      <c r="OH73" s="71"/>
      <c r="OI73" s="71"/>
      <c r="OJ73" s="71"/>
      <c r="OK73" s="71"/>
      <c r="OL73" s="71"/>
      <c r="OM73" s="71"/>
      <c r="ON73" s="71"/>
      <c r="OO73" s="71"/>
      <c r="OP73" s="71"/>
      <c r="OQ73" s="71"/>
      <c r="OR73" s="71"/>
      <c r="OS73" s="71"/>
      <c r="OT73" s="71"/>
      <c r="OU73" s="71"/>
      <c r="OV73" s="71"/>
      <c r="OW73" s="71"/>
      <c r="OX73" s="71"/>
      <c r="OY73" s="71"/>
      <c r="OZ73" s="71"/>
      <c r="PA73" s="71"/>
      <c r="PB73" s="71"/>
      <c r="PC73" s="71"/>
      <c r="PD73" s="71"/>
      <c r="PE73" s="71"/>
      <c r="PF73" s="71"/>
      <c r="PG73" s="71"/>
      <c r="PH73" s="71"/>
      <c r="PI73" s="71"/>
      <c r="PJ73" s="71"/>
      <c r="PK73" s="71"/>
      <c r="PL73" s="71"/>
      <c r="PM73" s="71"/>
      <c r="PN73" s="71"/>
      <c r="PO73" s="71"/>
      <c r="PP73" s="71"/>
      <c r="PQ73" s="71"/>
      <c r="PR73" s="71"/>
      <c r="PS73" s="71"/>
      <c r="PT73" s="71"/>
      <c r="PU73" s="71"/>
      <c r="PV73" s="71"/>
      <c r="PW73" s="71"/>
      <c r="PX73" s="71"/>
      <c r="PY73" s="71"/>
      <c r="PZ73" s="71"/>
      <c r="QA73" s="71"/>
      <c r="QB73" s="71"/>
      <c r="QC73" s="71"/>
      <c r="QD73" s="71"/>
      <c r="QE73" s="71"/>
      <c r="QF73" s="71"/>
      <c r="QG73" s="71"/>
      <c r="QH73" s="71"/>
      <c r="QI73" s="71"/>
      <c r="QJ73" s="71"/>
      <c r="QK73" s="71"/>
      <c r="QL73" s="71"/>
      <c r="QM73" s="71"/>
      <c r="QN73" s="71"/>
      <c r="QO73" s="71"/>
      <c r="QP73" s="71"/>
      <c r="QQ73" s="71"/>
      <c r="QR73" s="71"/>
      <c r="QS73" s="71"/>
      <c r="QT73" s="71"/>
      <c r="QU73" s="71"/>
      <c r="QV73" s="71"/>
      <c r="QW73" s="71"/>
      <c r="QX73" s="71"/>
      <c r="QY73" s="71"/>
      <c r="QZ73" s="71"/>
      <c r="RA73" s="71"/>
      <c r="RB73" s="71"/>
      <c r="RC73" s="71"/>
      <c r="RD73" s="71"/>
      <c r="RE73" s="71"/>
      <c r="RF73" s="71"/>
      <c r="RG73" s="71"/>
      <c r="RH73" s="71"/>
      <c r="RI73" s="71"/>
      <c r="RJ73" s="71"/>
      <c r="RK73" s="71"/>
      <c r="RL73" s="71"/>
      <c r="RM73" s="71"/>
    </row>
    <row r="74" spans="1:481" ht="18" customHeight="1">
      <c r="A74" s="73"/>
      <c r="B74" s="73"/>
      <c r="C74" s="66"/>
      <c r="D74" s="72"/>
      <c r="E74" s="72"/>
      <c r="F74" s="66"/>
      <c r="G74" s="66"/>
      <c r="H74" s="66"/>
      <c r="I74" s="66"/>
      <c r="J74" s="66"/>
      <c r="K74" s="71"/>
      <c r="L74" s="71"/>
      <c r="M74" s="72"/>
      <c r="N74" s="72"/>
      <c r="O74" s="71"/>
      <c r="P74" s="71"/>
      <c r="Q74" s="71"/>
      <c r="R74" s="72"/>
      <c r="S74" s="72"/>
      <c r="T74" s="66"/>
      <c r="U74" s="72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  <c r="JI74" s="71"/>
      <c r="JJ74" s="71"/>
      <c r="JK74" s="71"/>
      <c r="JL74" s="71"/>
      <c r="JM74" s="71"/>
      <c r="JN74" s="71"/>
      <c r="JO74" s="71"/>
      <c r="JP74" s="71"/>
      <c r="JQ74" s="71"/>
      <c r="JR74" s="71"/>
      <c r="JS74" s="71"/>
      <c r="JT74" s="71"/>
      <c r="JU74" s="71"/>
      <c r="JV74" s="71"/>
      <c r="JW74" s="71"/>
      <c r="JX74" s="71"/>
      <c r="JY74" s="71"/>
      <c r="JZ74" s="71"/>
      <c r="KA74" s="71"/>
      <c r="KB74" s="71"/>
      <c r="KC74" s="71"/>
      <c r="KD74" s="71"/>
      <c r="KE74" s="71"/>
      <c r="KF74" s="71"/>
      <c r="KG74" s="71"/>
      <c r="KH74" s="71"/>
      <c r="KI74" s="71"/>
      <c r="KJ74" s="71"/>
      <c r="KK74" s="71"/>
      <c r="KL74" s="71"/>
      <c r="KM74" s="71"/>
      <c r="KN74" s="71"/>
      <c r="KO74" s="71"/>
      <c r="KP74" s="71"/>
      <c r="KQ74" s="71"/>
      <c r="KR74" s="71"/>
      <c r="KS74" s="71"/>
      <c r="KT74" s="71"/>
      <c r="KU74" s="71"/>
      <c r="KV74" s="71"/>
      <c r="KW74" s="71"/>
      <c r="KX74" s="71"/>
      <c r="KY74" s="71"/>
      <c r="KZ74" s="71"/>
      <c r="LA74" s="71"/>
      <c r="LB74" s="71"/>
      <c r="LC74" s="71"/>
      <c r="LD74" s="71"/>
      <c r="LE74" s="71"/>
      <c r="LF74" s="71"/>
      <c r="LG74" s="71"/>
      <c r="LH74" s="71"/>
      <c r="LI74" s="71"/>
      <c r="LJ74" s="71"/>
      <c r="LK74" s="71"/>
      <c r="LL74" s="71"/>
      <c r="LM74" s="71"/>
      <c r="LN74" s="71"/>
      <c r="LO74" s="71"/>
      <c r="LP74" s="71"/>
      <c r="LQ74" s="71"/>
      <c r="LR74" s="71"/>
      <c r="LS74" s="71"/>
      <c r="LT74" s="71"/>
      <c r="LU74" s="71"/>
      <c r="LV74" s="71"/>
      <c r="LW74" s="71"/>
      <c r="LX74" s="71"/>
      <c r="LY74" s="71"/>
      <c r="LZ74" s="71"/>
      <c r="MA74" s="71"/>
      <c r="MB74" s="71"/>
      <c r="MC74" s="71"/>
      <c r="MD74" s="71"/>
      <c r="ME74" s="71"/>
      <c r="MF74" s="71"/>
      <c r="MG74" s="71"/>
      <c r="MH74" s="71"/>
      <c r="MI74" s="71"/>
      <c r="MJ74" s="71"/>
      <c r="MK74" s="71"/>
      <c r="ML74" s="71"/>
      <c r="MM74" s="71"/>
      <c r="MN74" s="71"/>
      <c r="MO74" s="71"/>
      <c r="MP74" s="71"/>
      <c r="MQ74" s="71"/>
      <c r="MR74" s="71"/>
      <c r="MS74" s="71"/>
      <c r="MT74" s="71"/>
      <c r="MU74" s="71"/>
      <c r="MV74" s="71"/>
      <c r="MW74" s="71"/>
      <c r="MX74" s="71"/>
      <c r="MY74" s="71"/>
      <c r="MZ74" s="71"/>
      <c r="NA74" s="71"/>
      <c r="NB74" s="71"/>
      <c r="NC74" s="71"/>
      <c r="ND74" s="71"/>
      <c r="NE74" s="71"/>
      <c r="NF74" s="71"/>
      <c r="NG74" s="71"/>
      <c r="NH74" s="71"/>
      <c r="NI74" s="71"/>
      <c r="NJ74" s="71"/>
      <c r="NK74" s="71"/>
      <c r="NL74" s="71"/>
      <c r="NM74" s="71"/>
      <c r="NN74" s="71"/>
      <c r="NO74" s="71"/>
      <c r="NP74" s="71"/>
      <c r="NQ74" s="71"/>
      <c r="NR74" s="71"/>
      <c r="NS74" s="71"/>
      <c r="NT74" s="71"/>
      <c r="NU74" s="71"/>
      <c r="NV74" s="71"/>
      <c r="NW74" s="71"/>
      <c r="NX74" s="71"/>
      <c r="NY74" s="71"/>
      <c r="NZ74" s="71"/>
      <c r="OA74" s="71"/>
      <c r="OB74" s="71"/>
      <c r="OC74" s="71"/>
      <c r="OD74" s="71"/>
      <c r="OE74" s="71"/>
      <c r="OF74" s="71"/>
      <c r="OG74" s="71"/>
      <c r="OH74" s="71"/>
      <c r="OI74" s="71"/>
      <c r="OJ74" s="71"/>
      <c r="OK74" s="71"/>
      <c r="OL74" s="71"/>
      <c r="OM74" s="71"/>
      <c r="ON74" s="71"/>
      <c r="OO74" s="71"/>
      <c r="OP74" s="71"/>
      <c r="OQ74" s="71"/>
      <c r="OR74" s="71"/>
      <c r="OS74" s="71"/>
      <c r="OT74" s="71"/>
      <c r="OU74" s="71"/>
      <c r="OV74" s="71"/>
      <c r="OW74" s="71"/>
      <c r="OX74" s="71"/>
      <c r="OY74" s="71"/>
      <c r="OZ74" s="71"/>
      <c r="PA74" s="71"/>
      <c r="PB74" s="71"/>
      <c r="PC74" s="71"/>
      <c r="PD74" s="71"/>
      <c r="PE74" s="71"/>
      <c r="PF74" s="71"/>
      <c r="PG74" s="71"/>
      <c r="PH74" s="71"/>
      <c r="PI74" s="71"/>
      <c r="PJ74" s="71"/>
      <c r="PK74" s="71"/>
      <c r="PL74" s="71"/>
      <c r="PM74" s="71"/>
      <c r="PN74" s="71"/>
      <c r="PO74" s="71"/>
      <c r="PP74" s="71"/>
      <c r="PQ74" s="71"/>
      <c r="PR74" s="71"/>
      <c r="PS74" s="71"/>
      <c r="PT74" s="71"/>
      <c r="PU74" s="71"/>
      <c r="PV74" s="71"/>
      <c r="PW74" s="71"/>
      <c r="PX74" s="71"/>
      <c r="PY74" s="71"/>
      <c r="PZ74" s="71"/>
      <c r="QA74" s="71"/>
      <c r="QB74" s="71"/>
      <c r="QC74" s="71"/>
      <c r="QD74" s="71"/>
      <c r="QE74" s="71"/>
      <c r="QF74" s="71"/>
      <c r="QG74" s="71"/>
      <c r="QH74" s="71"/>
      <c r="QI74" s="71"/>
      <c r="QJ74" s="71"/>
      <c r="QK74" s="71"/>
      <c r="QL74" s="71"/>
      <c r="QM74" s="71"/>
      <c r="QN74" s="71"/>
      <c r="QO74" s="71"/>
      <c r="QP74" s="71"/>
      <c r="QQ74" s="71"/>
      <c r="QR74" s="71"/>
      <c r="QS74" s="71"/>
      <c r="QT74" s="71"/>
      <c r="QU74" s="71"/>
      <c r="QV74" s="71"/>
      <c r="QW74" s="71"/>
      <c r="QX74" s="71"/>
      <c r="QY74" s="71"/>
      <c r="QZ74" s="71"/>
      <c r="RA74" s="71"/>
      <c r="RB74" s="71"/>
      <c r="RC74" s="71"/>
      <c r="RD74" s="71"/>
      <c r="RE74" s="71"/>
      <c r="RF74" s="71"/>
      <c r="RG74" s="71"/>
      <c r="RH74" s="71"/>
      <c r="RI74" s="71"/>
      <c r="RJ74" s="71"/>
      <c r="RK74" s="71"/>
      <c r="RL74" s="71"/>
      <c r="RM74" s="71"/>
    </row>
    <row r="75" spans="1:481" ht="18" customHeight="1">
      <c r="A75" s="73"/>
      <c r="B75" s="73"/>
      <c r="C75" s="66"/>
      <c r="D75" s="72"/>
      <c r="E75" s="72"/>
      <c r="F75" s="66"/>
      <c r="G75" s="66"/>
      <c r="H75" s="66"/>
      <c r="I75" s="66"/>
      <c r="J75" s="66"/>
      <c r="K75" s="71"/>
      <c r="L75" s="71"/>
      <c r="M75" s="72"/>
      <c r="N75" s="72"/>
      <c r="O75" s="71"/>
      <c r="P75" s="71"/>
      <c r="Q75" s="71"/>
      <c r="R75" s="72"/>
      <c r="S75" s="72"/>
      <c r="T75" s="66"/>
      <c r="U75" s="72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1"/>
      <c r="JG75" s="71"/>
      <c r="JH75" s="71"/>
      <c r="JI75" s="71"/>
      <c r="JJ75" s="71"/>
      <c r="JK75" s="71"/>
      <c r="JL75" s="71"/>
      <c r="JM75" s="71"/>
      <c r="JN75" s="71"/>
      <c r="JO75" s="71"/>
      <c r="JP75" s="71"/>
      <c r="JQ75" s="71"/>
      <c r="JR75" s="71"/>
      <c r="JS75" s="71"/>
      <c r="JT75" s="71"/>
      <c r="JU75" s="71"/>
      <c r="JV75" s="71"/>
      <c r="JW75" s="71"/>
      <c r="JX75" s="71"/>
      <c r="JY75" s="71"/>
      <c r="JZ75" s="71"/>
      <c r="KA75" s="71"/>
      <c r="KB75" s="71"/>
      <c r="KC75" s="71"/>
      <c r="KD75" s="71"/>
      <c r="KE75" s="71"/>
      <c r="KF75" s="71"/>
      <c r="KG75" s="71"/>
      <c r="KH75" s="71"/>
      <c r="KI75" s="71"/>
      <c r="KJ75" s="71"/>
      <c r="KK75" s="71"/>
      <c r="KL75" s="71"/>
      <c r="KM75" s="71"/>
      <c r="KN75" s="71"/>
      <c r="KO75" s="71"/>
      <c r="KP75" s="71"/>
      <c r="KQ75" s="71"/>
      <c r="KR75" s="71"/>
      <c r="KS75" s="71"/>
      <c r="KT75" s="71"/>
      <c r="KU75" s="71"/>
      <c r="KV75" s="71"/>
      <c r="KW75" s="71"/>
      <c r="KX75" s="71"/>
      <c r="KY75" s="71"/>
      <c r="KZ75" s="71"/>
      <c r="LA75" s="71"/>
      <c r="LB75" s="71"/>
      <c r="LC75" s="71"/>
      <c r="LD75" s="71"/>
      <c r="LE75" s="71"/>
      <c r="LF75" s="71"/>
      <c r="LG75" s="71"/>
      <c r="LH75" s="71"/>
      <c r="LI75" s="71"/>
      <c r="LJ75" s="71"/>
      <c r="LK75" s="71"/>
      <c r="LL75" s="71"/>
      <c r="LM75" s="71"/>
      <c r="LN75" s="71"/>
      <c r="LO75" s="71"/>
      <c r="LP75" s="71"/>
      <c r="LQ75" s="71"/>
      <c r="LR75" s="71"/>
      <c r="LS75" s="71"/>
      <c r="LT75" s="71"/>
      <c r="LU75" s="71"/>
      <c r="LV75" s="71"/>
      <c r="LW75" s="71"/>
      <c r="LX75" s="71"/>
      <c r="LY75" s="71"/>
      <c r="LZ75" s="71"/>
      <c r="MA75" s="71"/>
      <c r="MB75" s="71"/>
      <c r="MC75" s="71"/>
      <c r="MD75" s="71"/>
      <c r="ME75" s="71"/>
      <c r="MF75" s="71"/>
      <c r="MG75" s="71"/>
      <c r="MH75" s="71"/>
      <c r="MI75" s="71"/>
      <c r="MJ75" s="71"/>
      <c r="MK75" s="71"/>
      <c r="ML75" s="71"/>
      <c r="MM75" s="71"/>
      <c r="MN75" s="71"/>
      <c r="MO75" s="71"/>
      <c r="MP75" s="71"/>
      <c r="MQ75" s="71"/>
      <c r="MR75" s="71"/>
      <c r="MS75" s="71"/>
      <c r="MT75" s="71"/>
      <c r="MU75" s="71"/>
      <c r="MV75" s="71"/>
      <c r="MW75" s="71"/>
      <c r="MX75" s="71"/>
      <c r="MY75" s="71"/>
      <c r="MZ75" s="71"/>
      <c r="NA75" s="71"/>
      <c r="NB75" s="71"/>
      <c r="NC75" s="71"/>
      <c r="ND75" s="71"/>
      <c r="NE75" s="71"/>
      <c r="NF75" s="71"/>
      <c r="NG75" s="71"/>
      <c r="NH75" s="71"/>
      <c r="NI75" s="71"/>
      <c r="NJ75" s="71"/>
      <c r="NK75" s="71"/>
      <c r="NL75" s="71"/>
      <c r="NM75" s="71"/>
      <c r="NN75" s="71"/>
      <c r="NO75" s="71"/>
      <c r="NP75" s="71"/>
      <c r="NQ75" s="71"/>
      <c r="NR75" s="71"/>
      <c r="NS75" s="71"/>
      <c r="NT75" s="71"/>
      <c r="NU75" s="71"/>
      <c r="NV75" s="71"/>
      <c r="NW75" s="71"/>
      <c r="NX75" s="71"/>
      <c r="NY75" s="71"/>
      <c r="NZ75" s="71"/>
      <c r="OA75" s="71"/>
      <c r="OB75" s="71"/>
      <c r="OC75" s="71"/>
      <c r="OD75" s="71"/>
      <c r="OE75" s="71"/>
      <c r="OF75" s="71"/>
      <c r="OG75" s="71"/>
      <c r="OH75" s="71"/>
      <c r="OI75" s="71"/>
      <c r="OJ75" s="71"/>
      <c r="OK75" s="71"/>
      <c r="OL75" s="71"/>
      <c r="OM75" s="71"/>
      <c r="ON75" s="71"/>
      <c r="OO75" s="71"/>
      <c r="OP75" s="71"/>
      <c r="OQ75" s="71"/>
      <c r="OR75" s="71"/>
      <c r="OS75" s="71"/>
      <c r="OT75" s="71"/>
      <c r="OU75" s="71"/>
      <c r="OV75" s="71"/>
      <c r="OW75" s="71"/>
      <c r="OX75" s="71"/>
      <c r="OY75" s="71"/>
      <c r="OZ75" s="71"/>
      <c r="PA75" s="71"/>
      <c r="PB75" s="71"/>
      <c r="PC75" s="71"/>
      <c r="PD75" s="71"/>
      <c r="PE75" s="71"/>
      <c r="PF75" s="71"/>
      <c r="PG75" s="71"/>
      <c r="PH75" s="71"/>
      <c r="PI75" s="71"/>
      <c r="PJ75" s="71"/>
      <c r="PK75" s="71"/>
      <c r="PL75" s="71"/>
      <c r="PM75" s="71"/>
      <c r="PN75" s="71"/>
      <c r="PO75" s="71"/>
      <c r="PP75" s="71"/>
      <c r="PQ75" s="71"/>
      <c r="PR75" s="71"/>
      <c r="PS75" s="71"/>
      <c r="PT75" s="71"/>
      <c r="PU75" s="71"/>
      <c r="PV75" s="71"/>
      <c r="PW75" s="71"/>
      <c r="PX75" s="71"/>
      <c r="PY75" s="71"/>
      <c r="PZ75" s="71"/>
      <c r="QA75" s="71"/>
      <c r="QB75" s="71"/>
      <c r="QC75" s="71"/>
      <c r="QD75" s="71"/>
      <c r="QE75" s="71"/>
      <c r="QF75" s="71"/>
      <c r="QG75" s="71"/>
      <c r="QH75" s="71"/>
      <c r="QI75" s="71"/>
      <c r="QJ75" s="71"/>
      <c r="QK75" s="71"/>
      <c r="QL75" s="71"/>
      <c r="QM75" s="71"/>
      <c r="QN75" s="71"/>
      <c r="QO75" s="71"/>
      <c r="QP75" s="71"/>
      <c r="QQ75" s="71"/>
      <c r="QR75" s="71"/>
      <c r="QS75" s="71"/>
      <c r="QT75" s="71"/>
      <c r="QU75" s="71"/>
      <c r="QV75" s="71"/>
      <c r="QW75" s="71"/>
      <c r="QX75" s="71"/>
      <c r="QY75" s="71"/>
      <c r="QZ75" s="71"/>
      <c r="RA75" s="71"/>
      <c r="RB75" s="71"/>
      <c r="RC75" s="71"/>
      <c r="RD75" s="71"/>
      <c r="RE75" s="71"/>
      <c r="RF75" s="71"/>
      <c r="RG75" s="71"/>
      <c r="RH75" s="71"/>
      <c r="RI75" s="71"/>
      <c r="RJ75" s="71"/>
      <c r="RK75" s="71"/>
      <c r="RL75" s="71"/>
      <c r="RM75" s="71"/>
    </row>
    <row r="76" spans="1:481" ht="18" customHeight="1">
      <c r="A76" s="73"/>
      <c r="B76" s="73"/>
      <c r="C76" s="66"/>
      <c r="D76" s="72"/>
      <c r="E76" s="72"/>
      <c r="F76" s="66"/>
      <c r="G76" s="66"/>
      <c r="H76" s="66"/>
      <c r="I76" s="66"/>
      <c r="J76" s="66"/>
      <c r="K76" s="71"/>
      <c r="L76" s="71"/>
      <c r="M76" s="72"/>
      <c r="N76" s="72"/>
      <c r="O76" s="71"/>
      <c r="P76" s="71"/>
      <c r="Q76" s="71"/>
      <c r="R76" s="72"/>
      <c r="S76" s="72"/>
      <c r="T76" s="66"/>
      <c r="U76" s="72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  <c r="JC76" s="71"/>
      <c r="JD76" s="71"/>
      <c r="JE76" s="71"/>
      <c r="JF76" s="71"/>
      <c r="JG76" s="71"/>
      <c r="JH76" s="71"/>
      <c r="JI76" s="71"/>
      <c r="JJ76" s="71"/>
      <c r="JK76" s="71"/>
      <c r="JL76" s="71"/>
      <c r="JM76" s="71"/>
      <c r="JN76" s="71"/>
      <c r="JO76" s="71"/>
      <c r="JP76" s="71"/>
      <c r="JQ76" s="71"/>
      <c r="JR76" s="71"/>
      <c r="JS76" s="71"/>
      <c r="JT76" s="71"/>
      <c r="JU76" s="71"/>
      <c r="JV76" s="71"/>
      <c r="JW76" s="71"/>
      <c r="JX76" s="71"/>
      <c r="JY76" s="71"/>
      <c r="JZ76" s="71"/>
      <c r="KA76" s="71"/>
      <c r="KB76" s="71"/>
      <c r="KC76" s="71"/>
      <c r="KD76" s="71"/>
      <c r="KE76" s="71"/>
      <c r="KF76" s="71"/>
      <c r="KG76" s="71"/>
      <c r="KH76" s="71"/>
      <c r="KI76" s="71"/>
      <c r="KJ76" s="71"/>
      <c r="KK76" s="71"/>
      <c r="KL76" s="71"/>
      <c r="KM76" s="71"/>
      <c r="KN76" s="71"/>
      <c r="KO76" s="71"/>
      <c r="KP76" s="71"/>
      <c r="KQ76" s="71"/>
      <c r="KR76" s="71"/>
      <c r="KS76" s="71"/>
      <c r="KT76" s="71"/>
      <c r="KU76" s="71"/>
      <c r="KV76" s="71"/>
      <c r="KW76" s="71"/>
      <c r="KX76" s="71"/>
      <c r="KY76" s="71"/>
      <c r="KZ76" s="71"/>
      <c r="LA76" s="71"/>
      <c r="LB76" s="71"/>
      <c r="LC76" s="71"/>
      <c r="LD76" s="71"/>
      <c r="LE76" s="71"/>
      <c r="LF76" s="71"/>
      <c r="LG76" s="71"/>
      <c r="LH76" s="71"/>
      <c r="LI76" s="71"/>
      <c r="LJ76" s="71"/>
      <c r="LK76" s="71"/>
      <c r="LL76" s="71"/>
      <c r="LM76" s="71"/>
      <c r="LN76" s="71"/>
      <c r="LO76" s="71"/>
      <c r="LP76" s="71"/>
      <c r="LQ76" s="71"/>
      <c r="LR76" s="71"/>
      <c r="LS76" s="71"/>
      <c r="LT76" s="71"/>
      <c r="LU76" s="71"/>
      <c r="LV76" s="71"/>
      <c r="LW76" s="71"/>
      <c r="LX76" s="71"/>
      <c r="LY76" s="71"/>
      <c r="LZ76" s="71"/>
      <c r="MA76" s="71"/>
      <c r="MB76" s="71"/>
      <c r="MC76" s="71"/>
      <c r="MD76" s="71"/>
      <c r="ME76" s="71"/>
      <c r="MF76" s="71"/>
      <c r="MG76" s="71"/>
      <c r="MH76" s="71"/>
      <c r="MI76" s="71"/>
      <c r="MJ76" s="71"/>
      <c r="MK76" s="71"/>
      <c r="ML76" s="71"/>
      <c r="MM76" s="71"/>
      <c r="MN76" s="71"/>
      <c r="MO76" s="71"/>
      <c r="MP76" s="71"/>
      <c r="MQ76" s="71"/>
      <c r="MR76" s="71"/>
      <c r="MS76" s="71"/>
      <c r="MT76" s="71"/>
      <c r="MU76" s="71"/>
      <c r="MV76" s="71"/>
      <c r="MW76" s="71"/>
      <c r="MX76" s="71"/>
      <c r="MY76" s="71"/>
      <c r="MZ76" s="71"/>
      <c r="NA76" s="71"/>
      <c r="NB76" s="71"/>
      <c r="NC76" s="71"/>
      <c r="ND76" s="71"/>
      <c r="NE76" s="71"/>
      <c r="NF76" s="71"/>
      <c r="NG76" s="71"/>
      <c r="NH76" s="71"/>
      <c r="NI76" s="71"/>
      <c r="NJ76" s="71"/>
      <c r="NK76" s="71"/>
      <c r="NL76" s="71"/>
      <c r="NM76" s="71"/>
      <c r="NN76" s="71"/>
      <c r="NO76" s="71"/>
      <c r="NP76" s="71"/>
      <c r="NQ76" s="71"/>
      <c r="NR76" s="71"/>
      <c r="NS76" s="71"/>
      <c r="NT76" s="71"/>
      <c r="NU76" s="71"/>
      <c r="NV76" s="71"/>
      <c r="NW76" s="71"/>
      <c r="NX76" s="71"/>
      <c r="NY76" s="71"/>
      <c r="NZ76" s="71"/>
      <c r="OA76" s="71"/>
      <c r="OB76" s="71"/>
      <c r="OC76" s="71"/>
      <c r="OD76" s="71"/>
      <c r="OE76" s="71"/>
      <c r="OF76" s="71"/>
      <c r="OG76" s="71"/>
      <c r="OH76" s="71"/>
      <c r="OI76" s="71"/>
      <c r="OJ76" s="71"/>
      <c r="OK76" s="71"/>
      <c r="OL76" s="71"/>
      <c r="OM76" s="71"/>
      <c r="ON76" s="71"/>
      <c r="OO76" s="71"/>
      <c r="OP76" s="71"/>
      <c r="OQ76" s="71"/>
      <c r="OR76" s="71"/>
      <c r="OS76" s="71"/>
      <c r="OT76" s="71"/>
      <c r="OU76" s="71"/>
      <c r="OV76" s="71"/>
      <c r="OW76" s="71"/>
      <c r="OX76" s="71"/>
      <c r="OY76" s="71"/>
      <c r="OZ76" s="71"/>
      <c r="PA76" s="71"/>
      <c r="PB76" s="71"/>
      <c r="PC76" s="71"/>
      <c r="PD76" s="71"/>
      <c r="PE76" s="71"/>
      <c r="PF76" s="71"/>
      <c r="PG76" s="71"/>
      <c r="PH76" s="71"/>
      <c r="PI76" s="71"/>
      <c r="PJ76" s="71"/>
      <c r="PK76" s="71"/>
      <c r="PL76" s="71"/>
      <c r="PM76" s="71"/>
      <c r="PN76" s="71"/>
      <c r="PO76" s="71"/>
      <c r="PP76" s="71"/>
      <c r="PQ76" s="71"/>
      <c r="PR76" s="71"/>
      <c r="PS76" s="71"/>
      <c r="PT76" s="71"/>
      <c r="PU76" s="71"/>
      <c r="PV76" s="71"/>
      <c r="PW76" s="71"/>
      <c r="PX76" s="71"/>
      <c r="PY76" s="71"/>
      <c r="PZ76" s="71"/>
      <c r="QA76" s="71"/>
      <c r="QB76" s="71"/>
      <c r="QC76" s="71"/>
      <c r="QD76" s="71"/>
      <c r="QE76" s="71"/>
      <c r="QF76" s="71"/>
      <c r="QG76" s="71"/>
      <c r="QH76" s="71"/>
      <c r="QI76" s="71"/>
      <c r="QJ76" s="71"/>
      <c r="QK76" s="71"/>
      <c r="QL76" s="71"/>
      <c r="QM76" s="71"/>
      <c r="QN76" s="71"/>
      <c r="QO76" s="71"/>
      <c r="QP76" s="71"/>
      <c r="QQ76" s="71"/>
      <c r="QR76" s="71"/>
      <c r="QS76" s="71"/>
      <c r="QT76" s="71"/>
      <c r="QU76" s="71"/>
      <c r="QV76" s="71"/>
      <c r="QW76" s="71"/>
      <c r="QX76" s="71"/>
      <c r="QY76" s="71"/>
      <c r="QZ76" s="71"/>
      <c r="RA76" s="71"/>
      <c r="RB76" s="71"/>
      <c r="RC76" s="71"/>
      <c r="RD76" s="71"/>
      <c r="RE76" s="71"/>
      <c r="RF76" s="71"/>
      <c r="RG76" s="71"/>
      <c r="RH76" s="71"/>
      <c r="RI76" s="71"/>
      <c r="RJ76" s="71"/>
      <c r="RK76" s="71"/>
      <c r="RL76" s="71"/>
      <c r="RM76" s="71"/>
    </row>
    <row r="77" spans="1:481" ht="18" customHeight="1">
      <c r="A77" s="73"/>
      <c r="B77" s="73"/>
      <c r="C77" s="66"/>
      <c r="D77" s="72"/>
      <c r="E77" s="72"/>
      <c r="F77" s="66"/>
      <c r="G77" s="66"/>
      <c r="H77" s="66"/>
      <c r="I77" s="66"/>
      <c r="J77" s="66"/>
      <c r="K77" s="71"/>
      <c r="L77" s="71"/>
      <c r="M77" s="72"/>
      <c r="N77" s="72"/>
      <c r="O77" s="71"/>
      <c r="P77" s="71"/>
      <c r="Q77" s="71"/>
      <c r="R77" s="72"/>
      <c r="S77" s="72"/>
      <c r="T77" s="66"/>
      <c r="U77" s="72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1"/>
      <c r="JN77" s="71"/>
      <c r="JO77" s="71"/>
      <c r="JP77" s="71"/>
      <c r="JQ77" s="71"/>
      <c r="JR77" s="71"/>
      <c r="JS77" s="71"/>
      <c r="JT77" s="71"/>
      <c r="JU77" s="71"/>
      <c r="JV77" s="71"/>
      <c r="JW77" s="71"/>
      <c r="JX77" s="71"/>
      <c r="JY77" s="71"/>
      <c r="JZ77" s="71"/>
      <c r="KA77" s="71"/>
      <c r="KB77" s="71"/>
      <c r="KC77" s="71"/>
      <c r="KD77" s="71"/>
      <c r="KE77" s="71"/>
      <c r="KF77" s="71"/>
      <c r="KG77" s="71"/>
      <c r="KH77" s="71"/>
      <c r="KI77" s="71"/>
      <c r="KJ77" s="71"/>
      <c r="KK77" s="71"/>
      <c r="KL77" s="71"/>
      <c r="KM77" s="71"/>
      <c r="KN77" s="71"/>
      <c r="KO77" s="71"/>
      <c r="KP77" s="71"/>
      <c r="KQ77" s="71"/>
      <c r="KR77" s="71"/>
      <c r="KS77" s="71"/>
      <c r="KT77" s="71"/>
      <c r="KU77" s="71"/>
      <c r="KV77" s="71"/>
      <c r="KW77" s="71"/>
      <c r="KX77" s="71"/>
      <c r="KY77" s="71"/>
      <c r="KZ77" s="71"/>
      <c r="LA77" s="71"/>
      <c r="LB77" s="71"/>
      <c r="LC77" s="71"/>
      <c r="LD77" s="71"/>
      <c r="LE77" s="71"/>
      <c r="LF77" s="71"/>
      <c r="LG77" s="71"/>
      <c r="LH77" s="71"/>
      <c r="LI77" s="71"/>
      <c r="LJ77" s="71"/>
      <c r="LK77" s="71"/>
      <c r="LL77" s="71"/>
      <c r="LM77" s="71"/>
      <c r="LN77" s="71"/>
      <c r="LO77" s="71"/>
      <c r="LP77" s="71"/>
      <c r="LQ77" s="71"/>
      <c r="LR77" s="71"/>
      <c r="LS77" s="71"/>
      <c r="LT77" s="71"/>
      <c r="LU77" s="71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1"/>
      <c r="MX77" s="71"/>
      <c r="MY77" s="71"/>
      <c r="MZ77" s="71"/>
      <c r="NA77" s="71"/>
      <c r="NB77" s="71"/>
      <c r="NC77" s="71"/>
      <c r="ND77" s="71"/>
      <c r="NE77" s="71"/>
      <c r="NF77" s="71"/>
      <c r="NG77" s="71"/>
      <c r="NH77" s="71"/>
      <c r="NI77" s="71"/>
      <c r="NJ77" s="71"/>
      <c r="NK77" s="71"/>
      <c r="NL77" s="71"/>
      <c r="NM77" s="71"/>
      <c r="NN77" s="71"/>
      <c r="NO77" s="71"/>
      <c r="NP77" s="71"/>
      <c r="NQ77" s="71"/>
      <c r="NR77" s="71"/>
      <c r="NS77" s="71"/>
      <c r="NT77" s="71"/>
      <c r="NU77" s="71"/>
      <c r="NV77" s="71"/>
      <c r="NW77" s="71"/>
      <c r="NX77" s="71"/>
      <c r="NY77" s="71"/>
      <c r="NZ77" s="71"/>
      <c r="OA77" s="71"/>
      <c r="OB77" s="71"/>
      <c r="OC77" s="71"/>
      <c r="OD77" s="71"/>
      <c r="OE77" s="71"/>
      <c r="OF77" s="71"/>
      <c r="OG77" s="71"/>
      <c r="OH77" s="71"/>
      <c r="OI77" s="71"/>
      <c r="OJ77" s="71"/>
      <c r="OK77" s="71"/>
      <c r="OL77" s="71"/>
      <c r="OM77" s="71"/>
      <c r="ON77" s="71"/>
      <c r="OO77" s="71"/>
      <c r="OP77" s="71"/>
      <c r="OQ77" s="71"/>
      <c r="OR77" s="71"/>
      <c r="OS77" s="71"/>
      <c r="OT77" s="71"/>
      <c r="OU77" s="71"/>
      <c r="OV77" s="71"/>
      <c r="OW77" s="71"/>
      <c r="OX77" s="71"/>
      <c r="OY77" s="71"/>
      <c r="OZ77" s="71"/>
      <c r="PA77" s="71"/>
      <c r="PB77" s="71"/>
      <c r="PC77" s="71"/>
      <c r="PD77" s="71"/>
      <c r="PE77" s="71"/>
      <c r="PF77" s="71"/>
      <c r="PG77" s="71"/>
      <c r="PH77" s="71"/>
      <c r="PI77" s="71"/>
      <c r="PJ77" s="71"/>
      <c r="PK77" s="71"/>
      <c r="PL77" s="71"/>
      <c r="PM77" s="71"/>
      <c r="PN77" s="71"/>
      <c r="PO77" s="71"/>
      <c r="PP77" s="71"/>
      <c r="PQ77" s="71"/>
      <c r="PR77" s="71"/>
      <c r="PS77" s="71"/>
      <c r="PT77" s="71"/>
      <c r="PU77" s="71"/>
      <c r="PV77" s="71"/>
      <c r="PW77" s="71"/>
      <c r="PX77" s="71"/>
      <c r="PY77" s="71"/>
      <c r="PZ77" s="71"/>
      <c r="QA77" s="71"/>
      <c r="QB77" s="71"/>
      <c r="QC77" s="71"/>
      <c r="QD77" s="71"/>
      <c r="QE77" s="71"/>
      <c r="QF77" s="71"/>
      <c r="QG77" s="71"/>
      <c r="QH77" s="71"/>
      <c r="QI77" s="71"/>
      <c r="QJ77" s="71"/>
      <c r="QK77" s="71"/>
      <c r="QL77" s="71"/>
      <c r="QM77" s="71"/>
      <c r="QN77" s="71"/>
      <c r="QO77" s="71"/>
      <c r="QP77" s="71"/>
      <c r="QQ77" s="71"/>
      <c r="QR77" s="71"/>
      <c r="QS77" s="71"/>
      <c r="QT77" s="71"/>
      <c r="QU77" s="71"/>
      <c r="QV77" s="71"/>
      <c r="QW77" s="71"/>
      <c r="QX77" s="71"/>
      <c r="QY77" s="71"/>
      <c r="QZ77" s="71"/>
      <c r="RA77" s="71"/>
      <c r="RB77" s="71"/>
      <c r="RC77" s="71"/>
      <c r="RD77" s="71"/>
      <c r="RE77" s="71"/>
      <c r="RF77" s="71"/>
      <c r="RG77" s="71"/>
      <c r="RH77" s="71"/>
      <c r="RI77" s="71"/>
      <c r="RJ77" s="71"/>
      <c r="RK77" s="71"/>
      <c r="RL77" s="71"/>
      <c r="RM77" s="71"/>
    </row>
    <row r="78" spans="1:481" ht="18" customHeight="1">
      <c r="A78" s="73"/>
      <c r="B78" s="73"/>
      <c r="C78" s="66"/>
      <c r="D78" s="72"/>
      <c r="E78" s="72"/>
      <c r="F78" s="66"/>
      <c r="G78" s="66"/>
      <c r="H78" s="66"/>
      <c r="I78" s="66"/>
      <c r="J78" s="66"/>
      <c r="K78" s="71"/>
      <c r="L78" s="71"/>
      <c r="M78" s="72"/>
      <c r="N78" s="72"/>
      <c r="O78" s="71"/>
      <c r="P78" s="71"/>
      <c r="Q78" s="71"/>
      <c r="R78" s="72"/>
      <c r="S78" s="72"/>
      <c r="T78" s="66"/>
      <c r="U78" s="72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  <c r="JC78" s="71"/>
      <c r="JD78" s="71"/>
      <c r="JE78" s="71"/>
      <c r="JF78" s="71"/>
      <c r="JG78" s="71"/>
      <c r="JH78" s="71"/>
      <c r="JI78" s="71"/>
      <c r="JJ78" s="71"/>
      <c r="JK78" s="71"/>
      <c r="JL78" s="71"/>
      <c r="JM78" s="71"/>
      <c r="JN78" s="71"/>
      <c r="JO78" s="71"/>
      <c r="JP78" s="71"/>
      <c r="JQ78" s="71"/>
      <c r="JR78" s="71"/>
      <c r="JS78" s="71"/>
      <c r="JT78" s="71"/>
      <c r="JU78" s="71"/>
      <c r="JV78" s="71"/>
      <c r="JW78" s="71"/>
      <c r="JX78" s="71"/>
      <c r="JY78" s="71"/>
      <c r="JZ78" s="71"/>
      <c r="KA78" s="71"/>
      <c r="KB78" s="71"/>
      <c r="KC78" s="71"/>
      <c r="KD78" s="71"/>
      <c r="KE78" s="71"/>
      <c r="KF78" s="71"/>
      <c r="KG78" s="71"/>
      <c r="KH78" s="71"/>
      <c r="KI78" s="71"/>
      <c r="KJ78" s="71"/>
      <c r="KK78" s="71"/>
      <c r="KL78" s="71"/>
      <c r="KM78" s="71"/>
      <c r="KN78" s="71"/>
      <c r="KO78" s="71"/>
      <c r="KP78" s="71"/>
      <c r="KQ78" s="71"/>
      <c r="KR78" s="71"/>
      <c r="KS78" s="71"/>
      <c r="KT78" s="71"/>
      <c r="KU78" s="71"/>
      <c r="KV78" s="71"/>
      <c r="KW78" s="71"/>
      <c r="KX78" s="71"/>
      <c r="KY78" s="71"/>
      <c r="KZ78" s="71"/>
      <c r="LA78" s="71"/>
      <c r="LB78" s="71"/>
      <c r="LC78" s="71"/>
      <c r="LD78" s="71"/>
      <c r="LE78" s="71"/>
      <c r="LF78" s="71"/>
      <c r="LG78" s="71"/>
      <c r="LH78" s="71"/>
      <c r="LI78" s="71"/>
      <c r="LJ78" s="71"/>
      <c r="LK78" s="71"/>
      <c r="LL78" s="71"/>
      <c r="LM78" s="71"/>
      <c r="LN78" s="71"/>
      <c r="LO78" s="71"/>
      <c r="LP78" s="71"/>
      <c r="LQ78" s="71"/>
      <c r="LR78" s="71"/>
      <c r="LS78" s="71"/>
      <c r="LT78" s="71"/>
      <c r="LU78" s="71"/>
      <c r="LV78" s="71"/>
      <c r="LW78" s="71"/>
      <c r="LX78" s="71"/>
      <c r="LY78" s="71"/>
      <c r="LZ78" s="71"/>
      <c r="MA78" s="71"/>
      <c r="MB78" s="71"/>
      <c r="MC78" s="71"/>
      <c r="MD78" s="71"/>
      <c r="ME78" s="71"/>
      <c r="MF78" s="71"/>
      <c r="MG78" s="71"/>
      <c r="MH78" s="71"/>
      <c r="MI78" s="71"/>
      <c r="MJ78" s="71"/>
      <c r="MK78" s="71"/>
      <c r="ML78" s="71"/>
      <c r="MM78" s="71"/>
      <c r="MN78" s="71"/>
      <c r="MO78" s="71"/>
      <c r="MP78" s="71"/>
      <c r="MQ78" s="71"/>
      <c r="MR78" s="71"/>
      <c r="MS78" s="71"/>
      <c r="MT78" s="71"/>
      <c r="MU78" s="71"/>
      <c r="MV78" s="71"/>
      <c r="MW78" s="71"/>
      <c r="MX78" s="71"/>
      <c r="MY78" s="71"/>
      <c r="MZ78" s="71"/>
      <c r="NA78" s="71"/>
      <c r="NB78" s="71"/>
      <c r="NC78" s="71"/>
      <c r="ND78" s="71"/>
      <c r="NE78" s="71"/>
      <c r="NF78" s="71"/>
      <c r="NG78" s="71"/>
      <c r="NH78" s="71"/>
      <c r="NI78" s="71"/>
      <c r="NJ78" s="71"/>
      <c r="NK78" s="71"/>
      <c r="NL78" s="71"/>
      <c r="NM78" s="71"/>
      <c r="NN78" s="71"/>
      <c r="NO78" s="71"/>
      <c r="NP78" s="71"/>
      <c r="NQ78" s="71"/>
      <c r="NR78" s="71"/>
      <c r="NS78" s="71"/>
      <c r="NT78" s="71"/>
      <c r="NU78" s="71"/>
      <c r="NV78" s="71"/>
      <c r="NW78" s="71"/>
      <c r="NX78" s="71"/>
      <c r="NY78" s="71"/>
      <c r="NZ78" s="71"/>
      <c r="OA78" s="71"/>
      <c r="OB78" s="71"/>
      <c r="OC78" s="71"/>
      <c r="OD78" s="71"/>
      <c r="OE78" s="71"/>
      <c r="OF78" s="71"/>
      <c r="OG78" s="71"/>
      <c r="OH78" s="71"/>
      <c r="OI78" s="71"/>
      <c r="OJ78" s="71"/>
      <c r="OK78" s="71"/>
      <c r="OL78" s="71"/>
      <c r="OM78" s="71"/>
      <c r="ON78" s="71"/>
      <c r="OO78" s="71"/>
      <c r="OP78" s="71"/>
      <c r="OQ78" s="71"/>
      <c r="OR78" s="71"/>
      <c r="OS78" s="71"/>
      <c r="OT78" s="71"/>
      <c r="OU78" s="71"/>
      <c r="OV78" s="71"/>
      <c r="OW78" s="71"/>
      <c r="OX78" s="71"/>
      <c r="OY78" s="71"/>
      <c r="OZ78" s="71"/>
      <c r="PA78" s="71"/>
      <c r="PB78" s="71"/>
      <c r="PC78" s="71"/>
      <c r="PD78" s="71"/>
      <c r="PE78" s="71"/>
      <c r="PF78" s="71"/>
      <c r="PG78" s="71"/>
      <c r="PH78" s="71"/>
      <c r="PI78" s="71"/>
      <c r="PJ78" s="71"/>
      <c r="PK78" s="71"/>
      <c r="PL78" s="71"/>
      <c r="PM78" s="71"/>
      <c r="PN78" s="71"/>
      <c r="PO78" s="71"/>
      <c r="PP78" s="71"/>
      <c r="PQ78" s="71"/>
      <c r="PR78" s="71"/>
      <c r="PS78" s="71"/>
      <c r="PT78" s="71"/>
      <c r="PU78" s="71"/>
      <c r="PV78" s="71"/>
      <c r="PW78" s="71"/>
      <c r="PX78" s="71"/>
      <c r="PY78" s="71"/>
      <c r="PZ78" s="71"/>
      <c r="QA78" s="71"/>
      <c r="QB78" s="71"/>
      <c r="QC78" s="71"/>
      <c r="QD78" s="71"/>
      <c r="QE78" s="71"/>
      <c r="QF78" s="71"/>
      <c r="QG78" s="71"/>
      <c r="QH78" s="71"/>
      <c r="QI78" s="71"/>
      <c r="QJ78" s="71"/>
      <c r="QK78" s="71"/>
      <c r="QL78" s="71"/>
      <c r="QM78" s="71"/>
      <c r="QN78" s="71"/>
      <c r="QO78" s="71"/>
      <c r="QP78" s="71"/>
      <c r="QQ78" s="71"/>
      <c r="QR78" s="71"/>
      <c r="QS78" s="71"/>
      <c r="QT78" s="71"/>
      <c r="QU78" s="71"/>
      <c r="QV78" s="71"/>
      <c r="QW78" s="71"/>
      <c r="QX78" s="71"/>
      <c r="QY78" s="71"/>
      <c r="QZ78" s="71"/>
      <c r="RA78" s="71"/>
      <c r="RB78" s="71"/>
      <c r="RC78" s="71"/>
      <c r="RD78" s="71"/>
      <c r="RE78" s="71"/>
      <c r="RF78" s="71"/>
      <c r="RG78" s="71"/>
      <c r="RH78" s="71"/>
      <c r="RI78" s="71"/>
      <c r="RJ78" s="71"/>
      <c r="RK78" s="71"/>
      <c r="RL78" s="71"/>
      <c r="RM78" s="71"/>
    </row>
    <row r="79" spans="1:481" ht="18" customHeight="1">
      <c r="A79" s="73"/>
      <c r="B79" s="73"/>
      <c r="C79" s="66"/>
      <c r="D79" s="72"/>
      <c r="E79" s="72"/>
      <c r="F79" s="66"/>
      <c r="G79" s="66"/>
      <c r="H79" s="66"/>
      <c r="I79" s="66"/>
      <c r="J79" s="66"/>
      <c r="K79" s="71"/>
      <c r="L79" s="71"/>
      <c r="M79" s="72"/>
      <c r="N79" s="72"/>
      <c r="O79" s="71"/>
      <c r="P79" s="71"/>
      <c r="Q79" s="71"/>
      <c r="R79" s="72"/>
      <c r="S79" s="72"/>
      <c r="T79" s="66"/>
      <c r="U79" s="72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  <c r="JC79" s="71"/>
      <c r="JD79" s="71"/>
      <c r="JE79" s="71"/>
      <c r="JF79" s="71"/>
      <c r="JG79" s="71"/>
      <c r="JH79" s="71"/>
      <c r="JI79" s="71"/>
      <c r="JJ79" s="71"/>
      <c r="JK79" s="71"/>
      <c r="JL79" s="71"/>
      <c r="JM79" s="71"/>
      <c r="JN79" s="71"/>
      <c r="JO79" s="71"/>
      <c r="JP79" s="71"/>
      <c r="JQ79" s="71"/>
      <c r="JR79" s="71"/>
      <c r="JS79" s="71"/>
      <c r="JT79" s="71"/>
      <c r="JU79" s="71"/>
      <c r="JV79" s="71"/>
      <c r="JW79" s="71"/>
      <c r="JX79" s="71"/>
      <c r="JY79" s="71"/>
      <c r="JZ79" s="71"/>
      <c r="KA79" s="71"/>
      <c r="KB79" s="71"/>
      <c r="KC79" s="71"/>
      <c r="KD79" s="71"/>
      <c r="KE79" s="71"/>
      <c r="KF79" s="71"/>
      <c r="KG79" s="71"/>
      <c r="KH79" s="71"/>
      <c r="KI79" s="71"/>
      <c r="KJ79" s="71"/>
      <c r="KK79" s="71"/>
      <c r="KL79" s="71"/>
      <c r="KM79" s="71"/>
      <c r="KN79" s="71"/>
      <c r="KO79" s="71"/>
      <c r="KP79" s="71"/>
      <c r="KQ79" s="71"/>
      <c r="KR79" s="71"/>
      <c r="KS79" s="71"/>
      <c r="KT79" s="71"/>
      <c r="KU79" s="71"/>
      <c r="KV79" s="71"/>
      <c r="KW79" s="71"/>
      <c r="KX79" s="71"/>
      <c r="KY79" s="71"/>
      <c r="KZ79" s="71"/>
      <c r="LA79" s="71"/>
      <c r="LB79" s="71"/>
      <c r="LC79" s="71"/>
      <c r="LD79" s="71"/>
      <c r="LE79" s="71"/>
      <c r="LF79" s="71"/>
      <c r="LG79" s="71"/>
      <c r="LH79" s="71"/>
      <c r="LI79" s="71"/>
      <c r="LJ79" s="71"/>
      <c r="LK79" s="71"/>
      <c r="LL79" s="71"/>
      <c r="LM79" s="71"/>
      <c r="LN79" s="71"/>
      <c r="LO79" s="71"/>
      <c r="LP79" s="71"/>
      <c r="LQ79" s="71"/>
      <c r="LR79" s="71"/>
      <c r="LS79" s="71"/>
      <c r="LT79" s="71"/>
      <c r="LU79" s="71"/>
      <c r="LV79" s="71"/>
      <c r="LW79" s="71"/>
      <c r="LX79" s="71"/>
      <c r="LY79" s="71"/>
      <c r="LZ79" s="71"/>
      <c r="MA79" s="71"/>
      <c r="MB79" s="71"/>
      <c r="MC79" s="71"/>
      <c r="MD79" s="71"/>
      <c r="ME79" s="71"/>
      <c r="MF79" s="71"/>
      <c r="MG79" s="71"/>
      <c r="MH79" s="71"/>
      <c r="MI79" s="71"/>
      <c r="MJ79" s="71"/>
      <c r="MK79" s="71"/>
      <c r="ML79" s="71"/>
      <c r="MM79" s="71"/>
      <c r="MN79" s="71"/>
      <c r="MO79" s="71"/>
      <c r="MP79" s="71"/>
      <c r="MQ79" s="71"/>
      <c r="MR79" s="71"/>
      <c r="MS79" s="71"/>
      <c r="MT79" s="71"/>
      <c r="MU79" s="71"/>
      <c r="MV79" s="71"/>
      <c r="MW79" s="71"/>
      <c r="MX79" s="71"/>
      <c r="MY79" s="71"/>
      <c r="MZ79" s="71"/>
      <c r="NA79" s="71"/>
      <c r="NB79" s="71"/>
      <c r="NC79" s="71"/>
      <c r="ND79" s="71"/>
      <c r="NE79" s="71"/>
      <c r="NF79" s="71"/>
      <c r="NG79" s="71"/>
      <c r="NH79" s="71"/>
      <c r="NI79" s="71"/>
      <c r="NJ79" s="71"/>
      <c r="NK79" s="71"/>
      <c r="NL79" s="71"/>
      <c r="NM79" s="71"/>
      <c r="NN79" s="71"/>
      <c r="NO79" s="71"/>
      <c r="NP79" s="71"/>
      <c r="NQ79" s="71"/>
      <c r="NR79" s="71"/>
      <c r="NS79" s="71"/>
      <c r="NT79" s="71"/>
      <c r="NU79" s="71"/>
      <c r="NV79" s="71"/>
      <c r="NW79" s="71"/>
      <c r="NX79" s="71"/>
      <c r="NY79" s="71"/>
      <c r="NZ79" s="71"/>
      <c r="OA79" s="71"/>
      <c r="OB79" s="71"/>
      <c r="OC79" s="71"/>
      <c r="OD79" s="71"/>
      <c r="OE79" s="71"/>
      <c r="OF79" s="71"/>
      <c r="OG79" s="71"/>
      <c r="OH79" s="71"/>
      <c r="OI79" s="71"/>
      <c r="OJ79" s="71"/>
      <c r="OK79" s="71"/>
      <c r="OL79" s="71"/>
      <c r="OM79" s="71"/>
      <c r="ON79" s="71"/>
      <c r="OO79" s="71"/>
      <c r="OP79" s="71"/>
      <c r="OQ79" s="71"/>
      <c r="OR79" s="71"/>
      <c r="OS79" s="71"/>
      <c r="OT79" s="71"/>
      <c r="OU79" s="71"/>
      <c r="OV79" s="71"/>
      <c r="OW79" s="71"/>
      <c r="OX79" s="71"/>
      <c r="OY79" s="71"/>
      <c r="OZ79" s="71"/>
      <c r="PA79" s="71"/>
      <c r="PB79" s="71"/>
      <c r="PC79" s="71"/>
      <c r="PD79" s="71"/>
      <c r="PE79" s="71"/>
      <c r="PF79" s="71"/>
      <c r="PG79" s="71"/>
      <c r="PH79" s="71"/>
      <c r="PI79" s="71"/>
      <c r="PJ79" s="71"/>
      <c r="PK79" s="71"/>
      <c r="PL79" s="71"/>
      <c r="PM79" s="71"/>
      <c r="PN79" s="71"/>
      <c r="PO79" s="71"/>
      <c r="PP79" s="71"/>
      <c r="PQ79" s="71"/>
      <c r="PR79" s="71"/>
      <c r="PS79" s="71"/>
      <c r="PT79" s="71"/>
      <c r="PU79" s="71"/>
      <c r="PV79" s="71"/>
      <c r="PW79" s="71"/>
      <c r="PX79" s="71"/>
      <c r="PY79" s="71"/>
      <c r="PZ79" s="71"/>
      <c r="QA79" s="71"/>
      <c r="QB79" s="71"/>
      <c r="QC79" s="71"/>
      <c r="QD79" s="71"/>
      <c r="QE79" s="71"/>
      <c r="QF79" s="71"/>
      <c r="QG79" s="71"/>
      <c r="QH79" s="71"/>
      <c r="QI79" s="71"/>
      <c r="QJ79" s="71"/>
      <c r="QK79" s="71"/>
      <c r="QL79" s="71"/>
      <c r="QM79" s="71"/>
      <c r="QN79" s="71"/>
      <c r="QO79" s="71"/>
      <c r="QP79" s="71"/>
      <c r="QQ79" s="71"/>
      <c r="QR79" s="71"/>
      <c r="QS79" s="71"/>
      <c r="QT79" s="71"/>
      <c r="QU79" s="71"/>
      <c r="QV79" s="71"/>
      <c r="QW79" s="71"/>
      <c r="QX79" s="71"/>
      <c r="QY79" s="71"/>
      <c r="QZ79" s="71"/>
      <c r="RA79" s="71"/>
      <c r="RB79" s="71"/>
      <c r="RC79" s="71"/>
      <c r="RD79" s="71"/>
      <c r="RE79" s="71"/>
      <c r="RF79" s="71"/>
      <c r="RG79" s="71"/>
      <c r="RH79" s="71"/>
      <c r="RI79" s="71"/>
      <c r="RJ79" s="71"/>
      <c r="RK79" s="71"/>
      <c r="RL79" s="71"/>
      <c r="RM79" s="71"/>
    </row>
    <row r="80" spans="1:481" ht="18" customHeight="1">
      <c r="A80" s="73"/>
      <c r="B80" s="73"/>
      <c r="C80" s="66"/>
      <c r="D80" s="72"/>
      <c r="E80" s="72"/>
      <c r="F80" s="66"/>
      <c r="G80" s="66"/>
      <c r="H80" s="66"/>
      <c r="I80" s="66"/>
      <c r="J80" s="66"/>
      <c r="K80" s="71"/>
      <c r="L80" s="71"/>
      <c r="M80" s="72"/>
      <c r="N80" s="72"/>
      <c r="O80" s="71"/>
      <c r="P80" s="71"/>
      <c r="Q80" s="71"/>
      <c r="R80" s="72"/>
      <c r="S80" s="72"/>
      <c r="T80" s="66"/>
      <c r="U80" s="72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  <c r="JD80" s="71"/>
      <c r="JE80" s="71"/>
      <c r="JF80" s="71"/>
      <c r="JG80" s="71"/>
      <c r="JH80" s="71"/>
      <c r="JI80" s="71"/>
      <c r="JJ80" s="71"/>
      <c r="JK80" s="71"/>
      <c r="JL80" s="71"/>
      <c r="JM80" s="71"/>
      <c r="JN80" s="71"/>
      <c r="JO80" s="71"/>
      <c r="JP80" s="71"/>
      <c r="JQ80" s="71"/>
      <c r="JR80" s="71"/>
      <c r="JS80" s="71"/>
      <c r="JT80" s="71"/>
      <c r="JU80" s="71"/>
      <c r="JV80" s="71"/>
      <c r="JW80" s="71"/>
      <c r="JX80" s="71"/>
      <c r="JY80" s="71"/>
      <c r="JZ80" s="71"/>
      <c r="KA80" s="71"/>
      <c r="KB80" s="71"/>
      <c r="KC80" s="71"/>
      <c r="KD80" s="71"/>
      <c r="KE80" s="71"/>
      <c r="KF80" s="71"/>
      <c r="KG80" s="71"/>
      <c r="KH80" s="71"/>
      <c r="KI80" s="71"/>
      <c r="KJ80" s="71"/>
      <c r="KK80" s="71"/>
      <c r="KL80" s="71"/>
      <c r="KM80" s="71"/>
      <c r="KN80" s="71"/>
      <c r="KO80" s="71"/>
      <c r="KP80" s="71"/>
      <c r="KQ80" s="71"/>
      <c r="KR80" s="71"/>
      <c r="KS80" s="71"/>
      <c r="KT80" s="71"/>
      <c r="KU80" s="71"/>
      <c r="KV80" s="71"/>
      <c r="KW80" s="71"/>
      <c r="KX80" s="71"/>
      <c r="KY80" s="71"/>
      <c r="KZ80" s="71"/>
      <c r="LA80" s="71"/>
      <c r="LB80" s="71"/>
      <c r="LC80" s="71"/>
      <c r="LD80" s="71"/>
      <c r="LE80" s="71"/>
      <c r="LF80" s="71"/>
      <c r="LG80" s="71"/>
      <c r="LH80" s="71"/>
      <c r="LI80" s="71"/>
      <c r="LJ80" s="71"/>
      <c r="LK80" s="71"/>
      <c r="LL80" s="71"/>
      <c r="LM80" s="71"/>
      <c r="LN80" s="71"/>
      <c r="LO80" s="71"/>
      <c r="LP80" s="71"/>
      <c r="LQ80" s="71"/>
      <c r="LR80" s="71"/>
      <c r="LS80" s="71"/>
      <c r="LT80" s="71"/>
      <c r="LU80" s="71"/>
      <c r="LV80" s="71"/>
      <c r="LW80" s="71"/>
      <c r="LX80" s="71"/>
      <c r="LY80" s="71"/>
      <c r="LZ80" s="71"/>
      <c r="MA80" s="71"/>
      <c r="MB80" s="71"/>
      <c r="MC80" s="71"/>
      <c r="MD80" s="71"/>
      <c r="ME80" s="71"/>
      <c r="MF80" s="71"/>
      <c r="MG80" s="71"/>
      <c r="MH80" s="71"/>
      <c r="MI80" s="71"/>
      <c r="MJ80" s="71"/>
      <c r="MK80" s="71"/>
      <c r="ML80" s="71"/>
      <c r="MM80" s="71"/>
      <c r="MN80" s="71"/>
      <c r="MO80" s="71"/>
      <c r="MP80" s="71"/>
      <c r="MQ80" s="71"/>
      <c r="MR80" s="71"/>
      <c r="MS80" s="71"/>
      <c r="MT80" s="71"/>
      <c r="MU80" s="71"/>
      <c r="MV80" s="71"/>
      <c r="MW80" s="71"/>
      <c r="MX80" s="71"/>
      <c r="MY80" s="71"/>
      <c r="MZ80" s="71"/>
      <c r="NA80" s="71"/>
      <c r="NB80" s="71"/>
      <c r="NC80" s="71"/>
      <c r="ND80" s="71"/>
      <c r="NE80" s="71"/>
      <c r="NF80" s="71"/>
      <c r="NG80" s="71"/>
      <c r="NH80" s="71"/>
      <c r="NI80" s="71"/>
      <c r="NJ80" s="71"/>
      <c r="NK80" s="71"/>
      <c r="NL80" s="71"/>
      <c r="NM80" s="71"/>
      <c r="NN80" s="71"/>
      <c r="NO80" s="71"/>
      <c r="NP80" s="71"/>
      <c r="NQ80" s="71"/>
      <c r="NR80" s="71"/>
      <c r="NS80" s="71"/>
      <c r="NT80" s="71"/>
      <c r="NU80" s="71"/>
      <c r="NV80" s="71"/>
      <c r="NW80" s="71"/>
      <c r="NX80" s="71"/>
      <c r="NY80" s="71"/>
      <c r="NZ80" s="71"/>
      <c r="OA80" s="71"/>
      <c r="OB80" s="71"/>
      <c r="OC80" s="71"/>
      <c r="OD80" s="71"/>
      <c r="OE80" s="71"/>
      <c r="OF80" s="71"/>
      <c r="OG80" s="71"/>
      <c r="OH80" s="71"/>
      <c r="OI80" s="71"/>
      <c r="OJ80" s="71"/>
      <c r="OK80" s="71"/>
      <c r="OL80" s="71"/>
      <c r="OM80" s="71"/>
      <c r="ON80" s="71"/>
      <c r="OO80" s="71"/>
      <c r="OP80" s="71"/>
      <c r="OQ80" s="71"/>
      <c r="OR80" s="71"/>
      <c r="OS80" s="71"/>
      <c r="OT80" s="71"/>
      <c r="OU80" s="71"/>
      <c r="OV80" s="71"/>
      <c r="OW80" s="71"/>
      <c r="OX80" s="71"/>
      <c r="OY80" s="71"/>
      <c r="OZ80" s="71"/>
      <c r="PA80" s="71"/>
      <c r="PB80" s="71"/>
      <c r="PC80" s="71"/>
      <c r="PD80" s="71"/>
      <c r="PE80" s="71"/>
      <c r="PF80" s="71"/>
      <c r="PG80" s="71"/>
      <c r="PH80" s="71"/>
      <c r="PI80" s="71"/>
      <c r="PJ80" s="71"/>
      <c r="PK80" s="71"/>
      <c r="PL80" s="71"/>
      <c r="PM80" s="71"/>
      <c r="PN80" s="71"/>
      <c r="PO80" s="71"/>
      <c r="PP80" s="71"/>
      <c r="PQ80" s="71"/>
      <c r="PR80" s="71"/>
      <c r="PS80" s="71"/>
      <c r="PT80" s="71"/>
      <c r="PU80" s="71"/>
      <c r="PV80" s="71"/>
      <c r="PW80" s="71"/>
      <c r="PX80" s="71"/>
      <c r="PY80" s="71"/>
      <c r="PZ80" s="71"/>
      <c r="QA80" s="71"/>
      <c r="QB80" s="71"/>
      <c r="QC80" s="71"/>
      <c r="QD80" s="71"/>
      <c r="QE80" s="71"/>
      <c r="QF80" s="71"/>
      <c r="QG80" s="71"/>
      <c r="QH80" s="71"/>
      <c r="QI80" s="71"/>
      <c r="QJ80" s="71"/>
      <c r="QK80" s="71"/>
      <c r="QL80" s="71"/>
      <c r="QM80" s="71"/>
      <c r="QN80" s="71"/>
      <c r="QO80" s="71"/>
      <c r="QP80" s="71"/>
      <c r="QQ80" s="71"/>
      <c r="QR80" s="71"/>
      <c r="QS80" s="71"/>
      <c r="QT80" s="71"/>
      <c r="QU80" s="71"/>
      <c r="QV80" s="71"/>
      <c r="QW80" s="71"/>
      <c r="QX80" s="71"/>
      <c r="QY80" s="71"/>
      <c r="QZ80" s="71"/>
      <c r="RA80" s="71"/>
      <c r="RB80" s="71"/>
      <c r="RC80" s="71"/>
      <c r="RD80" s="71"/>
      <c r="RE80" s="71"/>
      <c r="RF80" s="71"/>
      <c r="RG80" s="71"/>
      <c r="RH80" s="71"/>
      <c r="RI80" s="71"/>
      <c r="RJ80" s="71"/>
      <c r="RK80" s="71"/>
      <c r="RL80" s="71"/>
      <c r="RM80" s="71"/>
    </row>
    <row r="81" spans="1:481" ht="18" customHeight="1">
      <c r="A81" s="73"/>
      <c r="B81" s="73"/>
      <c r="C81" s="66"/>
      <c r="D81" s="72"/>
      <c r="E81" s="72"/>
      <c r="F81" s="66"/>
      <c r="G81" s="66"/>
      <c r="H81" s="66"/>
      <c r="I81" s="66"/>
      <c r="J81" s="66"/>
      <c r="K81" s="71"/>
      <c r="L81" s="71"/>
      <c r="M81" s="72"/>
      <c r="N81" s="72"/>
      <c r="O81" s="71"/>
      <c r="P81" s="71"/>
      <c r="Q81" s="71"/>
      <c r="R81" s="72"/>
      <c r="S81" s="72"/>
      <c r="T81" s="66"/>
      <c r="U81" s="72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  <c r="JC81" s="71"/>
      <c r="JD81" s="71"/>
      <c r="JE81" s="71"/>
      <c r="JF81" s="71"/>
      <c r="JG81" s="71"/>
      <c r="JH81" s="71"/>
      <c r="JI81" s="71"/>
      <c r="JJ81" s="71"/>
      <c r="JK81" s="71"/>
      <c r="JL81" s="71"/>
      <c r="JM81" s="71"/>
      <c r="JN81" s="71"/>
      <c r="JO81" s="71"/>
      <c r="JP81" s="71"/>
      <c r="JQ81" s="71"/>
      <c r="JR81" s="71"/>
      <c r="JS81" s="71"/>
      <c r="JT81" s="71"/>
      <c r="JU81" s="71"/>
      <c r="JV81" s="71"/>
      <c r="JW81" s="71"/>
      <c r="JX81" s="71"/>
      <c r="JY81" s="71"/>
      <c r="JZ81" s="71"/>
      <c r="KA81" s="71"/>
      <c r="KB81" s="71"/>
      <c r="KC81" s="71"/>
      <c r="KD81" s="71"/>
      <c r="KE81" s="71"/>
      <c r="KF81" s="71"/>
      <c r="KG81" s="71"/>
      <c r="KH81" s="71"/>
      <c r="KI81" s="71"/>
      <c r="KJ81" s="71"/>
      <c r="KK81" s="71"/>
      <c r="KL81" s="71"/>
      <c r="KM81" s="71"/>
      <c r="KN81" s="71"/>
      <c r="KO81" s="71"/>
      <c r="KP81" s="71"/>
      <c r="KQ81" s="71"/>
      <c r="KR81" s="71"/>
      <c r="KS81" s="71"/>
      <c r="KT81" s="71"/>
      <c r="KU81" s="71"/>
      <c r="KV81" s="71"/>
      <c r="KW81" s="71"/>
      <c r="KX81" s="71"/>
      <c r="KY81" s="71"/>
      <c r="KZ81" s="71"/>
      <c r="LA81" s="71"/>
      <c r="LB81" s="71"/>
      <c r="LC81" s="71"/>
      <c r="LD81" s="71"/>
      <c r="LE81" s="71"/>
      <c r="LF81" s="71"/>
      <c r="LG81" s="71"/>
      <c r="LH81" s="71"/>
      <c r="LI81" s="71"/>
      <c r="LJ81" s="71"/>
      <c r="LK81" s="71"/>
      <c r="LL81" s="71"/>
      <c r="LM81" s="71"/>
      <c r="LN81" s="71"/>
      <c r="LO81" s="71"/>
      <c r="LP81" s="71"/>
      <c r="LQ81" s="71"/>
      <c r="LR81" s="71"/>
      <c r="LS81" s="71"/>
      <c r="LT81" s="71"/>
      <c r="LU81" s="71"/>
      <c r="LV81" s="71"/>
      <c r="LW81" s="71"/>
      <c r="LX81" s="71"/>
      <c r="LY81" s="71"/>
      <c r="LZ81" s="71"/>
      <c r="MA81" s="71"/>
      <c r="MB81" s="71"/>
      <c r="MC81" s="71"/>
      <c r="MD81" s="71"/>
      <c r="ME81" s="71"/>
      <c r="MF81" s="71"/>
      <c r="MG81" s="71"/>
      <c r="MH81" s="71"/>
      <c r="MI81" s="71"/>
      <c r="MJ81" s="71"/>
      <c r="MK81" s="71"/>
      <c r="ML81" s="71"/>
      <c r="MM81" s="71"/>
      <c r="MN81" s="71"/>
      <c r="MO81" s="71"/>
      <c r="MP81" s="71"/>
      <c r="MQ81" s="71"/>
      <c r="MR81" s="71"/>
      <c r="MS81" s="71"/>
      <c r="MT81" s="71"/>
      <c r="MU81" s="71"/>
      <c r="MV81" s="71"/>
      <c r="MW81" s="71"/>
      <c r="MX81" s="71"/>
      <c r="MY81" s="71"/>
      <c r="MZ81" s="71"/>
      <c r="NA81" s="71"/>
      <c r="NB81" s="71"/>
      <c r="NC81" s="71"/>
      <c r="ND81" s="71"/>
      <c r="NE81" s="71"/>
      <c r="NF81" s="71"/>
      <c r="NG81" s="71"/>
      <c r="NH81" s="71"/>
      <c r="NI81" s="71"/>
      <c r="NJ81" s="71"/>
      <c r="NK81" s="71"/>
      <c r="NL81" s="71"/>
      <c r="NM81" s="71"/>
      <c r="NN81" s="71"/>
      <c r="NO81" s="71"/>
      <c r="NP81" s="71"/>
      <c r="NQ81" s="71"/>
      <c r="NR81" s="71"/>
      <c r="NS81" s="71"/>
      <c r="NT81" s="71"/>
      <c r="NU81" s="71"/>
      <c r="NV81" s="71"/>
      <c r="NW81" s="71"/>
      <c r="NX81" s="71"/>
      <c r="NY81" s="71"/>
      <c r="NZ81" s="71"/>
      <c r="OA81" s="71"/>
      <c r="OB81" s="71"/>
      <c r="OC81" s="71"/>
      <c r="OD81" s="71"/>
      <c r="OE81" s="71"/>
      <c r="OF81" s="71"/>
      <c r="OG81" s="71"/>
      <c r="OH81" s="71"/>
      <c r="OI81" s="71"/>
      <c r="OJ81" s="71"/>
      <c r="OK81" s="71"/>
      <c r="OL81" s="71"/>
      <c r="OM81" s="71"/>
      <c r="ON81" s="71"/>
      <c r="OO81" s="71"/>
      <c r="OP81" s="71"/>
      <c r="OQ81" s="71"/>
      <c r="OR81" s="71"/>
      <c r="OS81" s="71"/>
      <c r="OT81" s="71"/>
      <c r="OU81" s="71"/>
      <c r="OV81" s="71"/>
      <c r="OW81" s="71"/>
      <c r="OX81" s="71"/>
      <c r="OY81" s="71"/>
      <c r="OZ81" s="71"/>
      <c r="PA81" s="71"/>
      <c r="PB81" s="71"/>
      <c r="PC81" s="71"/>
      <c r="PD81" s="71"/>
      <c r="PE81" s="71"/>
      <c r="PF81" s="71"/>
      <c r="PG81" s="71"/>
      <c r="PH81" s="71"/>
      <c r="PI81" s="71"/>
      <c r="PJ81" s="71"/>
      <c r="PK81" s="71"/>
      <c r="PL81" s="71"/>
      <c r="PM81" s="71"/>
      <c r="PN81" s="71"/>
      <c r="PO81" s="71"/>
      <c r="PP81" s="71"/>
      <c r="PQ81" s="71"/>
      <c r="PR81" s="71"/>
      <c r="PS81" s="71"/>
      <c r="PT81" s="71"/>
      <c r="PU81" s="71"/>
      <c r="PV81" s="71"/>
      <c r="PW81" s="71"/>
      <c r="PX81" s="71"/>
      <c r="PY81" s="71"/>
      <c r="PZ81" s="71"/>
      <c r="QA81" s="71"/>
      <c r="QB81" s="71"/>
      <c r="QC81" s="71"/>
      <c r="QD81" s="71"/>
      <c r="QE81" s="71"/>
      <c r="QF81" s="71"/>
      <c r="QG81" s="71"/>
      <c r="QH81" s="71"/>
      <c r="QI81" s="71"/>
      <c r="QJ81" s="71"/>
      <c r="QK81" s="71"/>
      <c r="QL81" s="71"/>
      <c r="QM81" s="71"/>
      <c r="QN81" s="71"/>
      <c r="QO81" s="71"/>
      <c r="QP81" s="71"/>
      <c r="QQ81" s="71"/>
      <c r="QR81" s="71"/>
      <c r="QS81" s="71"/>
      <c r="QT81" s="71"/>
      <c r="QU81" s="71"/>
      <c r="QV81" s="71"/>
      <c r="QW81" s="71"/>
      <c r="QX81" s="71"/>
      <c r="QY81" s="71"/>
      <c r="QZ81" s="71"/>
      <c r="RA81" s="71"/>
      <c r="RB81" s="71"/>
      <c r="RC81" s="71"/>
      <c r="RD81" s="71"/>
      <c r="RE81" s="71"/>
      <c r="RF81" s="71"/>
      <c r="RG81" s="71"/>
      <c r="RH81" s="71"/>
      <c r="RI81" s="71"/>
      <c r="RJ81" s="71"/>
      <c r="RK81" s="71"/>
      <c r="RL81" s="71"/>
      <c r="RM81" s="71"/>
    </row>
    <row r="82" spans="1:481" ht="18" customHeight="1">
      <c r="A82" s="73"/>
      <c r="B82" s="73"/>
      <c r="C82" s="66"/>
      <c r="D82" s="72"/>
      <c r="E82" s="72"/>
      <c r="F82" s="66"/>
      <c r="G82" s="66"/>
      <c r="H82" s="66"/>
      <c r="I82" s="66"/>
      <c r="J82" s="66"/>
      <c r="K82" s="71"/>
      <c r="L82" s="71"/>
      <c r="M82" s="72"/>
      <c r="N82" s="72"/>
      <c r="O82" s="71"/>
      <c r="P82" s="71"/>
      <c r="Q82" s="71"/>
      <c r="R82" s="72"/>
      <c r="S82" s="72"/>
      <c r="T82" s="66"/>
      <c r="U82" s="72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  <c r="JC82" s="71"/>
      <c r="JD82" s="71"/>
      <c r="JE82" s="71"/>
      <c r="JF82" s="71"/>
      <c r="JG82" s="71"/>
      <c r="JH82" s="71"/>
      <c r="JI82" s="71"/>
      <c r="JJ82" s="71"/>
      <c r="JK82" s="71"/>
      <c r="JL82" s="71"/>
      <c r="JM82" s="71"/>
      <c r="JN82" s="71"/>
      <c r="JO82" s="71"/>
      <c r="JP82" s="71"/>
      <c r="JQ82" s="71"/>
      <c r="JR82" s="71"/>
      <c r="JS82" s="71"/>
      <c r="JT82" s="71"/>
      <c r="JU82" s="71"/>
      <c r="JV82" s="71"/>
      <c r="JW82" s="71"/>
      <c r="JX82" s="71"/>
      <c r="JY82" s="71"/>
      <c r="JZ82" s="71"/>
      <c r="KA82" s="71"/>
      <c r="KB82" s="71"/>
      <c r="KC82" s="71"/>
      <c r="KD82" s="71"/>
      <c r="KE82" s="71"/>
      <c r="KF82" s="71"/>
      <c r="KG82" s="71"/>
      <c r="KH82" s="71"/>
      <c r="KI82" s="71"/>
      <c r="KJ82" s="71"/>
      <c r="KK82" s="71"/>
      <c r="KL82" s="71"/>
      <c r="KM82" s="71"/>
      <c r="KN82" s="71"/>
      <c r="KO82" s="71"/>
      <c r="KP82" s="71"/>
      <c r="KQ82" s="71"/>
      <c r="KR82" s="71"/>
      <c r="KS82" s="71"/>
      <c r="KT82" s="71"/>
      <c r="KU82" s="71"/>
      <c r="KV82" s="71"/>
      <c r="KW82" s="71"/>
      <c r="KX82" s="71"/>
      <c r="KY82" s="71"/>
      <c r="KZ82" s="71"/>
      <c r="LA82" s="71"/>
      <c r="LB82" s="71"/>
      <c r="LC82" s="71"/>
      <c r="LD82" s="71"/>
      <c r="LE82" s="71"/>
      <c r="LF82" s="71"/>
      <c r="LG82" s="71"/>
      <c r="LH82" s="71"/>
      <c r="LI82" s="71"/>
      <c r="LJ82" s="71"/>
      <c r="LK82" s="71"/>
      <c r="LL82" s="71"/>
      <c r="LM82" s="71"/>
      <c r="LN82" s="71"/>
      <c r="LO82" s="71"/>
      <c r="LP82" s="71"/>
      <c r="LQ82" s="71"/>
      <c r="LR82" s="71"/>
      <c r="LS82" s="71"/>
      <c r="LT82" s="71"/>
      <c r="LU82" s="71"/>
      <c r="LV82" s="71"/>
      <c r="LW82" s="71"/>
      <c r="LX82" s="71"/>
      <c r="LY82" s="71"/>
      <c r="LZ82" s="71"/>
      <c r="MA82" s="71"/>
      <c r="MB82" s="71"/>
      <c r="MC82" s="71"/>
      <c r="MD82" s="71"/>
      <c r="ME82" s="71"/>
      <c r="MF82" s="71"/>
      <c r="MG82" s="71"/>
      <c r="MH82" s="71"/>
      <c r="MI82" s="71"/>
      <c r="MJ82" s="71"/>
      <c r="MK82" s="71"/>
      <c r="ML82" s="71"/>
      <c r="MM82" s="71"/>
      <c r="MN82" s="71"/>
      <c r="MO82" s="71"/>
      <c r="MP82" s="71"/>
      <c r="MQ82" s="71"/>
      <c r="MR82" s="71"/>
      <c r="MS82" s="71"/>
      <c r="MT82" s="71"/>
      <c r="MU82" s="71"/>
      <c r="MV82" s="71"/>
      <c r="MW82" s="71"/>
      <c r="MX82" s="71"/>
      <c r="MY82" s="71"/>
      <c r="MZ82" s="71"/>
      <c r="NA82" s="71"/>
      <c r="NB82" s="71"/>
      <c r="NC82" s="71"/>
      <c r="ND82" s="71"/>
      <c r="NE82" s="71"/>
      <c r="NF82" s="71"/>
      <c r="NG82" s="71"/>
      <c r="NH82" s="71"/>
      <c r="NI82" s="71"/>
      <c r="NJ82" s="71"/>
      <c r="NK82" s="71"/>
      <c r="NL82" s="71"/>
      <c r="NM82" s="71"/>
      <c r="NN82" s="71"/>
      <c r="NO82" s="71"/>
      <c r="NP82" s="71"/>
      <c r="NQ82" s="71"/>
      <c r="NR82" s="71"/>
      <c r="NS82" s="71"/>
      <c r="NT82" s="71"/>
      <c r="NU82" s="71"/>
      <c r="NV82" s="71"/>
      <c r="NW82" s="71"/>
      <c r="NX82" s="71"/>
      <c r="NY82" s="71"/>
      <c r="NZ82" s="71"/>
      <c r="OA82" s="71"/>
      <c r="OB82" s="71"/>
      <c r="OC82" s="71"/>
      <c r="OD82" s="71"/>
      <c r="OE82" s="71"/>
      <c r="OF82" s="71"/>
      <c r="OG82" s="71"/>
      <c r="OH82" s="71"/>
      <c r="OI82" s="71"/>
      <c r="OJ82" s="71"/>
      <c r="OK82" s="71"/>
      <c r="OL82" s="71"/>
      <c r="OM82" s="71"/>
      <c r="ON82" s="71"/>
      <c r="OO82" s="71"/>
      <c r="OP82" s="71"/>
      <c r="OQ82" s="71"/>
      <c r="OR82" s="71"/>
      <c r="OS82" s="71"/>
      <c r="OT82" s="71"/>
      <c r="OU82" s="71"/>
      <c r="OV82" s="71"/>
      <c r="OW82" s="71"/>
      <c r="OX82" s="71"/>
      <c r="OY82" s="71"/>
      <c r="OZ82" s="71"/>
      <c r="PA82" s="71"/>
      <c r="PB82" s="71"/>
      <c r="PC82" s="71"/>
      <c r="PD82" s="71"/>
      <c r="PE82" s="71"/>
      <c r="PF82" s="71"/>
      <c r="PG82" s="71"/>
      <c r="PH82" s="71"/>
      <c r="PI82" s="71"/>
      <c r="PJ82" s="71"/>
      <c r="PK82" s="71"/>
      <c r="PL82" s="71"/>
      <c r="PM82" s="71"/>
      <c r="PN82" s="71"/>
      <c r="PO82" s="71"/>
      <c r="PP82" s="71"/>
      <c r="PQ82" s="71"/>
      <c r="PR82" s="71"/>
      <c r="PS82" s="71"/>
      <c r="PT82" s="71"/>
      <c r="PU82" s="71"/>
      <c r="PV82" s="71"/>
      <c r="PW82" s="71"/>
      <c r="PX82" s="71"/>
      <c r="PY82" s="71"/>
      <c r="PZ82" s="71"/>
      <c r="QA82" s="71"/>
      <c r="QB82" s="71"/>
      <c r="QC82" s="71"/>
      <c r="QD82" s="71"/>
      <c r="QE82" s="71"/>
      <c r="QF82" s="71"/>
      <c r="QG82" s="71"/>
      <c r="QH82" s="71"/>
      <c r="QI82" s="71"/>
      <c r="QJ82" s="71"/>
      <c r="QK82" s="71"/>
      <c r="QL82" s="71"/>
      <c r="QM82" s="71"/>
      <c r="QN82" s="71"/>
      <c r="QO82" s="71"/>
      <c r="QP82" s="71"/>
      <c r="QQ82" s="71"/>
      <c r="QR82" s="71"/>
      <c r="QS82" s="71"/>
      <c r="QT82" s="71"/>
      <c r="QU82" s="71"/>
      <c r="QV82" s="71"/>
      <c r="QW82" s="71"/>
      <c r="QX82" s="71"/>
      <c r="QY82" s="71"/>
      <c r="QZ82" s="71"/>
      <c r="RA82" s="71"/>
      <c r="RB82" s="71"/>
      <c r="RC82" s="71"/>
      <c r="RD82" s="71"/>
      <c r="RE82" s="71"/>
      <c r="RF82" s="71"/>
      <c r="RG82" s="71"/>
      <c r="RH82" s="71"/>
      <c r="RI82" s="71"/>
      <c r="RJ82" s="71"/>
      <c r="RK82" s="71"/>
      <c r="RL82" s="71"/>
      <c r="RM82" s="71"/>
    </row>
    <row r="83" spans="1:481" ht="18" customHeight="1">
      <c r="A83" s="73"/>
      <c r="B83" s="73"/>
      <c r="C83" s="66"/>
      <c r="D83" s="72"/>
      <c r="E83" s="72"/>
      <c r="F83" s="66"/>
      <c r="G83" s="66"/>
      <c r="H83" s="66"/>
      <c r="I83" s="66"/>
      <c r="J83" s="66"/>
      <c r="K83" s="71"/>
      <c r="L83" s="71"/>
      <c r="M83" s="72"/>
      <c r="N83" s="72"/>
      <c r="O83" s="71"/>
      <c r="P83" s="71"/>
      <c r="Q83" s="71"/>
      <c r="R83" s="72"/>
      <c r="S83" s="72"/>
      <c r="T83" s="66"/>
      <c r="U83" s="72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  <c r="JC83" s="71"/>
      <c r="JD83" s="71"/>
      <c r="JE83" s="71"/>
      <c r="JF83" s="71"/>
      <c r="JG83" s="71"/>
      <c r="JH83" s="71"/>
      <c r="JI83" s="71"/>
      <c r="JJ83" s="71"/>
      <c r="JK83" s="71"/>
      <c r="JL83" s="71"/>
      <c r="JM83" s="71"/>
      <c r="JN83" s="71"/>
      <c r="JO83" s="71"/>
      <c r="JP83" s="71"/>
      <c r="JQ83" s="71"/>
      <c r="JR83" s="71"/>
      <c r="JS83" s="71"/>
      <c r="JT83" s="71"/>
      <c r="JU83" s="71"/>
      <c r="JV83" s="71"/>
      <c r="JW83" s="71"/>
      <c r="JX83" s="71"/>
      <c r="JY83" s="71"/>
      <c r="JZ83" s="71"/>
      <c r="KA83" s="71"/>
      <c r="KB83" s="71"/>
      <c r="KC83" s="71"/>
      <c r="KD83" s="71"/>
      <c r="KE83" s="71"/>
      <c r="KF83" s="71"/>
      <c r="KG83" s="71"/>
      <c r="KH83" s="71"/>
      <c r="KI83" s="71"/>
      <c r="KJ83" s="71"/>
      <c r="KK83" s="71"/>
      <c r="KL83" s="71"/>
      <c r="KM83" s="71"/>
      <c r="KN83" s="71"/>
      <c r="KO83" s="71"/>
      <c r="KP83" s="71"/>
      <c r="KQ83" s="71"/>
      <c r="KR83" s="71"/>
      <c r="KS83" s="71"/>
      <c r="KT83" s="71"/>
      <c r="KU83" s="71"/>
      <c r="KV83" s="71"/>
      <c r="KW83" s="71"/>
      <c r="KX83" s="71"/>
      <c r="KY83" s="71"/>
      <c r="KZ83" s="71"/>
      <c r="LA83" s="71"/>
      <c r="LB83" s="71"/>
      <c r="LC83" s="71"/>
      <c r="LD83" s="71"/>
      <c r="LE83" s="71"/>
      <c r="LF83" s="71"/>
      <c r="LG83" s="71"/>
      <c r="LH83" s="71"/>
      <c r="LI83" s="71"/>
      <c r="LJ83" s="71"/>
      <c r="LK83" s="71"/>
      <c r="LL83" s="71"/>
      <c r="LM83" s="71"/>
      <c r="LN83" s="71"/>
      <c r="LO83" s="71"/>
      <c r="LP83" s="71"/>
      <c r="LQ83" s="71"/>
      <c r="LR83" s="71"/>
      <c r="LS83" s="71"/>
      <c r="LT83" s="71"/>
      <c r="LU83" s="71"/>
      <c r="LV83" s="71"/>
      <c r="LW83" s="71"/>
      <c r="LX83" s="71"/>
      <c r="LY83" s="71"/>
      <c r="LZ83" s="71"/>
      <c r="MA83" s="71"/>
      <c r="MB83" s="71"/>
      <c r="MC83" s="71"/>
      <c r="MD83" s="71"/>
      <c r="ME83" s="71"/>
      <c r="MF83" s="71"/>
      <c r="MG83" s="71"/>
      <c r="MH83" s="71"/>
      <c r="MI83" s="71"/>
      <c r="MJ83" s="71"/>
      <c r="MK83" s="71"/>
      <c r="ML83" s="71"/>
      <c r="MM83" s="71"/>
      <c r="MN83" s="71"/>
      <c r="MO83" s="71"/>
      <c r="MP83" s="71"/>
      <c r="MQ83" s="71"/>
      <c r="MR83" s="71"/>
      <c r="MS83" s="71"/>
      <c r="MT83" s="71"/>
      <c r="MU83" s="71"/>
      <c r="MV83" s="71"/>
      <c r="MW83" s="71"/>
      <c r="MX83" s="71"/>
      <c r="MY83" s="71"/>
      <c r="MZ83" s="71"/>
      <c r="NA83" s="71"/>
      <c r="NB83" s="71"/>
      <c r="NC83" s="71"/>
      <c r="ND83" s="71"/>
      <c r="NE83" s="71"/>
      <c r="NF83" s="71"/>
      <c r="NG83" s="71"/>
      <c r="NH83" s="71"/>
      <c r="NI83" s="71"/>
      <c r="NJ83" s="71"/>
      <c r="NK83" s="71"/>
      <c r="NL83" s="71"/>
      <c r="NM83" s="71"/>
      <c r="NN83" s="71"/>
      <c r="NO83" s="71"/>
      <c r="NP83" s="71"/>
      <c r="NQ83" s="71"/>
      <c r="NR83" s="71"/>
      <c r="NS83" s="71"/>
      <c r="NT83" s="71"/>
      <c r="NU83" s="71"/>
      <c r="NV83" s="71"/>
      <c r="NW83" s="71"/>
      <c r="NX83" s="71"/>
      <c r="NY83" s="71"/>
      <c r="NZ83" s="71"/>
      <c r="OA83" s="71"/>
      <c r="OB83" s="71"/>
      <c r="OC83" s="71"/>
      <c r="OD83" s="71"/>
      <c r="OE83" s="71"/>
      <c r="OF83" s="71"/>
      <c r="OG83" s="71"/>
      <c r="OH83" s="71"/>
      <c r="OI83" s="71"/>
      <c r="OJ83" s="71"/>
      <c r="OK83" s="71"/>
      <c r="OL83" s="71"/>
      <c r="OM83" s="71"/>
      <c r="ON83" s="71"/>
      <c r="OO83" s="71"/>
      <c r="OP83" s="71"/>
      <c r="OQ83" s="71"/>
      <c r="OR83" s="71"/>
      <c r="OS83" s="71"/>
      <c r="OT83" s="71"/>
      <c r="OU83" s="71"/>
      <c r="OV83" s="71"/>
      <c r="OW83" s="71"/>
      <c r="OX83" s="71"/>
      <c r="OY83" s="71"/>
      <c r="OZ83" s="71"/>
      <c r="PA83" s="71"/>
      <c r="PB83" s="71"/>
      <c r="PC83" s="71"/>
      <c r="PD83" s="71"/>
      <c r="PE83" s="71"/>
      <c r="PF83" s="71"/>
      <c r="PG83" s="71"/>
      <c r="PH83" s="71"/>
      <c r="PI83" s="71"/>
      <c r="PJ83" s="71"/>
      <c r="PK83" s="71"/>
      <c r="PL83" s="71"/>
      <c r="PM83" s="71"/>
      <c r="PN83" s="71"/>
      <c r="PO83" s="71"/>
      <c r="PP83" s="71"/>
      <c r="PQ83" s="71"/>
      <c r="PR83" s="71"/>
      <c r="PS83" s="71"/>
      <c r="PT83" s="71"/>
      <c r="PU83" s="71"/>
      <c r="PV83" s="71"/>
      <c r="PW83" s="71"/>
      <c r="PX83" s="71"/>
      <c r="PY83" s="71"/>
      <c r="PZ83" s="71"/>
      <c r="QA83" s="71"/>
      <c r="QB83" s="71"/>
      <c r="QC83" s="71"/>
      <c r="QD83" s="71"/>
      <c r="QE83" s="71"/>
      <c r="QF83" s="71"/>
      <c r="QG83" s="71"/>
      <c r="QH83" s="71"/>
      <c r="QI83" s="71"/>
      <c r="QJ83" s="71"/>
      <c r="QK83" s="71"/>
      <c r="QL83" s="71"/>
      <c r="QM83" s="71"/>
      <c r="QN83" s="71"/>
      <c r="QO83" s="71"/>
      <c r="QP83" s="71"/>
      <c r="QQ83" s="71"/>
      <c r="QR83" s="71"/>
      <c r="QS83" s="71"/>
      <c r="QT83" s="71"/>
      <c r="QU83" s="71"/>
      <c r="QV83" s="71"/>
      <c r="QW83" s="71"/>
      <c r="QX83" s="71"/>
      <c r="QY83" s="71"/>
      <c r="QZ83" s="71"/>
      <c r="RA83" s="71"/>
      <c r="RB83" s="71"/>
      <c r="RC83" s="71"/>
      <c r="RD83" s="71"/>
      <c r="RE83" s="71"/>
      <c r="RF83" s="71"/>
      <c r="RG83" s="71"/>
      <c r="RH83" s="71"/>
      <c r="RI83" s="71"/>
      <c r="RJ83" s="71"/>
      <c r="RK83" s="71"/>
      <c r="RL83" s="71"/>
      <c r="RM83" s="71"/>
    </row>
    <row r="84" spans="1:481" ht="18" customHeight="1">
      <c r="A84" s="73"/>
      <c r="B84" s="73"/>
      <c r="C84" s="66"/>
      <c r="D84" s="72"/>
      <c r="E84" s="72"/>
      <c r="F84" s="66"/>
      <c r="G84" s="66"/>
      <c r="H84" s="66"/>
      <c r="I84" s="66"/>
      <c r="J84" s="66"/>
      <c r="K84" s="71"/>
      <c r="L84" s="71"/>
      <c r="M84" s="72"/>
      <c r="N84" s="72"/>
      <c r="O84" s="71"/>
      <c r="P84" s="71"/>
      <c r="Q84" s="71"/>
      <c r="R84" s="72"/>
      <c r="S84" s="72"/>
      <c r="T84" s="66"/>
      <c r="U84" s="72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  <c r="JC84" s="71"/>
      <c r="JD84" s="71"/>
      <c r="JE84" s="71"/>
      <c r="JF84" s="71"/>
      <c r="JG84" s="71"/>
      <c r="JH84" s="71"/>
      <c r="JI84" s="71"/>
      <c r="JJ84" s="71"/>
      <c r="JK84" s="71"/>
      <c r="JL84" s="71"/>
      <c r="JM84" s="71"/>
      <c r="JN84" s="71"/>
      <c r="JO84" s="71"/>
      <c r="JP84" s="71"/>
      <c r="JQ84" s="71"/>
      <c r="JR84" s="71"/>
      <c r="JS84" s="71"/>
      <c r="JT84" s="71"/>
      <c r="JU84" s="71"/>
      <c r="JV84" s="71"/>
      <c r="JW84" s="71"/>
      <c r="JX84" s="71"/>
      <c r="JY84" s="71"/>
      <c r="JZ84" s="71"/>
      <c r="KA84" s="71"/>
      <c r="KB84" s="71"/>
      <c r="KC84" s="71"/>
      <c r="KD84" s="71"/>
      <c r="KE84" s="71"/>
      <c r="KF84" s="71"/>
      <c r="KG84" s="71"/>
      <c r="KH84" s="71"/>
      <c r="KI84" s="71"/>
      <c r="KJ84" s="71"/>
      <c r="KK84" s="71"/>
      <c r="KL84" s="71"/>
      <c r="KM84" s="71"/>
      <c r="KN84" s="71"/>
      <c r="KO84" s="71"/>
      <c r="KP84" s="71"/>
      <c r="KQ84" s="71"/>
      <c r="KR84" s="71"/>
      <c r="KS84" s="71"/>
      <c r="KT84" s="71"/>
      <c r="KU84" s="71"/>
      <c r="KV84" s="71"/>
      <c r="KW84" s="71"/>
      <c r="KX84" s="71"/>
      <c r="KY84" s="71"/>
      <c r="KZ84" s="71"/>
      <c r="LA84" s="71"/>
      <c r="LB84" s="71"/>
      <c r="LC84" s="71"/>
      <c r="LD84" s="71"/>
      <c r="LE84" s="71"/>
      <c r="LF84" s="71"/>
      <c r="LG84" s="71"/>
      <c r="LH84" s="71"/>
      <c r="LI84" s="71"/>
      <c r="LJ84" s="71"/>
      <c r="LK84" s="71"/>
      <c r="LL84" s="71"/>
      <c r="LM84" s="71"/>
      <c r="LN84" s="71"/>
      <c r="LO84" s="71"/>
      <c r="LP84" s="71"/>
      <c r="LQ84" s="71"/>
      <c r="LR84" s="71"/>
      <c r="LS84" s="71"/>
      <c r="LT84" s="71"/>
      <c r="LU84" s="71"/>
      <c r="LV84" s="71"/>
      <c r="LW84" s="71"/>
      <c r="LX84" s="71"/>
      <c r="LY84" s="71"/>
      <c r="LZ84" s="71"/>
      <c r="MA84" s="71"/>
      <c r="MB84" s="71"/>
      <c r="MC84" s="71"/>
      <c r="MD84" s="71"/>
      <c r="ME84" s="71"/>
      <c r="MF84" s="71"/>
      <c r="MG84" s="71"/>
      <c r="MH84" s="71"/>
      <c r="MI84" s="71"/>
      <c r="MJ84" s="71"/>
      <c r="MK84" s="71"/>
      <c r="ML84" s="71"/>
      <c r="MM84" s="71"/>
      <c r="MN84" s="71"/>
      <c r="MO84" s="71"/>
      <c r="MP84" s="71"/>
      <c r="MQ84" s="71"/>
      <c r="MR84" s="71"/>
      <c r="MS84" s="71"/>
      <c r="MT84" s="71"/>
      <c r="MU84" s="71"/>
      <c r="MV84" s="71"/>
      <c r="MW84" s="71"/>
      <c r="MX84" s="71"/>
      <c r="MY84" s="71"/>
      <c r="MZ84" s="71"/>
      <c r="NA84" s="71"/>
      <c r="NB84" s="71"/>
      <c r="NC84" s="71"/>
      <c r="ND84" s="71"/>
      <c r="NE84" s="71"/>
      <c r="NF84" s="71"/>
      <c r="NG84" s="71"/>
      <c r="NH84" s="71"/>
      <c r="NI84" s="71"/>
      <c r="NJ84" s="71"/>
      <c r="NK84" s="71"/>
      <c r="NL84" s="71"/>
      <c r="NM84" s="71"/>
      <c r="NN84" s="71"/>
      <c r="NO84" s="71"/>
      <c r="NP84" s="71"/>
      <c r="NQ84" s="71"/>
      <c r="NR84" s="71"/>
      <c r="NS84" s="71"/>
      <c r="NT84" s="71"/>
      <c r="NU84" s="71"/>
      <c r="NV84" s="71"/>
      <c r="NW84" s="71"/>
      <c r="NX84" s="71"/>
      <c r="NY84" s="71"/>
      <c r="NZ84" s="71"/>
      <c r="OA84" s="71"/>
      <c r="OB84" s="71"/>
      <c r="OC84" s="71"/>
      <c r="OD84" s="71"/>
      <c r="OE84" s="71"/>
      <c r="OF84" s="71"/>
      <c r="OG84" s="71"/>
      <c r="OH84" s="71"/>
      <c r="OI84" s="71"/>
      <c r="OJ84" s="71"/>
      <c r="OK84" s="71"/>
      <c r="OL84" s="71"/>
      <c r="OM84" s="71"/>
      <c r="ON84" s="71"/>
      <c r="OO84" s="71"/>
      <c r="OP84" s="71"/>
      <c r="OQ84" s="71"/>
      <c r="OR84" s="71"/>
      <c r="OS84" s="71"/>
      <c r="OT84" s="71"/>
      <c r="OU84" s="71"/>
      <c r="OV84" s="71"/>
      <c r="OW84" s="71"/>
      <c r="OX84" s="71"/>
      <c r="OY84" s="71"/>
      <c r="OZ84" s="71"/>
      <c r="PA84" s="71"/>
      <c r="PB84" s="71"/>
      <c r="PC84" s="71"/>
      <c r="PD84" s="71"/>
      <c r="PE84" s="71"/>
      <c r="PF84" s="71"/>
      <c r="PG84" s="71"/>
      <c r="PH84" s="71"/>
      <c r="PI84" s="71"/>
      <c r="PJ84" s="71"/>
      <c r="PK84" s="71"/>
      <c r="PL84" s="71"/>
      <c r="PM84" s="71"/>
      <c r="PN84" s="71"/>
      <c r="PO84" s="71"/>
      <c r="PP84" s="71"/>
      <c r="PQ84" s="71"/>
      <c r="PR84" s="71"/>
      <c r="PS84" s="71"/>
      <c r="PT84" s="71"/>
      <c r="PU84" s="71"/>
      <c r="PV84" s="71"/>
      <c r="PW84" s="71"/>
      <c r="PX84" s="71"/>
      <c r="PY84" s="71"/>
      <c r="PZ84" s="71"/>
      <c r="QA84" s="71"/>
      <c r="QB84" s="71"/>
      <c r="QC84" s="71"/>
      <c r="QD84" s="71"/>
      <c r="QE84" s="71"/>
      <c r="QF84" s="71"/>
      <c r="QG84" s="71"/>
      <c r="QH84" s="71"/>
      <c r="QI84" s="71"/>
      <c r="QJ84" s="71"/>
      <c r="QK84" s="71"/>
      <c r="QL84" s="71"/>
      <c r="QM84" s="71"/>
      <c r="QN84" s="71"/>
      <c r="QO84" s="71"/>
      <c r="QP84" s="71"/>
      <c r="QQ84" s="71"/>
      <c r="QR84" s="71"/>
      <c r="QS84" s="71"/>
      <c r="QT84" s="71"/>
      <c r="QU84" s="71"/>
      <c r="QV84" s="71"/>
      <c r="QW84" s="71"/>
      <c r="QX84" s="71"/>
      <c r="QY84" s="71"/>
      <c r="QZ84" s="71"/>
      <c r="RA84" s="71"/>
      <c r="RB84" s="71"/>
      <c r="RC84" s="71"/>
      <c r="RD84" s="71"/>
      <c r="RE84" s="71"/>
      <c r="RF84" s="71"/>
      <c r="RG84" s="71"/>
      <c r="RH84" s="71"/>
      <c r="RI84" s="71"/>
      <c r="RJ84" s="71"/>
      <c r="RK84" s="71"/>
      <c r="RL84" s="71"/>
      <c r="RM84" s="71"/>
    </row>
    <row r="85" spans="1:481" ht="18" customHeight="1">
      <c r="A85" s="73"/>
      <c r="B85" s="73"/>
      <c r="C85" s="66"/>
      <c r="D85" s="72"/>
      <c r="E85" s="72"/>
      <c r="F85" s="66"/>
      <c r="G85" s="66"/>
      <c r="H85" s="66"/>
      <c r="I85" s="66"/>
      <c r="J85" s="66"/>
      <c r="K85" s="71"/>
      <c r="L85" s="71"/>
      <c r="M85" s="72"/>
      <c r="N85" s="72"/>
      <c r="O85" s="71"/>
      <c r="P85" s="71"/>
      <c r="Q85" s="71"/>
      <c r="R85" s="72"/>
      <c r="S85" s="72"/>
      <c r="T85" s="66"/>
      <c r="U85" s="72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1"/>
      <c r="JN85" s="71"/>
      <c r="JO85" s="71"/>
      <c r="JP85" s="71"/>
      <c r="JQ85" s="71"/>
      <c r="JR85" s="71"/>
      <c r="JS85" s="71"/>
      <c r="JT85" s="71"/>
      <c r="JU85" s="71"/>
      <c r="JV85" s="71"/>
      <c r="JW85" s="71"/>
      <c r="JX85" s="71"/>
      <c r="JY85" s="71"/>
      <c r="JZ85" s="71"/>
      <c r="KA85" s="71"/>
      <c r="KB85" s="71"/>
      <c r="KC85" s="71"/>
      <c r="KD85" s="71"/>
      <c r="KE85" s="71"/>
      <c r="KF85" s="71"/>
      <c r="KG85" s="71"/>
      <c r="KH85" s="71"/>
      <c r="KI85" s="71"/>
      <c r="KJ85" s="71"/>
      <c r="KK85" s="71"/>
      <c r="KL85" s="71"/>
      <c r="KM85" s="71"/>
      <c r="KN85" s="71"/>
      <c r="KO85" s="71"/>
      <c r="KP85" s="71"/>
      <c r="KQ85" s="71"/>
      <c r="KR85" s="71"/>
      <c r="KS85" s="71"/>
      <c r="KT85" s="71"/>
      <c r="KU85" s="71"/>
      <c r="KV85" s="71"/>
      <c r="KW85" s="71"/>
      <c r="KX85" s="71"/>
      <c r="KY85" s="71"/>
      <c r="KZ85" s="71"/>
      <c r="LA85" s="71"/>
      <c r="LB85" s="71"/>
      <c r="LC85" s="71"/>
      <c r="LD85" s="71"/>
      <c r="LE85" s="71"/>
      <c r="LF85" s="71"/>
      <c r="LG85" s="71"/>
      <c r="LH85" s="71"/>
      <c r="LI85" s="71"/>
      <c r="LJ85" s="71"/>
      <c r="LK85" s="71"/>
      <c r="LL85" s="71"/>
      <c r="LM85" s="71"/>
      <c r="LN85" s="71"/>
      <c r="LO85" s="71"/>
      <c r="LP85" s="71"/>
      <c r="LQ85" s="71"/>
      <c r="LR85" s="71"/>
      <c r="LS85" s="71"/>
      <c r="LT85" s="71"/>
      <c r="LU85" s="71"/>
      <c r="LV85" s="71"/>
      <c r="LW85" s="71"/>
      <c r="LX85" s="71"/>
      <c r="LY85" s="71"/>
      <c r="LZ85" s="71"/>
      <c r="MA85" s="71"/>
      <c r="MB85" s="71"/>
      <c r="MC85" s="71"/>
      <c r="MD85" s="71"/>
      <c r="ME85" s="71"/>
      <c r="MF85" s="71"/>
      <c r="MG85" s="71"/>
      <c r="MH85" s="71"/>
      <c r="MI85" s="71"/>
      <c r="MJ85" s="71"/>
      <c r="MK85" s="71"/>
      <c r="ML85" s="71"/>
      <c r="MM85" s="71"/>
      <c r="MN85" s="71"/>
      <c r="MO85" s="71"/>
      <c r="MP85" s="71"/>
      <c r="MQ85" s="71"/>
      <c r="MR85" s="71"/>
      <c r="MS85" s="71"/>
      <c r="MT85" s="71"/>
      <c r="MU85" s="71"/>
      <c r="MV85" s="71"/>
      <c r="MW85" s="71"/>
      <c r="MX85" s="71"/>
      <c r="MY85" s="71"/>
      <c r="MZ85" s="71"/>
      <c r="NA85" s="71"/>
      <c r="NB85" s="71"/>
      <c r="NC85" s="71"/>
      <c r="ND85" s="71"/>
      <c r="NE85" s="71"/>
      <c r="NF85" s="71"/>
      <c r="NG85" s="71"/>
      <c r="NH85" s="71"/>
      <c r="NI85" s="71"/>
      <c r="NJ85" s="71"/>
      <c r="NK85" s="71"/>
      <c r="NL85" s="71"/>
      <c r="NM85" s="71"/>
      <c r="NN85" s="71"/>
      <c r="NO85" s="71"/>
      <c r="NP85" s="71"/>
      <c r="NQ85" s="71"/>
      <c r="NR85" s="71"/>
      <c r="NS85" s="71"/>
      <c r="NT85" s="71"/>
      <c r="NU85" s="71"/>
      <c r="NV85" s="71"/>
      <c r="NW85" s="71"/>
      <c r="NX85" s="71"/>
      <c r="NY85" s="71"/>
      <c r="NZ85" s="71"/>
      <c r="OA85" s="71"/>
      <c r="OB85" s="71"/>
      <c r="OC85" s="71"/>
      <c r="OD85" s="71"/>
      <c r="OE85" s="71"/>
      <c r="OF85" s="71"/>
      <c r="OG85" s="71"/>
      <c r="OH85" s="71"/>
      <c r="OI85" s="71"/>
      <c r="OJ85" s="71"/>
      <c r="OK85" s="71"/>
      <c r="OL85" s="71"/>
      <c r="OM85" s="71"/>
      <c r="ON85" s="71"/>
      <c r="OO85" s="71"/>
      <c r="OP85" s="71"/>
      <c r="OQ85" s="71"/>
      <c r="OR85" s="71"/>
      <c r="OS85" s="71"/>
      <c r="OT85" s="71"/>
      <c r="OU85" s="71"/>
      <c r="OV85" s="71"/>
      <c r="OW85" s="71"/>
      <c r="OX85" s="71"/>
      <c r="OY85" s="71"/>
      <c r="OZ85" s="71"/>
      <c r="PA85" s="71"/>
      <c r="PB85" s="71"/>
      <c r="PC85" s="71"/>
      <c r="PD85" s="71"/>
      <c r="PE85" s="71"/>
      <c r="PF85" s="71"/>
      <c r="PG85" s="71"/>
      <c r="PH85" s="71"/>
      <c r="PI85" s="71"/>
      <c r="PJ85" s="71"/>
      <c r="PK85" s="71"/>
      <c r="PL85" s="71"/>
      <c r="PM85" s="71"/>
      <c r="PN85" s="71"/>
      <c r="PO85" s="71"/>
      <c r="PP85" s="71"/>
      <c r="PQ85" s="71"/>
      <c r="PR85" s="71"/>
      <c r="PS85" s="71"/>
      <c r="PT85" s="71"/>
      <c r="PU85" s="71"/>
      <c r="PV85" s="71"/>
      <c r="PW85" s="71"/>
      <c r="PX85" s="71"/>
      <c r="PY85" s="71"/>
      <c r="PZ85" s="71"/>
      <c r="QA85" s="71"/>
      <c r="QB85" s="71"/>
      <c r="QC85" s="71"/>
      <c r="QD85" s="71"/>
      <c r="QE85" s="71"/>
      <c r="QF85" s="71"/>
      <c r="QG85" s="71"/>
      <c r="QH85" s="71"/>
      <c r="QI85" s="71"/>
      <c r="QJ85" s="71"/>
      <c r="QK85" s="71"/>
      <c r="QL85" s="71"/>
      <c r="QM85" s="71"/>
      <c r="QN85" s="71"/>
      <c r="QO85" s="71"/>
      <c r="QP85" s="71"/>
      <c r="QQ85" s="71"/>
      <c r="QR85" s="71"/>
      <c r="QS85" s="71"/>
      <c r="QT85" s="71"/>
      <c r="QU85" s="71"/>
      <c r="QV85" s="71"/>
      <c r="QW85" s="71"/>
      <c r="QX85" s="71"/>
      <c r="QY85" s="71"/>
      <c r="QZ85" s="71"/>
      <c r="RA85" s="71"/>
      <c r="RB85" s="71"/>
      <c r="RC85" s="71"/>
      <c r="RD85" s="71"/>
      <c r="RE85" s="71"/>
      <c r="RF85" s="71"/>
      <c r="RG85" s="71"/>
      <c r="RH85" s="71"/>
      <c r="RI85" s="71"/>
      <c r="RJ85" s="71"/>
      <c r="RK85" s="71"/>
      <c r="RL85" s="71"/>
      <c r="RM85" s="71"/>
    </row>
    <row r="86" spans="1:481" ht="18" customHeight="1">
      <c r="A86" s="73"/>
      <c r="B86" s="73"/>
      <c r="C86" s="66"/>
      <c r="D86" s="72"/>
      <c r="E86" s="72"/>
      <c r="F86" s="66"/>
      <c r="G86" s="66"/>
      <c r="H86" s="66"/>
      <c r="I86" s="66"/>
      <c r="J86" s="66"/>
      <c r="K86" s="71"/>
      <c r="L86" s="71"/>
      <c r="M86" s="72"/>
      <c r="N86" s="72"/>
      <c r="O86" s="71"/>
      <c r="P86" s="71"/>
      <c r="Q86" s="71"/>
      <c r="R86" s="72"/>
      <c r="S86" s="72"/>
      <c r="T86" s="66"/>
      <c r="U86" s="72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  <c r="JI86" s="71"/>
      <c r="JJ86" s="71"/>
      <c r="JK86" s="71"/>
      <c r="JL86" s="71"/>
      <c r="JM86" s="71"/>
      <c r="JN86" s="71"/>
      <c r="JO86" s="71"/>
      <c r="JP86" s="71"/>
      <c r="JQ86" s="71"/>
      <c r="JR86" s="71"/>
      <c r="JS86" s="71"/>
      <c r="JT86" s="71"/>
      <c r="JU86" s="71"/>
      <c r="JV86" s="71"/>
      <c r="JW86" s="71"/>
      <c r="JX86" s="71"/>
      <c r="JY86" s="71"/>
      <c r="JZ86" s="71"/>
      <c r="KA86" s="71"/>
      <c r="KB86" s="71"/>
      <c r="KC86" s="71"/>
      <c r="KD86" s="71"/>
      <c r="KE86" s="71"/>
      <c r="KF86" s="71"/>
      <c r="KG86" s="71"/>
      <c r="KH86" s="71"/>
      <c r="KI86" s="71"/>
      <c r="KJ86" s="71"/>
      <c r="KK86" s="71"/>
      <c r="KL86" s="71"/>
      <c r="KM86" s="71"/>
      <c r="KN86" s="71"/>
      <c r="KO86" s="71"/>
      <c r="KP86" s="71"/>
      <c r="KQ86" s="71"/>
      <c r="KR86" s="71"/>
      <c r="KS86" s="71"/>
      <c r="KT86" s="71"/>
      <c r="KU86" s="71"/>
      <c r="KV86" s="71"/>
      <c r="KW86" s="71"/>
      <c r="KX86" s="71"/>
      <c r="KY86" s="71"/>
      <c r="KZ86" s="71"/>
      <c r="LA86" s="71"/>
      <c r="LB86" s="71"/>
      <c r="LC86" s="71"/>
      <c r="LD86" s="71"/>
      <c r="LE86" s="71"/>
      <c r="LF86" s="71"/>
      <c r="LG86" s="71"/>
      <c r="LH86" s="71"/>
      <c r="LI86" s="71"/>
      <c r="LJ86" s="71"/>
      <c r="LK86" s="71"/>
      <c r="LL86" s="71"/>
      <c r="LM86" s="71"/>
      <c r="LN86" s="71"/>
      <c r="LO86" s="71"/>
      <c r="LP86" s="71"/>
      <c r="LQ86" s="71"/>
      <c r="LR86" s="71"/>
      <c r="LS86" s="71"/>
      <c r="LT86" s="71"/>
      <c r="LU86" s="71"/>
      <c r="LV86" s="71"/>
      <c r="LW86" s="71"/>
      <c r="LX86" s="71"/>
      <c r="LY86" s="71"/>
      <c r="LZ86" s="71"/>
      <c r="MA86" s="71"/>
      <c r="MB86" s="71"/>
      <c r="MC86" s="71"/>
      <c r="MD86" s="71"/>
      <c r="ME86" s="71"/>
      <c r="MF86" s="71"/>
      <c r="MG86" s="71"/>
      <c r="MH86" s="71"/>
      <c r="MI86" s="71"/>
      <c r="MJ86" s="71"/>
      <c r="MK86" s="71"/>
      <c r="ML86" s="71"/>
      <c r="MM86" s="71"/>
      <c r="MN86" s="71"/>
      <c r="MO86" s="71"/>
      <c r="MP86" s="71"/>
      <c r="MQ86" s="71"/>
      <c r="MR86" s="71"/>
      <c r="MS86" s="71"/>
      <c r="MT86" s="71"/>
      <c r="MU86" s="71"/>
      <c r="MV86" s="71"/>
      <c r="MW86" s="71"/>
      <c r="MX86" s="71"/>
      <c r="MY86" s="71"/>
      <c r="MZ86" s="71"/>
      <c r="NA86" s="71"/>
      <c r="NB86" s="71"/>
      <c r="NC86" s="71"/>
      <c r="ND86" s="71"/>
      <c r="NE86" s="71"/>
      <c r="NF86" s="71"/>
      <c r="NG86" s="71"/>
      <c r="NH86" s="71"/>
      <c r="NI86" s="71"/>
      <c r="NJ86" s="71"/>
      <c r="NK86" s="71"/>
      <c r="NL86" s="71"/>
      <c r="NM86" s="71"/>
      <c r="NN86" s="71"/>
      <c r="NO86" s="71"/>
      <c r="NP86" s="71"/>
      <c r="NQ86" s="71"/>
      <c r="NR86" s="71"/>
      <c r="NS86" s="71"/>
      <c r="NT86" s="71"/>
      <c r="NU86" s="71"/>
      <c r="NV86" s="71"/>
      <c r="NW86" s="71"/>
      <c r="NX86" s="71"/>
      <c r="NY86" s="71"/>
      <c r="NZ86" s="71"/>
      <c r="OA86" s="71"/>
      <c r="OB86" s="71"/>
      <c r="OC86" s="71"/>
      <c r="OD86" s="71"/>
      <c r="OE86" s="71"/>
      <c r="OF86" s="71"/>
      <c r="OG86" s="71"/>
      <c r="OH86" s="71"/>
      <c r="OI86" s="71"/>
      <c r="OJ86" s="71"/>
      <c r="OK86" s="71"/>
      <c r="OL86" s="71"/>
      <c r="OM86" s="71"/>
      <c r="ON86" s="71"/>
      <c r="OO86" s="71"/>
      <c r="OP86" s="71"/>
      <c r="OQ86" s="71"/>
      <c r="OR86" s="71"/>
      <c r="OS86" s="71"/>
      <c r="OT86" s="71"/>
      <c r="OU86" s="71"/>
      <c r="OV86" s="71"/>
      <c r="OW86" s="71"/>
      <c r="OX86" s="71"/>
      <c r="OY86" s="71"/>
      <c r="OZ86" s="71"/>
      <c r="PA86" s="71"/>
      <c r="PB86" s="71"/>
      <c r="PC86" s="71"/>
      <c r="PD86" s="71"/>
      <c r="PE86" s="71"/>
      <c r="PF86" s="71"/>
      <c r="PG86" s="71"/>
      <c r="PH86" s="71"/>
      <c r="PI86" s="71"/>
      <c r="PJ86" s="71"/>
      <c r="PK86" s="71"/>
      <c r="PL86" s="71"/>
      <c r="PM86" s="71"/>
      <c r="PN86" s="71"/>
      <c r="PO86" s="71"/>
      <c r="PP86" s="71"/>
      <c r="PQ86" s="71"/>
      <c r="PR86" s="71"/>
      <c r="PS86" s="71"/>
      <c r="PT86" s="71"/>
      <c r="PU86" s="71"/>
      <c r="PV86" s="71"/>
      <c r="PW86" s="71"/>
      <c r="PX86" s="71"/>
      <c r="PY86" s="71"/>
      <c r="PZ86" s="71"/>
      <c r="QA86" s="71"/>
      <c r="QB86" s="71"/>
      <c r="QC86" s="71"/>
      <c r="QD86" s="71"/>
      <c r="QE86" s="71"/>
      <c r="QF86" s="71"/>
      <c r="QG86" s="71"/>
      <c r="QH86" s="71"/>
      <c r="QI86" s="71"/>
      <c r="QJ86" s="71"/>
      <c r="QK86" s="71"/>
      <c r="QL86" s="71"/>
      <c r="QM86" s="71"/>
      <c r="QN86" s="71"/>
      <c r="QO86" s="71"/>
      <c r="QP86" s="71"/>
      <c r="QQ86" s="71"/>
      <c r="QR86" s="71"/>
      <c r="QS86" s="71"/>
      <c r="QT86" s="71"/>
      <c r="QU86" s="71"/>
      <c r="QV86" s="71"/>
      <c r="QW86" s="71"/>
      <c r="QX86" s="71"/>
      <c r="QY86" s="71"/>
      <c r="QZ86" s="71"/>
      <c r="RA86" s="71"/>
      <c r="RB86" s="71"/>
      <c r="RC86" s="71"/>
      <c r="RD86" s="71"/>
      <c r="RE86" s="71"/>
      <c r="RF86" s="71"/>
      <c r="RG86" s="71"/>
      <c r="RH86" s="71"/>
      <c r="RI86" s="71"/>
      <c r="RJ86" s="71"/>
      <c r="RK86" s="71"/>
      <c r="RL86" s="71"/>
      <c r="RM86" s="71"/>
    </row>
    <row r="87" spans="1:481" ht="18" customHeight="1">
      <c r="A87" s="73"/>
      <c r="B87" s="73"/>
      <c r="C87" s="66"/>
      <c r="D87" s="72"/>
      <c r="E87" s="72"/>
      <c r="F87" s="66"/>
      <c r="G87" s="66"/>
      <c r="H87" s="66"/>
      <c r="I87" s="66"/>
      <c r="J87" s="66"/>
      <c r="K87" s="71"/>
      <c r="L87" s="71"/>
      <c r="M87" s="72"/>
      <c r="N87" s="72"/>
      <c r="O87" s="71"/>
      <c r="P87" s="71"/>
      <c r="Q87" s="71"/>
      <c r="R87" s="72"/>
      <c r="S87" s="72"/>
      <c r="T87" s="66"/>
      <c r="U87" s="72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1"/>
      <c r="JG87" s="71"/>
      <c r="JH87" s="71"/>
      <c r="JI87" s="71"/>
      <c r="JJ87" s="71"/>
      <c r="JK87" s="71"/>
      <c r="JL87" s="71"/>
      <c r="JM87" s="71"/>
      <c r="JN87" s="71"/>
      <c r="JO87" s="71"/>
      <c r="JP87" s="71"/>
      <c r="JQ87" s="71"/>
      <c r="JR87" s="71"/>
      <c r="JS87" s="71"/>
      <c r="JT87" s="71"/>
      <c r="JU87" s="71"/>
      <c r="JV87" s="71"/>
      <c r="JW87" s="71"/>
      <c r="JX87" s="71"/>
      <c r="JY87" s="71"/>
      <c r="JZ87" s="71"/>
      <c r="KA87" s="71"/>
      <c r="KB87" s="71"/>
      <c r="KC87" s="71"/>
      <c r="KD87" s="71"/>
      <c r="KE87" s="71"/>
      <c r="KF87" s="71"/>
      <c r="KG87" s="71"/>
      <c r="KH87" s="71"/>
      <c r="KI87" s="71"/>
      <c r="KJ87" s="71"/>
      <c r="KK87" s="71"/>
      <c r="KL87" s="71"/>
      <c r="KM87" s="71"/>
      <c r="KN87" s="71"/>
      <c r="KO87" s="71"/>
      <c r="KP87" s="71"/>
      <c r="KQ87" s="71"/>
      <c r="KR87" s="71"/>
      <c r="KS87" s="71"/>
      <c r="KT87" s="71"/>
      <c r="KU87" s="71"/>
      <c r="KV87" s="71"/>
      <c r="KW87" s="71"/>
      <c r="KX87" s="71"/>
      <c r="KY87" s="71"/>
      <c r="KZ87" s="71"/>
      <c r="LA87" s="71"/>
      <c r="LB87" s="71"/>
      <c r="LC87" s="71"/>
      <c r="LD87" s="71"/>
      <c r="LE87" s="71"/>
      <c r="LF87" s="71"/>
      <c r="LG87" s="71"/>
      <c r="LH87" s="71"/>
      <c r="LI87" s="71"/>
      <c r="LJ87" s="71"/>
      <c r="LK87" s="71"/>
      <c r="LL87" s="71"/>
      <c r="LM87" s="71"/>
      <c r="LN87" s="71"/>
      <c r="LO87" s="71"/>
      <c r="LP87" s="71"/>
      <c r="LQ87" s="71"/>
      <c r="LR87" s="71"/>
      <c r="LS87" s="71"/>
      <c r="LT87" s="71"/>
      <c r="LU87" s="71"/>
      <c r="LV87" s="71"/>
      <c r="LW87" s="71"/>
      <c r="LX87" s="71"/>
      <c r="LY87" s="71"/>
      <c r="LZ87" s="71"/>
      <c r="MA87" s="71"/>
      <c r="MB87" s="71"/>
      <c r="MC87" s="71"/>
      <c r="MD87" s="71"/>
      <c r="ME87" s="71"/>
      <c r="MF87" s="71"/>
      <c r="MG87" s="71"/>
      <c r="MH87" s="71"/>
      <c r="MI87" s="71"/>
      <c r="MJ87" s="71"/>
      <c r="MK87" s="71"/>
      <c r="ML87" s="71"/>
      <c r="MM87" s="71"/>
      <c r="MN87" s="71"/>
      <c r="MO87" s="71"/>
      <c r="MP87" s="71"/>
      <c r="MQ87" s="71"/>
      <c r="MR87" s="71"/>
      <c r="MS87" s="71"/>
      <c r="MT87" s="71"/>
      <c r="MU87" s="71"/>
      <c r="MV87" s="71"/>
      <c r="MW87" s="71"/>
      <c r="MX87" s="71"/>
      <c r="MY87" s="71"/>
      <c r="MZ87" s="71"/>
      <c r="NA87" s="71"/>
      <c r="NB87" s="71"/>
      <c r="NC87" s="71"/>
      <c r="ND87" s="71"/>
      <c r="NE87" s="71"/>
      <c r="NF87" s="71"/>
      <c r="NG87" s="71"/>
      <c r="NH87" s="71"/>
      <c r="NI87" s="71"/>
      <c r="NJ87" s="71"/>
      <c r="NK87" s="71"/>
      <c r="NL87" s="71"/>
      <c r="NM87" s="71"/>
      <c r="NN87" s="71"/>
      <c r="NO87" s="71"/>
      <c r="NP87" s="71"/>
      <c r="NQ87" s="71"/>
      <c r="NR87" s="71"/>
      <c r="NS87" s="71"/>
      <c r="NT87" s="71"/>
      <c r="NU87" s="71"/>
      <c r="NV87" s="71"/>
      <c r="NW87" s="71"/>
      <c r="NX87" s="71"/>
      <c r="NY87" s="71"/>
      <c r="NZ87" s="71"/>
      <c r="OA87" s="71"/>
      <c r="OB87" s="71"/>
      <c r="OC87" s="71"/>
      <c r="OD87" s="71"/>
      <c r="OE87" s="71"/>
      <c r="OF87" s="71"/>
      <c r="OG87" s="71"/>
      <c r="OH87" s="71"/>
      <c r="OI87" s="71"/>
      <c r="OJ87" s="71"/>
      <c r="OK87" s="71"/>
      <c r="OL87" s="71"/>
      <c r="OM87" s="71"/>
      <c r="ON87" s="71"/>
      <c r="OO87" s="71"/>
      <c r="OP87" s="71"/>
      <c r="OQ87" s="71"/>
      <c r="OR87" s="71"/>
      <c r="OS87" s="71"/>
      <c r="OT87" s="71"/>
      <c r="OU87" s="71"/>
      <c r="OV87" s="71"/>
      <c r="OW87" s="71"/>
      <c r="OX87" s="71"/>
      <c r="OY87" s="71"/>
      <c r="OZ87" s="71"/>
      <c r="PA87" s="71"/>
      <c r="PB87" s="71"/>
      <c r="PC87" s="71"/>
      <c r="PD87" s="71"/>
      <c r="PE87" s="71"/>
      <c r="PF87" s="71"/>
      <c r="PG87" s="71"/>
      <c r="PH87" s="71"/>
      <c r="PI87" s="71"/>
      <c r="PJ87" s="71"/>
      <c r="PK87" s="71"/>
      <c r="PL87" s="71"/>
      <c r="PM87" s="71"/>
      <c r="PN87" s="71"/>
      <c r="PO87" s="71"/>
      <c r="PP87" s="71"/>
      <c r="PQ87" s="71"/>
      <c r="PR87" s="71"/>
      <c r="PS87" s="71"/>
      <c r="PT87" s="71"/>
      <c r="PU87" s="71"/>
      <c r="PV87" s="71"/>
      <c r="PW87" s="71"/>
      <c r="PX87" s="71"/>
      <c r="PY87" s="71"/>
      <c r="PZ87" s="71"/>
      <c r="QA87" s="71"/>
      <c r="QB87" s="71"/>
      <c r="QC87" s="71"/>
      <c r="QD87" s="71"/>
      <c r="QE87" s="71"/>
      <c r="QF87" s="71"/>
      <c r="QG87" s="71"/>
      <c r="QH87" s="71"/>
      <c r="QI87" s="71"/>
      <c r="QJ87" s="71"/>
      <c r="QK87" s="71"/>
      <c r="QL87" s="71"/>
      <c r="QM87" s="71"/>
      <c r="QN87" s="71"/>
      <c r="QO87" s="71"/>
      <c r="QP87" s="71"/>
      <c r="QQ87" s="71"/>
      <c r="QR87" s="71"/>
      <c r="QS87" s="71"/>
      <c r="QT87" s="71"/>
      <c r="QU87" s="71"/>
      <c r="QV87" s="71"/>
      <c r="QW87" s="71"/>
      <c r="QX87" s="71"/>
      <c r="QY87" s="71"/>
      <c r="QZ87" s="71"/>
      <c r="RA87" s="71"/>
      <c r="RB87" s="71"/>
      <c r="RC87" s="71"/>
      <c r="RD87" s="71"/>
      <c r="RE87" s="71"/>
      <c r="RF87" s="71"/>
      <c r="RG87" s="71"/>
      <c r="RH87" s="71"/>
      <c r="RI87" s="71"/>
      <c r="RJ87" s="71"/>
      <c r="RK87" s="71"/>
      <c r="RL87" s="71"/>
      <c r="RM87" s="71"/>
    </row>
    <row r="88" spans="1:481" ht="18" customHeight="1">
      <c r="A88" s="73"/>
      <c r="B88" s="73"/>
      <c r="C88" s="66"/>
      <c r="D88" s="72"/>
      <c r="E88" s="72"/>
      <c r="F88" s="66"/>
      <c r="G88" s="66"/>
      <c r="H88" s="66"/>
      <c r="I88" s="66"/>
      <c r="J88" s="66"/>
      <c r="K88" s="71"/>
      <c r="L88" s="71"/>
      <c r="M88" s="72"/>
      <c r="N88" s="72"/>
      <c r="O88" s="71"/>
      <c r="P88" s="71"/>
      <c r="Q88" s="71"/>
      <c r="R88" s="72"/>
      <c r="S88" s="72"/>
      <c r="T88" s="66"/>
      <c r="U88" s="72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  <c r="JI88" s="71"/>
      <c r="JJ88" s="71"/>
      <c r="JK88" s="71"/>
      <c r="JL88" s="71"/>
      <c r="JM88" s="71"/>
      <c r="JN88" s="71"/>
      <c r="JO88" s="71"/>
      <c r="JP88" s="71"/>
      <c r="JQ88" s="71"/>
      <c r="JR88" s="71"/>
      <c r="JS88" s="71"/>
      <c r="JT88" s="71"/>
      <c r="JU88" s="71"/>
      <c r="JV88" s="71"/>
      <c r="JW88" s="71"/>
      <c r="JX88" s="71"/>
      <c r="JY88" s="71"/>
      <c r="JZ88" s="71"/>
      <c r="KA88" s="71"/>
      <c r="KB88" s="71"/>
      <c r="KC88" s="71"/>
      <c r="KD88" s="71"/>
      <c r="KE88" s="71"/>
      <c r="KF88" s="71"/>
      <c r="KG88" s="71"/>
      <c r="KH88" s="71"/>
      <c r="KI88" s="71"/>
      <c r="KJ88" s="71"/>
      <c r="KK88" s="71"/>
      <c r="KL88" s="71"/>
      <c r="KM88" s="71"/>
      <c r="KN88" s="71"/>
      <c r="KO88" s="71"/>
      <c r="KP88" s="71"/>
      <c r="KQ88" s="71"/>
      <c r="KR88" s="71"/>
      <c r="KS88" s="71"/>
      <c r="KT88" s="71"/>
      <c r="KU88" s="71"/>
      <c r="KV88" s="71"/>
      <c r="KW88" s="71"/>
      <c r="KX88" s="71"/>
      <c r="KY88" s="71"/>
      <c r="KZ88" s="71"/>
      <c r="LA88" s="71"/>
      <c r="LB88" s="71"/>
      <c r="LC88" s="71"/>
      <c r="LD88" s="71"/>
      <c r="LE88" s="71"/>
      <c r="LF88" s="71"/>
      <c r="LG88" s="71"/>
      <c r="LH88" s="71"/>
      <c r="LI88" s="71"/>
      <c r="LJ88" s="71"/>
      <c r="LK88" s="71"/>
      <c r="LL88" s="71"/>
      <c r="LM88" s="71"/>
      <c r="LN88" s="71"/>
      <c r="LO88" s="71"/>
      <c r="LP88" s="71"/>
      <c r="LQ88" s="71"/>
      <c r="LR88" s="71"/>
      <c r="LS88" s="71"/>
      <c r="LT88" s="71"/>
      <c r="LU88" s="71"/>
      <c r="LV88" s="71"/>
      <c r="LW88" s="71"/>
      <c r="LX88" s="71"/>
      <c r="LY88" s="71"/>
      <c r="LZ88" s="71"/>
      <c r="MA88" s="71"/>
      <c r="MB88" s="71"/>
      <c r="MC88" s="71"/>
      <c r="MD88" s="71"/>
      <c r="ME88" s="71"/>
      <c r="MF88" s="71"/>
      <c r="MG88" s="71"/>
      <c r="MH88" s="71"/>
      <c r="MI88" s="71"/>
      <c r="MJ88" s="71"/>
      <c r="MK88" s="71"/>
      <c r="ML88" s="71"/>
      <c r="MM88" s="71"/>
      <c r="MN88" s="71"/>
      <c r="MO88" s="71"/>
      <c r="MP88" s="71"/>
      <c r="MQ88" s="71"/>
      <c r="MR88" s="71"/>
      <c r="MS88" s="71"/>
      <c r="MT88" s="71"/>
      <c r="MU88" s="71"/>
      <c r="MV88" s="71"/>
      <c r="MW88" s="71"/>
      <c r="MX88" s="71"/>
      <c r="MY88" s="71"/>
      <c r="MZ88" s="71"/>
      <c r="NA88" s="71"/>
      <c r="NB88" s="71"/>
      <c r="NC88" s="71"/>
      <c r="ND88" s="71"/>
      <c r="NE88" s="71"/>
      <c r="NF88" s="71"/>
      <c r="NG88" s="71"/>
      <c r="NH88" s="71"/>
      <c r="NI88" s="71"/>
      <c r="NJ88" s="71"/>
      <c r="NK88" s="71"/>
      <c r="NL88" s="71"/>
      <c r="NM88" s="71"/>
      <c r="NN88" s="71"/>
      <c r="NO88" s="71"/>
      <c r="NP88" s="71"/>
      <c r="NQ88" s="71"/>
      <c r="NR88" s="71"/>
      <c r="NS88" s="71"/>
      <c r="NT88" s="71"/>
      <c r="NU88" s="71"/>
      <c r="NV88" s="71"/>
      <c r="NW88" s="71"/>
      <c r="NX88" s="71"/>
      <c r="NY88" s="71"/>
      <c r="NZ88" s="71"/>
      <c r="OA88" s="71"/>
      <c r="OB88" s="71"/>
      <c r="OC88" s="71"/>
      <c r="OD88" s="71"/>
      <c r="OE88" s="71"/>
      <c r="OF88" s="71"/>
      <c r="OG88" s="71"/>
      <c r="OH88" s="71"/>
      <c r="OI88" s="71"/>
      <c r="OJ88" s="71"/>
      <c r="OK88" s="71"/>
      <c r="OL88" s="71"/>
      <c r="OM88" s="71"/>
      <c r="ON88" s="71"/>
      <c r="OO88" s="71"/>
      <c r="OP88" s="71"/>
      <c r="OQ88" s="71"/>
      <c r="OR88" s="71"/>
      <c r="OS88" s="71"/>
      <c r="OT88" s="71"/>
      <c r="OU88" s="71"/>
      <c r="OV88" s="71"/>
      <c r="OW88" s="71"/>
      <c r="OX88" s="71"/>
      <c r="OY88" s="71"/>
      <c r="OZ88" s="71"/>
      <c r="PA88" s="71"/>
      <c r="PB88" s="71"/>
      <c r="PC88" s="71"/>
      <c r="PD88" s="71"/>
      <c r="PE88" s="71"/>
      <c r="PF88" s="71"/>
      <c r="PG88" s="71"/>
      <c r="PH88" s="71"/>
      <c r="PI88" s="71"/>
      <c r="PJ88" s="71"/>
      <c r="PK88" s="71"/>
      <c r="PL88" s="71"/>
      <c r="PM88" s="71"/>
      <c r="PN88" s="71"/>
      <c r="PO88" s="71"/>
      <c r="PP88" s="71"/>
      <c r="PQ88" s="71"/>
      <c r="PR88" s="71"/>
      <c r="PS88" s="71"/>
      <c r="PT88" s="71"/>
      <c r="PU88" s="71"/>
      <c r="PV88" s="71"/>
      <c r="PW88" s="71"/>
      <c r="PX88" s="71"/>
      <c r="PY88" s="71"/>
      <c r="PZ88" s="71"/>
      <c r="QA88" s="71"/>
      <c r="QB88" s="71"/>
      <c r="QC88" s="71"/>
      <c r="QD88" s="71"/>
      <c r="QE88" s="71"/>
      <c r="QF88" s="71"/>
      <c r="QG88" s="71"/>
      <c r="QH88" s="71"/>
      <c r="QI88" s="71"/>
      <c r="QJ88" s="71"/>
      <c r="QK88" s="71"/>
      <c r="QL88" s="71"/>
      <c r="QM88" s="71"/>
      <c r="QN88" s="71"/>
      <c r="QO88" s="71"/>
      <c r="QP88" s="71"/>
      <c r="QQ88" s="71"/>
      <c r="QR88" s="71"/>
      <c r="QS88" s="71"/>
      <c r="QT88" s="71"/>
      <c r="QU88" s="71"/>
      <c r="QV88" s="71"/>
      <c r="QW88" s="71"/>
      <c r="QX88" s="71"/>
      <c r="QY88" s="71"/>
      <c r="QZ88" s="71"/>
      <c r="RA88" s="71"/>
      <c r="RB88" s="71"/>
      <c r="RC88" s="71"/>
      <c r="RD88" s="71"/>
      <c r="RE88" s="71"/>
      <c r="RF88" s="71"/>
      <c r="RG88" s="71"/>
      <c r="RH88" s="71"/>
      <c r="RI88" s="71"/>
      <c r="RJ88" s="71"/>
      <c r="RK88" s="71"/>
      <c r="RL88" s="71"/>
      <c r="RM88" s="71"/>
    </row>
    <row r="89" spans="1:481" ht="18" customHeight="1">
      <c r="A89" s="73"/>
      <c r="B89" s="73"/>
      <c r="C89" s="66"/>
      <c r="D89" s="72"/>
      <c r="E89" s="72"/>
      <c r="F89" s="66"/>
      <c r="G89" s="66"/>
      <c r="H89" s="66"/>
      <c r="I89" s="66"/>
      <c r="J89" s="66"/>
      <c r="K89" s="71"/>
      <c r="L89" s="71"/>
      <c r="M89" s="72"/>
      <c r="N89" s="72"/>
      <c r="O89" s="71"/>
      <c r="P89" s="71"/>
      <c r="Q89" s="71"/>
      <c r="R89" s="72"/>
      <c r="S89" s="72"/>
      <c r="T89" s="66"/>
      <c r="U89" s="72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1"/>
      <c r="JG89" s="71"/>
      <c r="JH89" s="71"/>
      <c r="JI89" s="71"/>
      <c r="JJ89" s="71"/>
      <c r="JK89" s="71"/>
      <c r="JL89" s="71"/>
      <c r="JM89" s="71"/>
      <c r="JN89" s="71"/>
      <c r="JO89" s="71"/>
      <c r="JP89" s="71"/>
      <c r="JQ89" s="71"/>
      <c r="JR89" s="71"/>
      <c r="JS89" s="71"/>
      <c r="JT89" s="71"/>
      <c r="JU89" s="71"/>
      <c r="JV89" s="71"/>
      <c r="JW89" s="71"/>
      <c r="JX89" s="71"/>
      <c r="JY89" s="71"/>
      <c r="JZ89" s="71"/>
      <c r="KA89" s="71"/>
      <c r="KB89" s="71"/>
      <c r="KC89" s="71"/>
      <c r="KD89" s="71"/>
      <c r="KE89" s="71"/>
      <c r="KF89" s="71"/>
      <c r="KG89" s="71"/>
      <c r="KH89" s="71"/>
      <c r="KI89" s="71"/>
      <c r="KJ89" s="71"/>
      <c r="KK89" s="71"/>
      <c r="KL89" s="71"/>
      <c r="KM89" s="71"/>
      <c r="KN89" s="71"/>
      <c r="KO89" s="71"/>
      <c r="KP89" s="71"/>
      <c r="KQ89" s="71"/>
      <c r="KR89" s="71"/>
      <c r="KS89" s="71"/>
      <c r="KT89" s="71"/>
      <c r="KU89" s="71"/>
      <c r="KV89" s="71"/>
      <c r="KW89" s="71"/>
      <c r="KX89" s="71"/>
      <c r="KY89" s="71"/>
      <c r="KZ89" s="71"/>
      <c r="LA89" s="71"/>
      <c r="LB89" s="71"/>
      <c r="LC89" s="71"/>
      <c r="LD89" s="71"/>
      <c r="LE89" s="71"/>
      <c r="LF89" s="71"/>
      <c r="LG89" s="71"/>
      <c r="LH89" s="71"/>
      <c r="LI89" s="71"/>
      <c r="LJ89" s="71"/>
      <c r="LK89" s="71"/>
      <c r="LL89" s="71"/>
      <c r="LM89" s="71"/>
      <c r="LN89" s="71"/>
      <c r="LO89" s="71"/>
      <c r="LP89" s="71"/>
      <c r="LQ89" s="71"/>
      <c r="LR89" s="71"/>
      <c r="LS89" s="71"/>
      <c r="LT89" s="71"/>
      <c r="LU89" s="71"/>
      <c r="LV89" s="71"/>
      <c r="LW89" s="71"/>
      <c r="LX89" s="71"/>
      <c r="LY89" s="71"/>
      <c r="LZ89" s="71"/>
      <c r="MA89" s="71"/>
      <c r="MB89" s="71"/>
      <c r="MC89" s="71"/>
      <c r="MD89" s="71"/>
      <c r="ME89" s="71"/>
      <c r="MF89" s="71"/>
      <c r="MG89" s="71"/>
      <c r="MH89" s="71"/>
      <c r="MI89" s="71"/>
      <c r="MJ89" s="71"/>
      <c r="MK89" s="71"/>
      <c r="ML89" s="71"/>
      <c r="MM89" s="71"/>
      <c r="MN89" s="71"/>
      <c r="MO89" s="71"/>
      <c r="MP89" s="71"/>
      <c r="MQ89" s="71"/>
      <c r="MR89" s="71"/>
      <c r="MS89" s="71"/>
      <c r="MT89" s="71"/>
      <c r="MU89" s="71"/>
      <c r="MV89" s="71"/>
      <c r="MW89" s="71"/>
      <c r="MX89" s="71"/>
      <c r="MY89" s="71"/>
      <c r="MZ89" s="71"/>
      <c r="NA89" s="71"/>
      <c r="NB89" s="71"/>
      <c r="NC89" s="71"/>
      <c r="ND89" s="71"/>
      <c r="NE89" s="71"/>
      <c r="NF89" s="71"/>
      <c r="NG89" s="71"/>
      <c r="NH89" s="71"/>
      <c r="NI89" s="71"/>
      <c r="NJ89" s="71"/>
      <c r="NK89" s="71"/>
      <c r="NL89" s="71"/>
      <c r="NM89" s="71"/>
      <c r="NN89" s="71"/>
      <c r="NO89" s="71"/>
      <c r="NP89" s="71"/>
      <c r="NQ89" s="71"/>
      <c r="NR89" s="71"/>
      <c r="NS89" s="71"/>
      <c r="NT89" s="71"/>
      <c r="NU89" s="71"/>
      <c r="NV89" s="71"/>
      <c r="NW89" s="71"/>
      <c r="NX89" s="71"/>
      <c r="NY89" s="71"/>
      <c r="NZ89" s="71"/>
      <c r="OA89" s="71"/>
      <c r="OB89" s="71"/>
      <c r="OC89" s="71"/>
      <c r="OD89" s="71"/>
      <c r="OE89" s="71"/>
      <c r="OF89" s="71"/>
      <c r="OG89" s="71"/>
      <c r="OH89" s="71"/>
      <c r="OI89" s="71"/>
      <c r="OJ89" s="71"/>
      <c r="OK89" s="71"/>
      <c r="OL89" s="71"/>
      <c r="OM89" s="71"/>
      <c r="ON89" s="71"/>
      <c r="OO89" s="71"/>
      <c r="OP89" s="71"/>
      <c r="OQ89" s="71"/>
      <c r="OR89" s="71"/>
      <c r="OS89" s="71"/>
      <c r="OT89" s="71"/>
      <c r="OU89" s="71"/>
      <c r="OV89" s="71"/>
      <c r="OW89" s="71"/>
      <c r="OX89" s="71"/>
      <c r="OY89" s="71"/>
      <c r="OZ89" s="71"/>
      <c r="PA89" s="71"/>
      <c r="PB89" s="71"/>
      <c r="PC89" s="71"/>
      <c r="PD89" s="71"/>
      <c r="PE89" s="71"/>
      <c r="PF89" s="71"/>
      <c r="PG89" s="71"/>
      <c r="PH89" s="71"/>
      <c r="PI89" s="71"/>
      <c r="PJ89" s="71"/>
      <c r="PK89" s="71"/>
      <c r="PL89" s="71"/>
      <c r="PM89" s="71"/>
      <c r="PN89" s="71"/>
      <c r="PO89" s="71"/>
      <c r="PP89" s="71"/>
      <c r="PQ89" s="71"/>
      <c r="PR89" s="71"/>
      <c r="PS89" s="71"/>
      <c r="PT89" s="71"/>
      <c r="PU89" s="71"/>
      <c r="PV89" s="71"/>
      <c r="PW89" s="71"/>
      <c r="PX89" s="71"/>
      <c r="PY89" s="71"/>
      <c r="PZ89" s="71"/>
      <c r="QA89" s="71"/>
      <c r="QB89" s="71"/>
      <c r="QC89" s="71"/>
      <c r="QD89" s="71"/>
      <c r="QE89" s="71"/>
      <c r="QF89" s="71"/>
      <c r="QG89" s="71"/>
      <c r="QH89" s="71"/>
      <c r="QI89" s="71"/>
      <c r="QJ89" s="71"/>
      <c r="QK89" s="71"/>
      <c r="QL89" s="71"/>
      <c r="QM89" s="71"/>
      <c r="QN89" s="71"/>
      <c r="QO89" s="71"/>
      <c r="QP89" s="71"/>
      <c r="QQ89" s="71"/>
      <c r="QR89" s="71"/>
      <c r="QS89" s="71"/>
      <c r="QT89" s="71"/>
      <c r="QU89" s="71"/>
      <c r="QV89" s="71"/>
      <c r="QW89" s="71"/>
      <c r="QX89" s="71"/>
      <c r="QY89" s="71"/>
      <c r="QZ89" s="71"/>
      <c r="RA89" s="71"/>
      <c r="RB89" s="71"/>
      <c r="RC89" s="71"/>
      <c r="RD89" s="71"/>
      <c r="RE89" s="71"/>
      <c r="RF89" s="71"/>
      <c r="RG89" s="71"/>
      <c r="RH89" s="71"/>
      <c r="RI89" s="71"/>
      <c r="RJ89" s="71"/>
      <c r="RK89" s="71"/>
      <c r="RL89" s="71"/>
      <c r="RM89" s="71"/>
    </row>
    <row r="90" spans="1:481" ht="18" customHeight="1">
      <c r="A90" s="73"/>
      <c r="B90" s="73"/>
      <c r="C90" s="66"/>
      <c r="D90" s="72"/>
      <c r="E90" s="72"/>
      <c r="F90" s="66"/>
      <c r="G90" s="66"/>
      <c r="H90" s="66"/>
      <c r="I90" s="66"/>
      <c r="J90" s="66"/>
      <c r="K90" s="71"/>
      <c r="L90" s="71"/>
      <c r="M90" s="72"/>
      <c r="N90" s="72"/>
      <c r="O90" s="71"/>
      <c r="P90" s="71"/>
      <c r="Q90" s="71"/>
      <c r="R90" s="72"/>
      <c r="S90" s="72"/>
      <c r="T90" s="66"/>
      <c r="U90" s="72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  <c r="JD90" s="71"/>
      <c r="JE90" s="71"/>
      <c r="JF90" s="71"/>
      <c r="JG90" s="71"/>
      <c r="JH90" s="71"/>
      <c r="JI90" s="71"/>
      <c r="JJ90" s="71"/>
      <c r="JK90" s="71"/>
      <c r="JL90" s="71"/>
      <c r="JM90" s="71"/>
      <c r="JN90" s="71"/>
      <c r="JO90" s="71"/>
      <c r="JP90" s="71"/>
      <c r="JQ90" s="71"/>
      <c r="JR90" s="71"/>
      <c r="JS90" s="71"/>
      <c r="JT90" s="71"/>
      <c r="JU90" s="71"/>
      <c r="JV90" s="71"/>
      <c r="JW90" s="71"/>
      <c r="JX90" s="71"/>
      <c r="JY90" s="71"/>
      <c r="JZ90" s="71"/>
      <c r="KA90" s="71"/>
      <c r="KB90" s="71"/>
      <c r="KC90" s="71"/>
      <c r="KD90" s="71"/>
      <c r="KE90" s="71"/>
      <c r="KF90" s="71"/>
      <c r="KG90" s="71"/>
      <c r="KH90" s="71"/>
      <c r="KI90" s="71"/>
      <c r="KJ90" s="71"/>
      <c r="KK90" s="71"/>
      <c r="KL90" s="71"/>
      <c r="KM90" s="71"/>
      <c r="KN90" s="71"/>
      <c r="KO90" s="71"/>
      <c r="KP90" s="71"/>
      <c r="KQ90" s="71"/>
      <c r="KR90" s="71"/>
      <c r="KS90" s="71"/>
      <c r="KT90" s="71"/>
      <c r="KU90" s="71"/>
      <c r="KV90" s="71"/>
      <c r="KW90" s="71"/>
      <c r="KX90" s="71"/>
      <c r="KY90" s="71"/>
      <c r="KZ90" s="71"/>
      <c r="LA90" s="71"/>
      <c r="LB90" s="71"/>
      <c r="LC90" s="71"/>
      <c r="LD90" s="71"/>
      <c r="LE90" s="71"/>
      <c r="LF90" s="71"/>
      <c r="LG90" s="71"/>
      <c r="LH90" s="71"/>
      <c r="LI90" s="71"/>
      <c r="LJ90" s="71"/>
      <c r="LK90" s="71"/>
      <c r="LL90" s="71"/>
      <c r="LM90" s="71"/>
      <c r="LN90" s="71"/>
      <c r="LO90" s="71"/>
      <c r="LP90" s="71"/>
      <c r="LQ90" s="71"/>
      <c r="LR90" s="71"/>
      <c r="LS90" s="71"/>
      <c r="LT90" s="71"/>
      <c r="LU90" s="71"/>
      <c r="LV90" s="71"/>
      <c r="LW90" s="71"/>
      <c r="LX90" s="71"/>
      <c r="LY90" s="71"/>
      <c r="LZ90" s="71"/>
      <c r="MA90" s="71"/>
      <c r="MB90" s="71"/>
      <c r="MC90" s="71"/>
      <c r="MD90" s="71"/>
      <c r="ME90" s="71"/>
      <c r="MF90" s="71"/>
      <c r="MG90" s="71"/>
      <c r="MH90" s="71"/>
      <c r="MI90" s="71"/>
      <c r="MJ90" s="71"/>
      <c r="MK90" s="71"/>
      <c r="ML90" s="71"/>
      <c r="MM90" s="71"/>
      <c r="MN90" s="71"/>
      <c r="MO90" s="71"/>
      <c r="MP90" s="71"/>
      <c r="MQ90" s="71"/>
      <c r="MR90" s="71"/>
      <c r="MS90" s="71"/>
      <c r="MT90" s="71"/>
      <c r="MU90" s="71"/>
      <c r="MV90" s="71"/>
      <c r="MW90" s="71"/>
      <c r="MX90" s="71"/>
      <c r="MY90" s="71"/>
      <c r="MZ90" s="71"/>
      <c r="NA90" s="71"/>
      <c r="NB90" s="71"/>
      <c r="NC90" s="71"/>
      <c r="ND90" s="71"/>
      <c r="NE90" s="71"/>
      <c r="NF90" s="71"/>
      <c r="NG90" s="71"/>
      <c r="NH90" s="71"/>
      <c r="NI90" s="71"/>
      <c r="NJ90" s="71"/>
      <c r="NK90" s="71"/>
      <c r="NL90" s="71"/>
      <c r="NM90" s="71"/>
      <c r="NN90" s="71"/>
      <c r="NO90" s="71"/>
      <c r="NP90" s="71"/>
      <c r="NQ90" s="71"/>
      <c r="NR90" s="71"/>
      <c r="NS90" s="71"/>
      <c r="NT90" s="71"/>
      <c r="NU90" s="71"/>
      <c r="NV90" s="71"/>
      <c r="NW90" s="71"/>
      <c r="NX90" s="71"/>
      <c r="NY90" s="71"/>
      <c r="NZ90" s="71"/>
      <c r="OA90" s="71"/>
      <c r="OB90" s="71"/>
      <c r="OC90" s="71"/>
      <c r="OD90" s="71"/>
      <c r="OE90" s="71"/>
      <c r="OF90" s="71"/>
      <c r="OG90" s="71"/>
      <c r="OH90" s="71"/>
      <c r="OI90" s="71"/>
      <c r="OJ90" s="71"/>
      <c r="OK90" s="71"/>
      <c r="OL90" s="71"/>
      <c r="OM90" s="71"/>
      <c r="ON90" s="71"/>
      <c r="OO90" s="71"/>
      <c r="OP90" s="71"/>
      <c r="OQ90" s="71"/>
      <c r="OR90" s="71"/>
      <c r="OS90" s="71"/>
      <c r="OT90" s="71"/>
      <c r="OU90" s="71"/>
      <c r="OV90" s="71"/>
      <c r="OW90" s="71"/>
      <c r="OX90" s="71"/>
      <c r="OY90" s="71"/>
      <c r="OZ90" s="71"/>
      <c r="PA90" s="71"/>
      <c r="PB90" s="71"/>
      <c r="PC90" s="71"/>
      <c r="PD90" s="71"/>
      <c r="PE90" s="71"/>
      <c r="PF90" s="71"/>
      <c r="PG90" s="71"/>
      <c r="PH90" s="71"/>
      <c r="PI90" s="71"/>
      <c r="PJ90" s="71"/>
      <c r="PK90" s="71"/>
      <c r="PL90" s="71"/>
      <c r="PM90" s="71"/>
      <c r="PN90" s="71"/>
      <c r="PO90" s="71"/>
      <c r="PP90" s="71"/>
      <c r="PQ90" s="71"/>
      <c r="PR90" s="71"/>
      <c r="PS90" s="71"/>
      <c r="PT90" s="71"/>
      <c r="PU90" s="71"/>
      <c r="PV90" s="71"/>
      <c r="PW90" s="71"/>
      <c r="PX90" s="71"/>
      <c r="PY90" s="71"/>
      <c r="PZ90" s="71"/>
      <c r="QA90" s="71"/>
      <c r="QB90" s="71"/>
      <c r="QC90" s="71"/>
      <c r="QD90" s="71"/>
      <c r="QE90" s="71"/>
      <c r="QF90" s="71"/>
      <c r="QG90" s="71"/>
      <c r="QH90" s="71"/>
      <c r="QI90" s="71"/>
      <c r="QJ90" s="71"/>
      <c r="QK90" s="71"/>
      <c r="QL90" s="71"/>
      <c r="QM90" s="71"/>
      <c r="QN90" s="71"/>
      <c r="QO90" s="71"/>
      <c r="QP90" s="71"/>
      <c r="QQ90" s="71"/>
      <c r="QR90" s="71"/>
      <c r="QS90" s="71"/>
      <c r="QT90" s="71"/>
      <c r="QU90" s="71"/>
      <c r="QV90" s="71"/>
      <c r="QW90" s="71"/>
      <c r="QX90" s="71"/>
      <c r="QY90" s="71"/>
      <c r="QZ90" s="71"/>
      <c r="RA90" s="71"/>
      <c r="RB90" s="71"/>
      <c r="RC90" s="71"/>
      <c r="RD90" s="71"/>
      <c r="RE90" s="71"/>
      <c r="RF90" s="71"/>
      <c r="RG90" s="71"/>
      <c r="RH90" s="71"/>
      <c r="RI90" s="71"/>
      <c r="RJ90" s="71"/>
      <c r="RK90" s="71"/>
      <c r="RL90" s="71"/>
      <c r="RM90" s="71"/>
    </row>
    <row r="91" spans="1:481" ht="18" customHeight="1">
      <c r="A91" s="73"/>
      <c r="B91" s="73"/>
      <c r="C91" s="66"/>
      <c r="D91" s="72"/>
      <c r="E91" s="72"/>
      <c r="F91" s="66"/>
      <c r="G91" s="66"/>
      <c r="H91" s="66"/>
      <c r="I91" s="66"/>
      <c r="J91" s="66"/>
      <c r="K91" s="71"/>
      <c r="L91" s="71"/>
      <c r="M91" s="72"/>
      <c r="N91" s="72"/>
      <c r="O91" s="71"/>
      <c r="P91" s="71"/>
      <c r="Q91" s="71"/>
      <c r="R91" s="72"/>
      <c r="S91" s="72"/>
      <c r="T91" s="66"/>
      <c r="U91" s="72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1"/>
      <c r="JG91" s="71"/>
      <c r="JH91" s="71"/>
      <c r="JI91" s="71"/>
      <c r="JJ91" s="71"/>
      <c r="JK91" s="71"/>
      <c r="JL91" s="71"/>
      <c r="JM91" s="71"/>
      <c r="JN91" s="71"/>
      <c r="JO91" s="71"/>
      <c r="JP91" s="71"/>
      <c r="JQ91" s="71"/>
      <c r="JR91" s="71"/>
      <c r="JS91" s="71"/>
      <c r="JT91" s="71"/>
      <c r="JU91" s="71"/>
      <c r="JV91" s="71"/>
      <c r="JW91" s="71"/>
      <c r="JX91" s="71"/>
      <c r="JY91" s="71"/>
      <c r="JZ91" s="71"/>
      <c r="KA91" s="71"/>
      <c r="KB91" s="71"/>
      <c r="KC91" s="71"/>
      <c r="KD91" s="71"/>
      <c r="KE91" s="71"/>
      <c r="KF91" s="71"/>
      <c r="KG91" s="71"/>
      <c r="KH91" s="71"/>
      <c r="KI91" s="71"/>
      <c r="KJ91" s="71"/>
      <c r="KK91" s="71"/>
      <c r="KL91" s="71"/>
      <c r="KM91" s="71"/>
      <c r="KN91" s="71"/>
      <c r="KO91" s="71"/>
      <c r="KP91" s="71"/>
      <c r="KQ91" s="71"/>
      <c r="KR91" s="71"/>
      <c r="KS91" s="71"/>
      <c r="KT91" s="71"/>
      <c r="KU91" s="71"/>
      <c r="KV91" s="71"/>
      <c r="KW91" s="71"/>
      <c r="KX91" s="71"/>
      <c r="KY91" s="71"/>
      <c r="KZ91" s="71"/>
      <c r="LA91" s="71"/>
      <c r="LB91" s="71"/>
      <c r="LC91" s="71"/>
      <c r="LD91" s="71"/>
      <c r="LE91" s="71"/>
      <c r="LF91" s="71"/>
      <c r="LG91" s="71"/>
      <c r="LH91" s="71"/>
      <c r="LI91" s="71"/>
      <c r="LJ91" s="71"/>
      <c r="LK91" s="71"/>
      <c r="LL91" s="71"/>
      <c r="LM91" s="71"/>
      <c r="LN91" s="71"/>
      <c r="LO91" s="71"/>
      <c r="LP91" s="71"/>
      <c r="LQ91" s="71"/>
      <c r="LR91" s="71"/>
      <c r="LS91" s="71"/>
      <c r="LT91" s="71"/>
      <c r="LU91" s="71"/>
      <c r="LV91" s="71"/>
      <c r="LW91" s="71"/>
      <c r="LX91" s="71"/>
      <c r="LY91" s="71"/>
      <c r="LZ91" s="71"/>
      <c r="MA91" s="71"/>
      <c r="MB91" s="71"/>
      <c r="MC91" s="71"/>
      <c r="MD91" s="71"/>
      <c r="ME91" s="71"/>
      <c r="MF91" s="71"/>
      <c r="MG91" s="71"/>
      <c r="MH91" s="71"/>
      <c r="MI91" s="71"/>
      <c r="MJ91" s="71"/>
      <c r="MK91" s="71"/>
      <c r="ML91" s="71"/>
      <c r="MM91" s="71"/>
      <c r="MN91" s="71"/>
      <c r="MO91" s="71"/>
      <c r="MP91" s="71"/>
      <c r="MQ91" s="71"/>
      <c r="MR91" s="71"/>
      <c r="MS91" s="71"/>
      <c r="MT91" s="71"/>
      <c r="MU91" s="71"/>
      <c r="MV91" s="71"/>
      <c r="MW91" s="71"/>
      <c r="MX91" s="71"/>
      <c r="MY91" s="71"/>
      <c r="MZ91" s="71"/>
      <c r="NA91" s="71"/>
      <c r="NB91" s="71"/>
      <c r="NC91" s="71"/>
      <c r="ND91" s="71"/>
      <c r="NE91" s="71"/>
      <c r="NF91" s="71"/>
      <c r="NG91" s="71"/>
      <c r="NH91" s="71"/>
      <c r="NI91" s="71"/>
      <c r="NJ91" s="71"/>
      <c r="NK91" s="71"/>
      <c r="NL91" s="71"/>
      <c r="NM91" s="71"/>
      <c r="NN91" s="71"/>
      <c r="NO91" s="71"/>
      <c r="NP91" s="71"/>
      <c r="NQ91" s="71"/>
      <c r="NR91" s="71"/>
      <c r="NS91" s="71"/>
      <c r="NT91" s="71"/>
      <c r="NU91" s="71"/>
      <c r="NV91" s="71"/>
      <c r="NW91" s="71"/>
      <c r="NX91" s="71"/>
      <c r="NY91" s="71"/>
      <c r="NZ91" s="71"/>
      <c r="OA91" s="71"/>
      <c r="OB91" s="71"/>
      <c r="OC91" s="71"/>
      <c r="OD91" s="71"/>
      <c r="OE91" s="71"/>
      <c r="OF91" s="71"/>
      <c r="OG91" s="71"/>
      <c r="OH91" s="71"/>
      <c r="OI91" s="71"/>
      <c r="OJ91" s="71"/>
      <c r="OK91" s="71"/>
      <c r="OL91" s="71"/>
      <c r="OM91" s="71"/>
      <c r="ON91" s="71"/>
      <c r="OO91" s="71"/>
      <c r="OP91" s="71"/>
      <c r="OQ91" s="71"/>
      <c r="OR91" s="71"/>
      <c r="OS91" s="71"/>
      <c r="OT91" s="71"/>
      <c r="OU91" s="71"/>
      <c r="OV91" s="71"/>
      <c r="OW91" s="71"/>
      <c r="OX91" s="71"/>
      <c r="OY91" s="71"/>
      <c r="OZ91" s="71"/>
      <c r="PA91" s="71"/>
      <c r="PB91" s="71"/>
      <c r="PC91" s="71"/>
      <c r="PD91" s="71"/>
      <c r="PE91" s="71"/>
      <c r="PF91" s="71"/>
      <c r="PG91" s="71"/>
      <c r="PH91" s="71"/>
      <c r="PI91" s="71"/>
      <c r="PJ91" s="71"/>
      <c r="PK91" s="71"/>
      <c r="PL91" s="71"/>
      <c r="PM91" s="71"/>
      <c r="PN91" s="71"/>
      <c r="PO91" s="71"/>
      <c r="PP91" s="71"/>
      <c r="PQ91" s="71"/>
      <c r="PR91" s="71"/>
      <c r="PS91" s="71"/>
      <c r="PT91" s="71"/>
      <c r="PU91" s="71"/>
      <c r="PV91" s="71"/>
      <c r="PW91" s="71"/>
      <c r="PX91" s="71"/>
      <c r="PY91" s="71"/>
      <c r="PZ91" s="71"/>
      <c r="QA91" s="71"/>
      <c r="QB91" s="71"/>
      <c r="QC91" s="71"/>
      <c r="QD91" s="71"/>
      <c r="QE91" s="71"/>
      <c r="QF91" s="71"/>
      <c r="QG91" s="71"/>
      <c r="QH91" s="71"/>
      <c r="QI91" s="71"/>
      <c r="QJ91" s="71"/>
      <c r="QK91" s="71"/>
      <c r="QL91" s="71"/>
      <c r="QM91" s="71"/>
      <c r="QN91" s="71"/>
      <c r="QO91" s="71"/>
      <c r="QP91" s="71"/>
      <c r="QQ91" s="71"/>
      <c r="QR91" s="71"/>
      <c r="QS91" s="71"/>
      <c r="QT91" s="71"/>
      <c r="QU91" s="71"/>
      <c r="QV91" s="71"/>
      <c r="QW91" s="71"/>
      <c r="QX91" s="71"/>
      <c r="QY91" s="71"/>
      <c r="QZ91" s="71"/>
      <c r="RA91" s="71"/>
      <c r="RB91" s="71"/>
      <c r="RC91" s="71"/>
      <c r="RD91" s="71"/>
      <c r="RE91" s="71"/>
      <c r="RF91" s="71"/>
      <c r="RG91" s="71"/>
      <c r="RH91" s="71"/>
      <c r="RI91" s="71"/>
      <c r="RJ91" s="71"/>
      <c r="RK91" s="71"/>
      <c r="RL91" s="71"/>
      <c r="RM91" s="71"/>
    </row>
    <row r="92" spans="1:481" ht="18" customHeight="1">
      <c r="A92" s="73"/>
      <c r="B92" s="73"/>
      <c r="C92" s="66"/>
      <c r="D92" s="72"/>
      <c r="E92" s="72"/>
      <c r="F92" s="66"/>
      <c r="G92" s="66"/>
      <c r="H92" s="66"/>
      <c r="I92" s="66"/>
      <c r="J92" s="66"/>
      <c r="K92" s="71"/>
      <c r="L92" s="71"/>
      <c r="M92" s="72"/>
      <c r="N92" s="72"/>
      <c r="O92" s="71"/>
      <c r="P92" s="71"/>
      <c r="Q92" s="71"/>
      <c r="R92" s="72"/>
      <c r="S92" s="72"/>
      <c r="T92" s="66"/>
      <c r="U92" s="72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1"/>
      <c r="JG92" s="71"/>
      <c r="JH92" s="71"/>
      <c r="JI92" s="71"/>
      <c r="JJ92" s="71"/>
      <c r="JK92" s="71"/>
      <c r="JL92" s="71"/>
      <c r="JM92" s="71"/>
      <c r="JN92" s="71"/>
      <c r="JO92" s="71"/>
      <c r="JP92" s="71"/>
      <c r="JQ92" s="71"/>
      <c r="JR92" s="71"/>
      <c r="JS92" s="71"/>
      <c r="JT92" s="71"/>
      <c r="JU92" s="71"/>
      <c r="JV92" s="71"/>
      <c r="JW92" s="71"/>
      <c r="JX92" s="71"/>
      <c r="JY92" s="71"/>
      <c r="JZ92" s="71"/>
      <c r="KA92" s="71"/>
      <c r="KB92" s="71"/>
      <c r="KC92" s="71"/>
      <c r="KD92" s="71"/>
      <c r="KE92" s="71"/>
      <c r="KF92" s="71"/>
      <c r="KG92" s="71"/>
      <c r="KH92" s="71"/>
      <c r="KI92" s="71"/>
      <c r="KJ92" s="71"/>
      <c r="KK92" s="71"/>
      <c r="KL92" s="71"/>
      <c r="KM92" s="71"/>
      <c r="KN92" s="71"/>
      <c r="KO92" s="71"/>
      <c r="KP92" s="71"/>
      <c r="KQ92" s="71"/>
      <c r="KR92" s="71"/>
      <c r="KS92" s="71"/>
      <c r="KT92" s="71"/>
      <c r="KU92" s="71"/>
      <c r="KV92" s="71"/>
      <c r="KW92" s="71"/>
      <c r="KX92" s="71"/>
      <c r="KY92" s="71"/>
      <c r="KZ92" s="71"/>
      <c r="LA92" s="71"/>
      <c r="LB92" s="71"/>
      <c r="LC92" s="71"/>
      <c r="LD92" s="71"/>
      <c r="LE92" s="71"/>
      <c r="LF92" s="71"/>
      <c r="LG92" s="71"/>
      <c r="LH92" s="71"/>
      <c r="LI92" s="71"/>
      <c r="LJ92" s="71"/>
      <c r="LK92" s="71"/>
      <c r="LL92" s="71"/>
      <c r="LM92" s="71"/>
      <c r="LN92" s="71"/>
      <c r="LO92" s="71"/>
      <c r="LP92" s="71"/>
      <c r="LQ92" s="71"/>
      <c r="LR92" s="71"/>
      <c r="LS92" s="71"/>
      <c r="LT92" s="71"/>
      <c r="LU92" s="71"/>
      <c r="LV92" s="71"/>
      <c r="LW92" s="71"/>
      <c r="LX92" s="71"/>
      <c r="LY92" s="71"/>
      <c r="LZ92" s="71"/>
      <c r="MA92" s="71"/>
      <c r="MB92" s="71"/>
      <c r="MC92" s="71"/>
      <c r="MD92" s="71"/>
      <c r="ME92" s="71"/>
      <c r="MF92" s="71"/>
      <c r="MG92" s="71"/>
      <c r="MH92" s="71"/>
      <c r="MI92" s="71"/>
      <c r="MJ92" s="71"/>
      <c r="MK92" s="71"/>
      <c r="ML92" s="71"/>
      <c r="MM92" s="71"/>
      <c r="MN92" s="71"/>
      <c r="MO92" s="71"/>
      <c r="MP92" s="71"/>
      <c r="MQ92" s="71"/>
      <c r="MR92" s="71"/>
      <c r="MS92" s="71"/>
      <c r="MT92" s="71"/>
      <c r="MU92" s="71"/>
      <c r="MV92" s="71"/>
      <c r="MW92" s="71"/>
      <c r="MX92" s="71"/>
      <c r="MY92" s="71"/>
      <c r="MZ92" s="71"/>
      <c r="NA92" s="71"/>
      <c r="NB92" s="71"/>
      <c r="NC92" s="71"/>
      <c r="ND92" s="71"/>
      <c r="NE92" s="71"/>
      <c r="NF92" s="71"/>
      <c r="NG92" s="71"/>
      <c r="NH92" s="71"/>
      <c r="NI92" s="71"/>
      <c r="NJ92" s="71"/>
      <c r="NK92" s="71"/>
      <c r="NL92" s="71"/>
      <c r="NM92" s="71"/>
      <c r="NN92" s="71"/>
      <c r="NO92" s="71"/>
      <c r="NP92" s="71"/>
      <c r="NQ92" s="71"/>
      <c r="NR92" s="71"/>
      <c r="NS92" s="71"/>
      <c r="NT92" s="71"/>
      <c r="NU92" s="71"/>
      <c r="NV92" s="71"/>
      <c r="NW92" s="71"/>
      <c r="NX92" s="71"/>
      <c r="NY92" s="71"/>
      <c r="NZ92" s="71"/>
      <c r="OA92" s="71"/>
      <c r="OB92" s="71"/>
      <c r="OC92" s="71"/>
      <c r="OD92" s="71"/>
      <c r="OE92" s="71"/>
      <c r="OF92" s="71"/>
      <c r="OG92" s="71"/>
      <c r="OH92" s="71"/>
      <c r="OI92" s="71"/>
      <c r="OJ92" s="71"/>
      <c r="OK92" s="71"/>
      <c r="OL92" s="71"/>
      <c r="OM92" s="71"/>
      <c r="ON92" s="71"/>
      <c r="OO92" s="71"/>
      <c r="OP92" s="71"/>
      <c r="OQ92" s="71"/>
      <c r="OR92" s="71"/>
      <c r="OS92" s="71"/>
      <c r="OT92" s="71"/>
      <c r="OU92" s="71"/>
      <c r="OV92" s="71"/>
      <c r="OW92" s="71"/>
      <c r="OX92" s="71"/>
      <c r="OY92" s="71"/>
      <c r="OZ92" s="71"/>
      <c r="PA92" s="71"/>
      <c r="PB92" s="71"/>
      <c r="PC92" s="71"/>
      <c r="PD92" s="71"/>
      <c r="PE92" s="71"/>
      <c r="PF92" s="71"/>
      <c r="PG92" s="71"/>
      <c r="PH92" s="71"/>
      <c r="PI92" s="71"/>
      <c r="PJ92" s="71"/>
      <c r="PK92" s="71"/>
      <c r="PL92" s="71"/>
      <c r="PM92" s="71"/>
      <c r="PN92" s="71"/>
      <c r="PO92" s="71"/>
      <c r="PP92" s="71"/>
      <c r="PQ92" s="71"/>
      <c r="PR92" s="71"/>
      <c r="PS92" s="71"/>
      <c r="PT92" s="71"/>
      <c r="PU92" s="71"/>
      <c r="PV92" s="71"/>
      <c r="PW92" s="71"/>
      <c r="PX92" s="71"/>
      <c r="PY92" s="71"/>
      <c r="PZ92" s="71"/>
      <c r="QA92" s="71"/>
      <c r="QB92" s="71"/>
      <c r="QC92" s="71"/>
      <c r="QD92" s="71"/>
      <c r="QE92" s="71"/>
      <c r="QF92" s="71"/>
      <c r="QG92" s="71"/>
      <c r="QH92" s="71"/>
      <c r="QI92" s="71"/>
      <c r="QJ92" s="71"/>
      <c r="QK92" s="71"/>
      <c r="QL92" s="71"/>
      <c r="QM92" s="71"/>
      <c r="QN92" s="71"/>
      <c r="QO92" s="71"/>
      <c r="QP92" s="71"/>
      <c r="QQ92" s="71"/>
      <c r="QR92" s="71"/>
      <c r="QS92" s="71"/>
      <c r="QT92" s="71"/>
      <c r="QU92" s="71"/>
      <c r="QV92" s="71"/>
      <c r="QW92" s="71"/>
      <c r="QX92" s="71"/>
      <c r="QY92" s="71"/>
      <c r="QZ92" s="71"/>
      <c r="RA92" s="71"/>
      <c r="RB92" s="71"/>
      <c r="RC92" s="71"/>
      <c r="RD92" s="71"/>
      <c r="RE92" s="71"/>
      <c r="RF92" s="71"/>
      <c r="RG92" s="71"/>
      <c r="RH92" s="71"/>
      <c r="RI92" s="71"/>
      <c r="RJ92" s="71"/>
      <c r="RK92" s="71"/>
      <c r="RL92" s="71"/>
      <c r="RM92" s="71"/>
    </row>
    <row r="93" spans="1:481" ht="18" customHeight="1">
      <c r="A93" s="73"/>
      <c r="B93" s="73"/>
      <c r="C93" s="66"/>
      <c r="D93" s="72"/>
      <c r="E93" s="72"/>
      <c r="F93" s="66"/>
      <c r="G93" s="66"/>
      <c r="H93" s="66"/>
      <c r="I93" s="66"/>
      <c r="J93" s="66"/>
      <c r="K93" s="71"/>
      <c r="L93" s="71"/>
      <c r="M93" s="72"/>
      <c r="N93" s="72"/>
      <c r="O93" s="71"/>
      <c r="P93" s="71"/>
      <c r="Q93" s="71"/>
      <c r="R93" s="72"/>
      <c r="S93" s="72"/>
      <c r="T93" s="66"/>
      <c r="U93" s="72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1"/>
      <c r="JG93" s="71"/>
      <c r="JH93" s="71"/>
      <c r="JI93" s="71"/>
      <c r="JJ93" s="71"/>
      <c r="JK93" s="71"/>
      <c r="JL93" s="71"/>
      <c r="JM93" s="71"/>
      <c r="JN93" s="71"/>
      <c r="JO93" s="71"/>
      <c r="JP93" s="71"/>
      <c r="JQ93" s="71"/>
      <c r="JR93" s="71"/>
      <c r="JS93" s="71"/>
      <c r="JT93" s="71"/>
      <c r="JU93" s="71"/>
      <c r="JV93" s="71"/>
      <c r="JW93" s="71"/>
      <c r="JX93" s="71"/>
      <c r="JY93" s="71"/>
      <c r="JZ93" s="71"/>
      <c r="KA93" s="71"/>
      <c r="KB93" s="71"/>
      <c r="KC93" s="71"/>
      <c r="KD93" s="71"/>
      <c r="KE93" s="71"/>
      <c r="KF93" s="71"/>
      <c r="KG93" s="71"/>
      <c r="KH93" s="71"/>
      <c r="KI93" s="71"/>
      <c r="KJ93" s="71"/>
      <c r="KK93" s="71"/>
      <c r="KL93" s="71"/>
      <c r="KM93" s="71"/>
      <c r="KN93" s="71"/>
      <c r="KO93" s="71"/>
      <c r="KP93" s="71"/>
      <c r="KQ93" s="71"/>
      <c r="KR93" s="71"/>
      <c r="KS93" s="71"/>
      <c r="KT93" s="71"/>
      <c r="KU93" s="71"/>
      <c r="KV93" s="71"/>
      <c r="KW93" s="71"/>
      <c r="KX93" s="71"/>
      <c r="KY93" s="71"/>
      <c r="KZ93" s="71"/>
      <c r="LA93" s="71"/>
      <c r="LB93" s="71"/>
      <c r="LC93" s="71"/>
      <c r="LD93" s="71"/>
      <c r="LE93" s="71"/>
      <c r="LF93" s="71"/>
      <c r="LG93" s="71"/>
      <c r="LH93" s="71"/>
      <c r="LI93" s="71"/>
      <c r="LJ93" s="71"/>
      <c r="LK93" s="71"/>
      <c r="LL93" s="71"/>
      <c r="LM93" s="71"/>
      <c r="LN93" s="71"/>
      <c r="LO93" s="71"/>
      <c r="LP93" s="71"/>
      <c r="LQ93" s="71"/>
      <c r="LR93" s="71"/>
      <c r="LS93" s="71"/>
      <c r="LT93" s="71"/>
      <c r="LU93" s="71"/>
      <c r="LV93" s="71"/>
      <c r="LW93" s="71"/>
      <c r="LX93" s="71"/>
      <c r="LY93" s="71"/>
      <c r="LZ93" s="71"/>
      <c r="MA93" s="71"/>
      <c r="MB93" s="71"/>
      <c r="MC93" s="71"/>
      <c r="MD93" s="71"/>
      <c r="ME93" s="71"/>
      <c r="MF93" s="71"/>
      <c r="MG93" s="71"/>
      <c r="MH93" s="71"/>
      <c r="MI93" s="71"/>
      <c r="MJ93" s="71"/>
      <c r="MK93" s="71"/>
      <c r="ML93" s="71"/>
      <c r="MM93" s="71"/>
      <c r="MN93" s="71"/>
      <c r="MO93" s="71"/>
      <c r="MP93" s="71"/>
      <c r="MQ93" s="71"/>
      <c r="MR93" s="71"/>
      <c r="MS93" s="71"/>
      <c r="MT93" s="71"/>
      <c r="MU93" s="71"/>
      <c r="MV93" s="71"/>
      <c r="MW93" s="71"/>
      <c r="MX93" s="71"/>
      <c r="MY93" s="71"/>
      <c r="MZ93" s="71"/>
      <c r="NA93" s="71"/>
      <c r="NB93" s="71"/>
      <c r="NC93" s="71"/>
      <c r="ND93" s="71"/>
      <c r="NE93" s="71"/>
      <c r="NF93" s="71"/>
      <c r="NG93" s="71"/>
      <c r="NH93" s="71"/>
      <c r="NI93" s="71"/>
      <c r="NJ93" s="71"/>
      <c r="NK93" s="71"/>
      <c r="NL93" s="71"/>
      <c r="NM93" s="71"/>
      <c r="NN93" s="71"/>
      <c r="NO93" s="71"/>
      <c r="NP93" s="71"/>
      <c r="NQ93" s="71"/>
      <c r="NR93" s="71"/>
      <c r="NS93" s="71"/>
      <c r="NT93" s="71"/>
      <c r="NU93" s="71"/>
      <c r="NV93" s="71"/>
      <c r="NW93" s="71"/>
      <c r="NX93" s="71"/>
      <c r="NY93" s="71"/>
      <c r="NZ93" s="71"/>
      <c r="OA93" s="71"/>
      <c r="OB93" s="71"/>
      <c r="OC93" s="71"/>
      <c r="OD93" s="71"/>
      <c r="OE93" s="71"/>
      <c r="OF93" s="71"/>
      <c r="OG93" s="71"/>
      <c r="OH93" s="71"/>
      <c r="OI93" s="71"/>
      <c r="OJ93" s="71"/>
      <c r="OK93" s="71"/>
      <c r="OL93" s="71"/>
      <c r="OM93" s="71"/>
      <c r="ON93" s="71"/>
      <c r="OO93" s="71"/>
      <c r="OP93" s="71"/>
      <c r="OQ93" s="71"/>
      <c r="OR93" s="71"/>
      <c r="OS93" s="71"/>
      <c r="OT93" s="71"/>
      <c r="OU93" s="71"/>
      <c r="OV93" s="71"/>
      <c r="OW93" s="71"/>
      <c r="OX93" s="71"/>
      <c r="OY93" s="71"/>
      <c r="OZ93" s="71"/>
      <c r="PA93" s="71"/>
      <c r="PB93" s="71"/>
      <c r="PC93" s="71"/>
      <c r="PD93" s="71"/>
      <c r="PE93" s="71"/>
      <c r="PF93" s="71"/>
      <c r="PG93" s="71"/>
      <c r="PH93" s="71"/>
      <c r="PI93" s="71"/>
      <c r="PJ93" s="71"/>
      <c r="PK93" s="71"/>
      <c r="PL93" s="71"/>
      <c r="PM93" s="71"/>
      <c r="PN93" s="71"/>
      <c r="PO93" s="71"/>
      <c r="PP93" s="71"/>
      <c r="PQ93" s="71"/>
      <c r="PR93" s="71"/>
      <c r="PS93" s="71"/>
      <c r="PT93" s="71"/>
      <c r="PU93" s="71"/>
      <c r="PV93" s="71"/>
      <c r="PW93" s="71"/>
      <c r="PX93" s="71"/>
      <c r="PY93" s="71"/>
      <c r="PZ93" s="71"/>
      <c r="QA93" s="71"/>
      <c r="QB93" s="71"/>
      <c r="QC93" s="71"/>
      <c r="QD93" s="71"/>
      <c r="QE93" s="71"/>
      <c r="QF93" s="71"/>
      <c r="QG93" s="71"/>
      <c r="QH93" s="71"/>
      <c r="QI93" s="71"/>
      <c r="QJ93" s="71"/>
      <c r="QK93" s="71"/>
      <c r="QL93" s="71"/>
      <c r="QM93" s="71"/>
      <c r="QN93" s="71"/>
      <c r="QO93" s="71"/>
      <c r="QP93" s="71"/>
      <c r="QQ93" s="71"/>
      <c r="QR93" s="71"/>
      <c r="QS93" s="71"/>
      <c r="QT93" s="71"/>
      <c r="QU93" s="71"/>
      <c r="QV93" s="71"/>
      <c r="QW93" s="71"/>
      <c r="QX93" s="71"/>
      <c r="QY93" s="71"/>
      <c r="QZ93" s="71"/>
      <c r="RA93" s="71"/>
      <c r="RB93" s="71"/>
      <c r="RC93" s="71"/>
      <c r="RD93" s="71"/>
      <c r="RE93" s="71"/>
      <c r="RF93" s="71"/>
      <c r="RG93" s="71"/>
      <c r="RH93" s="71"/>
      <c r="RI93" s="71"/>
      <c r="RJ93" s="71"/>
      <c r="RK93" s="71"/>
      <c r="RL93" s="71"/>
      <c r="RM93" s="71"/>
    </row>
    <row r="94" spans="1:481" ht="18" customHeight="1">
      <c r="A94" s="73"/>
      <c r="B94" s="73"/>
      <c r="C94" s="66"/>
      <c r="D94" s="72"/>
      <c r="E94" s="72"/>
      <c r="F94" s="66"/>
      <c r="G94" s="66"/>
      <c r="H94" s="66"/>
      <c r="I94" s="66"/>
      <c r="J94" s="66"/>
      <c r="K94" s="71"/>
      <c r="L94" s="71"/>
      <c r="M94" s="72"/>
      <c r="N94" s="72"/>
      <c r="O94" s="71"/>
      <c r="P94" s="71"/>
      <c r="Q94" s="71"/>
      <c r="R94" s="72"/>
      <c r="S94" s="72"/>
      <c r="T94" s="66"/>
      <c r="U94" s="72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1"/>
      <c r="JN94" s="71"/>
      <c r="JO94" s="71"/>
      <c r="JP94" s="71"/>
      <c r="JQ94" s="71"/>
      <c r="JR94" s="71"/>
      <c r="JS94" s="71"/>
      <c r="JT94" s="71"/>
      <c r="JU94" s="71"/>
      <c r="JV94" s="71"/>
      <c r="JW94" s="71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71"/>
      <c r="KN94" s="71"/>
      <c r="KO94" s="71"/>
      <c r="KP94" s="71"/>
      <c r="KQ94" s="71"/>
      <c r="KR94" s="71"/>
      <c r="KS94" s="71"/>
      <c r="KT94" s="71"/>
      <c r="KU94" s="7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1"/>
      <c r="MX94" s="71"/>
      <c r="MY94" s="71"/>
      <c r="MZ94" s="71"/>
      <c r="NA94" s="71"/>
      <c r="NB94" s="71"/>
      <c r="NC94" s="71"/>
      <c r="ND94" s="71"/>
      <c r="NE94" s="71"/>
      <c r="NF94" s="71"/>
      <c r="NG94" s="71"/>
      <c r="NH94" s="71"/>
      <c r="NI94" s="71"/>
      <c r="NJ94" s="71"/>
      <c r="NK94" s="71"/>
      <c r="NL94" s="71"/>
      <c r="NM94" s="71"/>
      <c r="NN94" s="71"/>
      <c r="NO94" s="71"/>
      <c r="NP94" s="71"/>
      <c r="NQ94" s="71"/>
      <c r="NR94" s="71"/>
      <c r="NS94" s="71"/>
      <c r="NT94" s="71"/>
      <c r="NU94" s="71"/>
      <c r="NV94" s="71"/>
      <c r="NW94" s="71"/>
      <c r="NX94" s="71"/>
      <c r="NY94" s="71"/>
      <c r="NZ94" s="71"/>
      <c r="OA94" s="71"/>
      <c r="OB94" s="71"/>
      <c r="OC94" s="71"/>
      <c r="OD94" s="71"/>
      <c r="OE94" s="71"/>
      <c r="OF94" s="71"/>
      <c r="OG94" s="71"/>
      <c r="OH94" s="71"/>
      <c r="OI94" s="71"/>
      <c r="OJ94" s="71"/>
      <c r="OK94" s="71"/>
      <c r="OL94" s="71"/>
      <c r="OM94" s="71"/>
      <c r="ON94" s="71"/>
      <c r="OO94" s="71"/>
      <c r="OP94" s="71"/>
      <c r="OQ94" s="71"/>
      <c r="OR94" s="71"/>
      <c r="OS94" s="71"/>
      <c r="OT94" s="71"/>
      <c r="OU94" s="71"/>
      <c r="OV94" s="71"/>
      <c r="OW94" s="71"/>
      <c r="OX94" s="71"/>
      <c r="OY94" s="71"/>
      <c r="OZ94" s="71"/>
      <c r="PA94" s="71"/>
      <c r="PB94" s="71"/>
      <c r="PC94" s="71"/>
      <c r="PD94" s="71"/>
      <c r="PE94" s="71"/>
      <c r="PF94" s="71"/>
      <c r="PG94" s="71"/>
      <c r="PH94" s="71"/>
      <c r="PI94" s="71"/>
      <c r="PJ94" s="71"/>
      <c r="PK94" s="71"/>
      <c r="PL94" s="71"/>
      <c r="PM94" s="71"/>
      <c r="PN94" s="71"/>
      <c r="PO94" s="71"/>
      <c r="PP94" s="71"/>
      <c r="PQ94" s="71"/>
      <c r="PR94" s="71"/>
      <c r="PS94" s="71"/>
      <c r="PT94" s="71"/>
      <c r="PU94" s="71"/>
      <c r="PV94" s="71"/>
      <c r="PW94" s="71"/>
      <c r="PX94" s="71"/>
      <c r="PY94" s="71"/>
      <c r="PZ94" s="71"/>
      <c r="QA94" s="71"/>
      <c r="QB94" s="71"/>
      <c r="QC94" s="71"/>
      <c r="QD94" s="71"/>
      <c r="QE94" s="71"/>
      <c r="QF94" s="71"/>
      <c r="QG94" s="71"/>
      <c r="QH94" s="71"/>
      <c r="QI94" s="71"/>
      <c r="QJ94" s="71"/>
      <c r="QK94" s="71"/>
      <c r="QL94" s="71"/>
      <c r="QM94" s="71"/>
      <c r="QN94" s="71"/>
      <c r="QO94" s="71"/>
      <c r="QP94" s="71"/>
      <c r="QQ94" s="71"/>
      <c r="QR94" s="71"/>
      <c r="QS94" s="71"/>
      <c r="QT94" s="71"/>
      <c r="QU94" s="71"/>
      <c r="QV94" s="71"/>
      <c r="QW94" s="71"/>
      <c r="QX94" s="71"/>
      <c r="QY94" s="71"/>
      <c r="QZ94" s="71"/>
      <c r="RA94" s="71"/>
      <c r="RB94" s="71"/>
      <c r="RC94" s="71"/>
      <c r="RD94" s="71"/>
      <c r="RE94" s="71"/>
      <c r="RF94" s="71"/>
      <c r="RG94" s="71"/>
      <c r="RH94" s="71"/>
      <c r="RI94" s="71"/>
      <c r="RJ94" s="71"/>
      <c r="RK94" s="71"/>
      <c r="RL94" s="71"/>
      <c r="RM94" s="71"/>
    </row>
    <row r="95" spans="1:481" ht="18" customHeight="1">
      <c r="A95" s="73"/>
      <c r="B95" s="73"/>
      <c r="C95" s="66"/>
      <c r="D95" s="72"/>
      <c r="E95" s="72"/>
      <c r="F95" s="66"/>
      <c r="G95" s="66"/>
      <c r="H95" s="66"/>
      <c r="I95" s="66"/>
      <c r="J95" s="66"/>
      <c r="K95" s="71"/>
      <c r="L95" s="71"/>
      <c r="M95" s="72"/>
      <c r="N95" s="72"/>
      <c r="O95" s="71"/>
      <c r="P95" s="71"/>
      <c r="Q95" s="71"/>
      <c r="R95" s="72"/>
      <c r="S95" s="72"/>
      <c r="T95" s="66"/>
      <c r="U95" s="72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  <c r="JC95" s="71"/>
      <c r="JD95" s="71"/>
      <c r="JE95" s="71"/>
      <c r="JF95" s="71"/>
      <c r="JG95" s="71"/>
      <c r="JH95" s="71"/>
      <c r="JI95" s="71"/>
      <c r="JJ95" s="71"/>
      <c r="JK95" s="71"/>
      <c r="JL95" s="71"/>
      <c r="JM95" s="71"/>
      <c r="JN95" s="71"/>
      <c r="JO95" s="71"/>
      <c r="JP95" s="71"/>
      <c r="JQ95" s="71"/>
      <c r="JR95" s="71"/>
      <c r="JS95" s="71"/>
      <c r="JT95" s="71"/>
      <c r="JU95" s="71"/>
      <c r="JV95" s="71"/>
      <c r="JW95" s="71"/>
      <c r="JX95" s="71"/>
      <c r="JY95" s="71"/>
      <c r="JZ95" s="71"/>
      <c r="KA95" s="71"/>
      <c r="KB95" s="71"/>
      <c r="KC95" s="71"/>
      <c r="KD95" s="71"/>
      <c r="KE95" s="71"/>
      <c r="KF95" s="71"/>
      <c r="KG95" s="71"/>
      <c r="KH95" s="71"/>
      <c r="KI95" s="71"/>
      <c r="KJ95" s="71"/>
      <c r="KK95" s="71"/>
      <c r="KL95" s="71"/>
      <c r="KM95" s="71"/>
      <c r="KN95" s="71"/>
      <c r="KO95" s="71"/>
      <c r="KP95" s="71"/>
      <c r="KQ95" s="71"/>
      <c r="KR95" s="71"/>
      <c r="KS95" s="71"/>
      <c r="KT95" s="71"/>
      <c r="KU95" s="71"/>
      <c r="KV95" s="71"/>
      <c r="KW95" s="71"/>
      <c r="KX95" s="71"/>
      <c r="KY95" s="71"/>
      <c r="KZ95" s="71"/>
      <c r="LA95" s="71"/>
      <c r="LB95" s="71"/>
      <c r="LC95" s="71"/>
      <c r="LD95" s="71"/>
      <c r="LE95" s="71"/>
      <c r="LF95" s="71"/>
      <c r="LG95" s="71"/>
      <c r="LH95" s="71"/>
      <c r="LI95" s="71"/>
      <c r="LJ95" s="71"/>
      <c r="LK95" s="71"/>
      <c r="LL95" s="71"/>
      <c r="LM95" s="71"/>
      <c r="LN95" s="71"/>
      <c r="LO95" s="71"/>
      <c r="LP95" s="71"/>
      <c r="LQ95" s="71"/>
      <c r="LR95" s="71"/>
      <c r="LS95" s="71"/>
      <c r="LT95" s="71"/>
      <c r="LU95" s="71"/>
      <c r="LV95" s="71"/>
      <c r="LW95" s="71"/>
      <c r="LX95" s="71"/>
      <c r="LY95" s="71"/>
      <c r="LZ95" s="71"/>
      <c r="MA95" s="71"/>
      <c r="MB95" s="71"/>
      <c r="MC95" s="71"/>
      <c r="MD95" s="71"/>
      <c r="ME95" s="71"/>
      <c r="MF95" s="71"/>
      <c r="MG95" s="71"/>
      <c r="MH95" s="71"/>
      <c r="MI95" s="71"/>
      <c r="MJ95" s="71"/>
      <c r="MK95" s="71"/>
      <c r="ML95" s="71"/>
      <c r="MM95" s="71"/>
      <c r="MN95" s="71"/>
      <c r="MO95" s="71"/>
      <c r="MP95" s="71"/>
      <c r="MQ95" s="71"/>
      <c r="MR95" s="71"/>
      <c r="MS95" s="71"/>
      <c r="MT95" s="71"/>
      <c r="MU95" s="71"/>
      <c r="MV95" s="71"/>
      <c r="MW95" s="71"/>
      <c r="MX95" s="71"/>
      <c r="MY95" s="71"/>
      <c r="MZ95" s="71"/>
      <c r="NA95" s="71"/>
      <c r="NB95" s="71"/>
      <c r="NC95" s="71"/>
      <c r="ND95" s="71"/>
      <c r="NE95" s="71"/>
      <c r="NF95" s="71"/>
      <c r="NG95" s="71"/>
      <c r="NH95" s="71"/>
      <c r="NI95" s="71"/>
      <c r="NJ95" s="71"/>
      <c r="NK95" s="71"/>
      <c r="NL95" s="71"/>
      <c r="NM95" s="71"/>
      <c r="NN95" s="71"/>
      <c r="NO95" s="71"/>
      <c r="NP95" s="71"/>
      <c r="NQ95" s="71"/>
      <c r="NR95" s="71"/>
      <c r="NS95" s="71"/>
      <c r="NT95" s="71"/>
      <c r="NU95" s="71"/>
      <c r="NV95" s="71"/>
      <c r="NW95" s="71"/>
      <c r="NX95" s="71"/>
      <c r="NY95" s="71"/>
      <c r="NZ95" s="71"/>
      <c r="OA95" s="71"/>
      <c r="OB95" s="71"/>
      <c r="OC95" s="71"/>
      <c r="OD95" s="71"/>
      <c r="OE95" s="71"/>
      <c r="OF95" s="71"/>
      <c r="OG95" s="71"/>
      <c r="OH95" s="71"/>
      <c r="OI95" s="71"/>
      <c r="OJ95" s="71"/>
      <c r="OK95" s="71"/>
      <c r="OL95" s="71"/>
      <c r="OM95" s="71"/>
      <c r="ON95" s="71"/>
      <c r="OO95" s="71"/>
      <c r="OP95" s="71"/>
      <c r="OQ95" s="71"/>
      <c r="OR95" s="71"/>
      <c r="OS95" s="71"/>
      <c r="OT95" s="71"/>
      <c r="OU95" s="71"/>
      <c r="OV95" s="71"/>
      <c r="OW95" s="71"/>
      <c r="OX95" s="71"/>
      <c r="OY95" s="71"/>
      <c r="OZ95" s="71"/>
      <c r="PA95" s="71"/>
      <c r="PB95" s="71"/>
      <c r="PC95" s="71"/>
      <c r="PD95" s="71"/>
      <c r="PE95" s="71"/>
      <c r="PF95" s="71"/>
      <c r="PG95" s="71"/>
      <c r="PH95" s="71"/>
      <c r="PI95" s="71"/>
      <c r="PJ95" s="71"/>
      <c r="PK95" s="71"/>
      <c r="PL95" s="71"/>
      <c r="PM95" s="71"/>
      <c r="PN95" s="71"/>
      <c r="PO95" s="71"/>
      <c r="PP95" s="71"/>
      <c r="PQ95" s="71"/>
      <c r="PR95" s="71"/>
      <c r="PS95" s="71"/>
      <c r="PT95" s="71"/>
      <c r="PU95" s="71"/>
      <c r="PV95" s="71"/>
      <c r="PW95" s="71"/>
      <c r="PX95" s="71"/>
      <c r="PY95" s="71"/>
      <c r="PZ95" s="71"/>
      <c r="QA95" s="71"/>
      <c r="QB95" s="71"/>
      <c r="QC95" s="71"/>
      <c r="QD95" s="71"/>
      <c r="QE95" s="71"/>
      <c r="QF95" s="71"/>
      <c r="QG95" s="71"/>
      <c r="QH95" s="71"/>
      <c r="QI95" s="71"/>
      <c r="QJ95" s="71"/>
      <c r="QK95" s="71"/>
      <c r="QL95" s="71"/>
      <c r="QM95" s="71"/>
      <c r="QN95" s="71"/>
      <c r="QO95" s="71"/>
      <c r="QP95" s="71"/>
      <c r="QQ95" s="71"/>
      <c r="QR95" s="71"/>
      <c r="QS95" s="71"/>
      <c r="QT95" s="71"/>
      <c r="QU95" s="71"/>
      <c r="QV95" s="71"/>
      <c r="QW95" s="71"/>
      <c r="QX95" s="71"/>
      <c r="QY95" s="71"/>
      <c r="QZ95" s="71"/>
      <c r="RA95" s="71"/>
      <c r="RB95" s="71"/>
      <c r="RC95" s="71"/>
      <c r="RD95" s="71"/>
      <c r="RE95" s="71"/>
      <c r="RF95" s="71"/>
      <c r="RG95" s="71"/>
      <c r="RH95" s="71"/>
      <c r="RI95" s="71"/>
      <c r="RJ95" s="71"/>
      <c r="RK95" s="71"/>
      <c r="RL95" s="71"/>
      <c r="RM95" s="71"/>
    </row>
    <row r="96" spans="1:481" ht="18" customHeight="1">
      <c r="A96" s="73"/>
      <c r="B96" s="73"/>
      <c r="C96" s="66"/>
      <c r="D96" s="72"/>
      <c r="E96" s="72"/>
      <c r="F96" s="66"/>
      <c r="G96" s="66"/>
      <c r="H96" s="66"/>
      <c r="I96" s="66"/>
      <c r="J96" s="66"/>
      <c r="K96" s="71"/>
      <c r="L96" s="71"/>
      <c r="M96" s="72"/>
      <c r="N96" s="72"/>
      <c r="O96" s="71"/>
      <c r="P96" s="71"/>
      <c r="Q96" s="71"/>
      <c r="R96" s="72"/>
      <c r="S96" s="72"/>
      <c r="T96" s="66"/>
      <c r="U96" s="72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  <c r="JC96" s="71"/>
      <c r="JD96" s="71"/>
      <c r="JE96" s="71"/>
      <c r="JF96" s="71"/>
      <c r="JG96" s="71"/>
      <c r="JH96" s="71"/>
      <c r="JI96" s="71"/>
      <c r="JJ96" s="71"/>
      <c r="JK96" s="71"/>
      <c r="JL96" s="71"/>
      <c r="JM96" s="71"/>
      <c r="JN96" s="71"/>
      <c r="JO96" s="71"/>
      <c r="JP96" s="71"/>
      <c r="JQ96" s="71"/>
      <c r="JR96" s="71"/>
      <c r="JS96" s="71"/>
      <c r="JT96" s="71"/>
      <c r="JU96" s="71"/>
      <c r="JV96" s="71"/>
      <c r="JW96" s="71"/>
      <c r="JX96" s="71"/>
      <c r="JY96" s="71"/>
      <c r="JZ96" s="71"/>
      <c r="KA96" s="71"/>
      <c r="KB96" s="71"/>
      <c r="KC96" s="71"/>
      <c r="KD96" s="71"/>
      <c r="KE96" s="71"/>
      <c r="KF96" s="71"/>
      <c r="KG96" s="71"/>
      <c r="KH96" s="71"/>
      <c r="KI96" s="71"/>
      <c r="KJ96" s="71"/>
      <c r="KK96" s="71"/>
      <c r="KL96" s="71"/>
      <c r="KM96" s="71"/>
      <c r="KN96" s="71"/>
      <c r="KO96" s="71"/>
      <c r="KP96" s="71"/>
      <c r="KQ96" s="71"/>
      <c r="KR96" s="71"/>
      <c r="KS96" s="71"/>
      <c r="KT96" s="71"/>
      <c r="KU96" s="71"/>
      <c r="KV96" s="71"/>
      <c r="KW96" s="71"/>
      <c r="KX96" s="71"/>
      <c r="KY96" s="71"/>
      <c r="KZ96" s="71"/>
      <c r="LA96" s="71"/>
      <c r="LB96" s="71"/>
      <c r="LC96" s="71"/>
      <c r="LD96" s="71"/>
      <c r="LE96" s="71"/>
      <c r="LF96" s="71"/>
      <c r="LG96" s="71"/>
      <c r="LH96" s="71"/>
      <c r="LI96" s="71"/>
      <c r="LJ96" s="71"/>
      <c r="LK96" s="71"/>
      <c r="LL96" s="71"/>
      <c r="LM96" s="71"/>
      <c r="LN96" s="71"/>
      <c r="LO96" s="71"/>
      <c r="LP96" s="71"/>
      <c r="LQ96" s="71"/>
      <c r="LR96" s="71"/>
      <c r="LS96" s="71"/>
      <c r="LT96" s="71"/>
      <c r="LU96" s="71"/>
      <c r="LV96" s="71"/>
      <c r="LW96" s="71"/>
      <c r="LX96" s="71"/>
      <c r="LY96" s="71"/>
      <c r="LZ96" s="71"/>
      <c r="MA96" s="71"/>
      <c r="MB96" s="71"/>
      <c r="MC96" s="71"/>
      <c r="MD96" s="71"/>
      <c r="ME96" s="71"/>
      <c r="MF96" s="71"/>
      <c r="MG96" s="71"/>
      <c r="MH96" s="71"/>
      <c r="MI96" s="71"/>
      <c r="MJ96" s="71"/>
      <c r="MK96" s="71"/>
      <c r="ML96" s="71"/>
      <c r="MM96" s="71"/>
      <c r="MN96" s="71"/>
      <c r="MO96" s="71"/>
      <c r="MP96" s="71"/>
      <c r="MQ96" s="71"/>
      <c r="MR96" s="71"/>
      <c r="MS96" s="71"/>
      <c r="MT96" s="71"/>
      <c r="MU96" s="71"/>
      <c r="MV96" s="71"/>
      <c r="MW96" s="71"/>
      <c r="MX96" s="71"/>
      <c r="MY96" s="71"/>
      <c r="MZ96" s="71"/>
      <c r="NA96" s="71"/>
      <c r="NB96" s="71"/>
      <c r="NC96" s="71"/>
      <c r="ND96" s="71"/>
      <c r="NE96" s="71"/>
      <c r="NF96" s="71"/>
      <c r="NG96" s="71"/>
      <c r="NH96" s="71"/>
      <c r="NI96" s="71"/>
      <c r="NJ96" s="71"/>
      <c r="NK96" s="71"/>
      <c r="NL96" s="71"/>
      <c r="NM96" s="71"/>
      <c r="NN96" s="71"/>
      <c r="NO96" s="71"/>
      <c r="NP96" s="71"/>
      <c r="NQ96" s="71"/>
      <c r="NR96" s="71"/>
      <c r="NS96" s="71"/>
      <c r="NT96" s="71"/>
      <c r="NU96" s="71"/>
      <c r="NV96" s="71"/>
      <c r="NW96" s="71"/>
      <c r="NX96" s="71"/>
      <c r="NY96" s="71"/>
      <c r="NZ96" s="71"/>
      <c r="OA96" s="71"/>
      <c r="OB96" s="71"/>
      <c r="OC96" s="71"/>
      <c r="OD96" s="71"/>
      <c r="OE96" s="71"/>
      <c r="OF96" s="71"/>
      <c r="OG96" s="71"/>
      <c r="OH96" s="71"/>
      <c r="OI96" s="71"/>
      <c r="OJ96" s="71"/>
      <c r="OK96" s="71"/>
      <c r="OL96" s="71"/>
      <c r="OM96" s="71"/>
      <c r="ON96" s="71"/>
      <c r="OO96" s="71"/>
      <c r="OP96" s="71"/>
      <c r="OQ96" s="71"/>
      <c r="OR96" s="71"/>
      <c r="OS96" s="71"/>
      <c r="OT96" s="71"/>
      <c r="OU96" s="71"/>
      <c r="OV96" s="71"/>
      <c r="OW96" s="71"/>
      <c r="OX96" s="71"/>
      <c r="OY96" s="71"/>
      <c r="OZ96" s="71"/>
      <c r="PA96" s="71"/>
      <c r="PB96" s="71"/>
      <c r="PC96" s="71"/>
      <c r="PD96" s="71"/>
      <c r="PE96" s="71"/>
      <c r="PF96" s="71"/>
      <c r="PG96" s="71"/>
      <c r="PH96" s="71"/>
      <c r="PI96" s="71"/>
      <c r="PJ96" s="71"/>
      <c r="PK96" s="71"/>
      <c r="PL96" s="71"/>
      <c r="PM96" s="71"/>
      <c r="PN96" s="71"/>
      <c r="PO96" s="71"/>
      <c r="PP96" s="71"/>
      <c r="PQ96" s="71"/>
      <c r="PR96" s="71"/>
      <c r="PS96" s="71"/>
      <c r="PT96" s="71"/>
      <c r="PU96" s="71"/>
      <c r="PV96" s="71"/>
      <c r="PW96" s="71"/>
      <c r="PX96" s="71"/>
      <c r="PY96" s="71"/>
      <c r="PZ96" s="71"/>
      <c r="QA96" s="71"/>
      <c r="QB96" s="71"/>
      <c r="QC96" s="71"/>
      <c r="QD96" s="71"/>
      <c r="QE96" s="71"/>
      <c r="QF96" s="71"/>
      <c r="QG96" s="71"/>
      <c r="QH96" s="71"/>
      <c r="QI96" s="71"/>
      <c r="QJ96" s="71"/>
      <c r="QK96" s="71"/>
      <c r="QL96" s="71"/>
      <c r="QM96" s="71"/>
      <c r="QN96" s="71"/>
      <c r="QO96" s="71"/>
      <c r="QP96" s="71"/>
      <c r="QQ96" s="71"/>
      <c r="QR96" s="71"/>
      <c r="QS96" s="71"/>
      <c r="QT96" s="71"/>
      <c r="QU96" s="71"/>
      <c r="QV96" s="71"/>
      <c r="QW96" s="71"/>
      <c r="QX96" s="71"/>
      <c r="QY96" s="71"/>
      <c r="QZ96" s="71"/>
      <c r="RA96" s="71"/>
      <c r="RB96" s="71"/>
      <c r="RC96" s="71"/>
      <c r="RD96" s="71"/>
      <c r="RE96" s="71"/>
      <c r="RF96" s="71"/>
      <c r="RG96" s="71"/>
      <c r="RH96" s="71"/>
      <c r="RI96" s="71"/>
      <c r="RJ96" s="71"/>
      <c r="RK96" s="71"/>
      <c r="RL96" s="71"/>
      <c r="RM96" s="71"/>
    </row>
    <row r="97" spans="1:481" ht="18" customHeight="1">
      <c r="A97" s="73"/>
      <c r="B97" s="73"/>
      <c r="C97" s="66"/>
      <c r="D97" s="72"/>
      <c r="E97" s="72"/>
      <c r="F97" s="66"/>
      <c r="G97" s="66"/>
      <c r="H97" s="66"/>
      <c r="I97" s="66"/>
      <c r="J97" s="66"/>
      <c r="K97" s="71"/>
      <c r="L97" s="71"/>
      <c r="M97" s="72"/>
      <c r="N97" s="72"/>
      <c r="O97" s="71"/>
      <c r="P97" s="71"/>
      <c r="Q97" s="71"/>
      <c r="R97" s="72"/>
      <c r="S97" s="72"/>
      <c r="T97" s="66"/>
      <c r="U97" s="72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  <c r="JC97" s="71"/>
      <c r="JD97" s="71"/>
      <c r="JE97" s="71"/>
      <c r="JF97" s="71"/>
      <c r="JG97" s="71"/>
      <c r="JH97" s="71"/>
      <c r="JI97" s="71"/>
      <c r="JJ97" s="71"/>
      <c r="JK97" s="71"/>
      <c r="JL97" s="71"/>
      <c r="JM97" s="71"/>
      <c r="JN97" s="71"/>
      <c r="JO97" s="71"/>
      <c r="JP97" s="71"/>
      <c r="JQ97" s="71"/>
      <c r="JR97" s="71"/>
      <c r="JS97" s="71"/>
      <c r="JT97" s="71"/>
      <c r="JU97" s="71"/>
      <c r="JV97" s="71"/>
      <c r="JW97" s="71"/>
      <c r="JX97" s="71"/>
      <c r="JY97" s="71"/>
      <c r="JZ97" s="71"/>
      <c r="KA97" s="71"/>
      <c r="KB97" s="71"/>
      <c r="KC97" s="71"/>
      <c r="KD97" s="71"/>
      <c r="KE97" s="71"/>
      <c r="KF97" s="71"/>
      <c r="KG97" s="71"/>
      <c r="KH97" s="71"/>
      <c r="KI97" s="71"/>
      <c r="KJ97" s="71"/>
      <c r="KK97" s="71"/>
      <c r="KL97" s="71"/>
      <c r="KM97" s="71"/>
      <c r="KN97" s="71"/>
      <c r="KO97" s="71"/>
      <c r="KP97" s="71"/>
      <c r="KQ97" s="71"/>
      <c r="KR97" s="71"/>
      <c r="KS97" s="71"/>
      <c r="KT97" s="71"/>
      <c r="KU97" s="71"/>
      <c r="KV97" s="71"/>
      <c r="KW97" s="71"/>
      <c r="KX97" s="71"/>
      <c r="KY97" s="71"/>
      <c r="KZ97" s="71"/>
      <c r="LA97" s="71"/>
      <c r="LB97" s="71"/>
      <c r="LC97" s="71"/>
      <c r="LD97" s="71"/>
      <c r="LE97" s="71"/>
      <c r="LF97" s="71"/>
      <c r="LG97" s="71"/>
      <c r="LH97" s="71"/>
      <c r="LI97" s="71"/>
      <c r="LJ97" s="71"/>
      <c r="LK97" s="71"/>
      <c r="LL97" s="71"/>
      <c r="LM97" s="71"/>
      <c r="LN97" s="71"/>
      <c r="LO97" s="71"/>
      <c r="LP97" s="71"/>
      <c r="LQ97" s="71"/>
      <c r="LR97" s="71"/>
      <c r="LS97" s="71"/>
      <c r="LT97" s="71"/>
      <c r="LU97" s="71"/>
      <c r="LV97" s="71"/>
      <c r="LW97" s="71"/>
      <c r="LX97" s="71"/>
      <c r="LY97" s="71"/>
      <c r="LZ97" s="71"/>
      <c r="MA97" s="71"/>
      <c r="MB97" s="71"/>
      <c r="MC97" s="71"/>
      <c r="MD97" s="71"/>
      <c r="ME97" s="71"/>
      <c r="MF97" s="71"/>
      <c r="MG97" s="71"/>
      <c r="MH97" s="71"/>
      <c r="MI97" s="71"/>
      <c r="MJ97" s="71"/>
      <c r="MK97" s="71"/>
      <c r="ML97" s="71"/>
      <c r="MM97" s="71"/>
      <c r="MN97" s="71"/>
      <c r="MO97" s="71"/>
      <c r="MP97" s="71"/>
      <c r="MQ97" s="71"/>
      <c r="MR97" s="71"/>
      <c r="MS97" s="71"/>
      <c r="MT97" s="71"/>
      <c r="MU97" s="71"/>
      <c r="MV97" s="71"/>
      <c r="MW97" s="71"/>
      <c r="MX97" s="71"/>
      <c r="MY97" s="71"/>
      <c r="MZ97" s="71"/>
      <c r="NA97" s="71"/>
      <c r="NB97" s="71"/>
      <c r="NC97" s="71"/>
      <c r="ND97" s="71"/>
      <c r="NE97" s="71"/>
      <c r="NF97" s="71"/>
      <c r="NG97" s="71"/>
      <c r="NH97" s="71"/>
      <c r="NI97" s="71"/>
      <c r="NJ97" s="71"/>
      <c r="NK97" s="71"/>
      <c r="NL97" s="71"/>
      <c r="NM97" s="71"/>
      <c r="NN97" s="71"/>
      <c r="NO97" s="71"/>
      <c r="NP97" s="71"/>
      <c r="NQ97" s="71"/>
      <c r="NR97" s="71"/>
      <c r="NS97" s="71"/>
      <c r="NT97" s="71"/>
      <c r="NU97" s="71"/>
      <c r="NV97" s="71"/>
      <c r="NW97" s="71"/>
      <c r="NX97" s="71"/>
      <c r="NY97" s="71"/>
      <c r="NZ97" s="71"/>
      <c r="OA97" s="71"/>
      <c r="OB97" s="71"/>
      <c r="OC97" s="71"/>
      <c r="OD97" s="71"/>
      <c r="OE97" s="71"/>
      <c r="OF97" s="71"/>
      <c r="OG97" s="71"/>
      <c r="OH97" s="71"/>
      <c r="OI97" s="71"/>
      <c r="OJ97" s="71"/>
      <c r="OK97" s="71"/>
      <c r="OL97" s="71"/>
      <c r="OM97" s="71"/>
      <c r="ON97" s="71"/>
      <c r="OO97" s="71"/>
      <c r="OP97" s="71"/>
      <c r="OQ97" s="71"/>
      <c r="OR97" s="71"/>
      <c r="OS97" s="71"/>
      <c r="OT97" s="71"/>
      <c r="OU97" s="71"/>
      <c r="OV97" s="71"/>
      <c r="OW97" s="71"/>
      <c r="OX97" s="71"/>
      <c r="OY97" s="71"/>
      <c r="OZ97" s="71"/>
      <c r="PA97" s="71"/>
      <c r="PB97" s="71"/>
      <c r="PC97" s="71"/>
      <c r="PD97" s="71"/>
      <c r="PE97" s="71"/>
      <c r="PF97" s="71"/>
      <c r="PG97" s="71"/>
      <c r="PH97" s="71"/>
      <c r="PI97" s="71"/>
      <c r="PJ97" s="71"/>
      <c r="PK97" s="71"/>
      <c r="PL97" s="71"/>
      <c r="PM97" s="71"/>
      <c r="PN97" s="71"/>
      <c r="PO97" s="71"/>
      <c r="PP97" s="71"/>
      <c r="PQ97" s="71"/>
      <c r="PR97" s="71"/>
      <c r="PS97" s="71"/>
      <c r="PT97" s="71"/>
      <c r="PU97" s="71"/>
      <c r="PV97" s="71"/>
      <c r="PW97" s="71"/>
      <c r="PX97" s="71"/>
      <c r="PY97" s="71"/>
      <c r="PZ97" s="71"/>
      <c r="QA97" s="71"/>
      <c r="QB97" s="71"/>
      <c r="QC97" s="71"/>
      <c r="QD97" s="71"/>
      <c r="QE97" s="71"/>
      <c r="QF97" s="71"/>
      <c r="QG97" s="71"/>
      <c r="QH97" s="71"/>
      <c r="QI97" s="71"/>
      <c r="QJ97" s="71"/>
      <c r="QK97" s="71"/>
      <c r="QL97" s="71"/>
      <c r="QM97" s="71"/>
      <c r="QN97" s="71"/>
      <c r="QO97" s="71"/>
      <c r="QP97" s="71"/>
      <c r="QQ97" s="71"/>
      <c r="QR97" s="71"/>
      <c r="QS97" s="71"/>
      <c r="QT97" s="71"/>
      <c r="QU97" s="71"/>
      <c r="QV97" s="71"/>
      <c r="QW97" s="71"/>
      <c r="QX97" s="71"/>
      <c r="QY97" s="71"/>
      <c r="QZ97" s="71"/>
      <c r="RA97" s="71"/>
      <c r="RB97" s="71"/>
      <c r="RC97" s="71"/>
      <c r="RD97" s="71"/>
      <c r="RE97" s="71"/>
      <c r="RF97" s="71"/>
      <c r="RG97" s="71"/>
      <c r="RH97" s="71"/>
      <c r="RI97" s="71"/>
      <c r="RJ97" s="71"/>
      <c r="RK97" s="71"/>
      <c r="RL97" s="71"/>
      <c r="RM97" s="71"/>
    </row>
    <row r="98" spans="1:481" ht="18" customHeight="1">
      <c r="A98" s="73"/>
      <c r="B98" s="73"/>
      <c r="C98" s="66"/>
      <c r="D98" s="72"/>
      <c r="E98" s="72"/>
      <c r="F98" s="66"/>
      <c r="G98" s="66"/>
      <c r="H98" s="66"/>
      <c r="I98" s="66"/>
      <c r="J98" s="66"/>
      <c r="K98" s="71"/>
      <c r="L98" s="71"/>
      <c r="M98" s="72"/>
      <c r="N98" s="72"/>
      <c r="O98" s="71"/>
      <c r="P98" s="71"/>
      <c r="Q98" s="71"/>
      <c r="R98" s="72"/>
      <c r="S98" s="72"/>
      <c r="T98" s="66"/>
      <c r="U98" s="72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  <c r="JC98" s="71"/>
      <c r="JD98" s="71"/>
      <c r="JE98" s="71"/>
      <c r="JF98" s="71"/>
      <c r="JG98" s="71"/>
      <c r="JH98" s="71"/>
      <c r="JI98" s="71"/>
      <c r="JJ98" s="71"/>
      <c r="JK98" s="71"/>
      <c r="JL98" s="71"/>
      <c r="JM98" s="71"/>
      <c r="JN98" s="71"/>
      <c r="JO98" s="71"/>
      <c r="JP98" s="71"/>
      <c r="JQ98" s="71"/>
      <c r="JR98" s="71"/>
      <c r="JS98" s="71"/>
      <c r="JT98" s="71"/>
      <c r="JU98" s="71"/>
      <c r="JV98" s="71"/>
      <c r="JW98" s="71"/>
      <c r="JX98" s="71"/>
      <c r="JY98" s="71"/>
      <c r="JZ98" s="71"/>
      <c r="KA98" s="71"/>
      <c r="KB98" s="71"/>
      <c r="KC98" s="71"/>
      <c r="KD98" s="71"/>
      <c r="KE98" s="71"/>
      <c r="KF98" s="71"/>
      <c r="KG98" s="71"/>
      <c r="KH98" s="71"/>
      <c r="KI98" s="71"/>
      <c r="KJ98" s="71"/>
      <c r="KK98" s="71"/>
      <c r="KL98" s="71"/>
      <c r="KM98" s="71"/>
      <c r="KN98" s="71"/>
      <c r="KO98" s="71"/>
      <c r="KP98" s="71"/>
      <c r="KQ98" s="71"/>
      <c r="KR98" s="71"/>
      <c r="KS98" s="71"/>
      <c r="KT98" s="71"/>
      <c r="KU98" s="71"/>
      <c r="KV98" s="71"/>
      <c r="KW98" s="71"/>
      <c r="KX98" s="71"/>
      <c r="KY98" s="71"/>
      <c r="KZ98" s="71"/>
      <c r="LA98" s="71"/>
      <c r="LB98" s="71"/>
      <c r="LC98" s="71"/>
      <c r="LD98" s="71"/>
      <c r="LE98" s="71"/>
      <c r="LF98" s="71"/>
      <c r="LG98" s="71"/>
      <c r="LH98" s="71"/>
      <c r="LI98" s="71"/>
      <c r="LJ98" s="71"/>
      <c r="LK98" s="71"/>
      <c r="LL98" s="71"/>
      <c r="LM98" s="71"/>
      <c r="LN98" s="71"/>
      <c r="LO98" s="71"/>
      <c r="LP98" s="71"/>
      <c r="LQ98" s="71"/>
      <c r="LR98" s="71"/>
      <c r="LS98" s="71"/>
      <c r="LT98" s="71"/>
      <c r="LU98" s="71"/>
      <c r="LV98" s="71"/>
      <c r="LW98" s="71"/>
      <c r="LX98" s="71"/>
      <c r="LY98" s="71"/>
      <c r="LZ98" s="71"/>
      <c r="MA98" s="71"/>
      <c r="MB98" s="71"/>
      <c r="MC98" s="71"/>
      <c r="MD98" s="71"/>
      <c r="ME98" s="71"/>
      <c r="MF98" s="71"/>
      <c r="MG98" s="71"/>
      <c r="MH98" s="71"/>
      <c r="MI98" s="71"/>
      <c r="MJ98" s="71"/>
      <c r="MK98" s="71"/>
      <c r="ML98" s="71"/>
      <c r="MM98" s="71"/>
      <c r="MN98" s="71"/>
      <c r="MO98" s="71"/>
      <c r="MP98" s="71"/>
      <c r="MQ98" s="71"/>
      <c r="MR98" s="71"/>
      <c r="MS98" s="71"/>
      <c r="MT98" s="71"/>
      <c r="MU98" s="71"/>
      <c r="MV98" s="71"/>
      <c r="MW98" s="71"/>
      <c r="MX98" s="71"/>
      <c r="MY98" s="71"/>
      <c r="MZ98" s="71"/>
      <c r="NA98" s="71"/>
      <c r="NB98" s="71"/>
      <c r="NC98" s="71"/>
      <c r="ND98" s="71"/>
      <c r="NE98" s="71"/>
      <c r="NF98" s="71"/>
      <c r="NG98" s="71"/>
      <c r="NH98" s="71"/>
      <c r="NI98" s="71"/>
      <c r="NJ98" s="71"/>
      <c r="NK98" s="71"/>
      <c r="NL98" s="71"/>
      <c r="NM98" s="71"/>
      <c r="NN98" s="71"/>
      <c r="NO98" s="71"/>
      <c r="NP98" s="71"/>
      <c r="NQ98" s="71"/>
      <c r="NR98" s="71"/>
      <c r="NS98" s="71"/>
      <c r="NT98" s="71"/>
      <c r="NU98" s="71"/>
      <c r="NV98" s="71"/>
      <c r="NW98" s="71"/>
      <c r="NX98" s="71"/>
      <c r="NY98" s="71"/>
      <c r="NZ98" s="71"/>
      <c r="OA98" s="71"/>
      <c r="OB98" s="71"/>
      <c r="OC98" s="71"/>
      <c r="OD98" s="71"/>
      <c r="OE98" s="71"/>
      <c r="OF98" s="71"/>
      <c r="OG98" s="71"/>
      <c r="OH98" s="71"/>
      <c r="OI98" s="71"/>
      <c r="OJ98" s="71"/>
      <c r="OK98" s="71"/>
      <c r="OL98" s="71"/>
      <c r="OM98" s="71"/>
      <c r="ON98" s="71"/>
      <c r="OO98" s="71"/>
      <c r="OP98" s="71"/>
      <c r="OQ98" s="71"/>
      <c r="OR98" s="71"/>
      <c r="OS98" s="71"/>
      <c r="OT98" s="71"/>
      <c r="OU98" s="71"/>
      <c r="OV98" s="71"/>
      <c r="OW98" s="71"/>
      <c r="OX98" s="71"/>
      <c r="OY98" s="71"/>
      <c r="OZ98" s="71"/>
      <c r="PA98" s="71"/>
      <c r="PB98" s="71"/>
      <c r="PC98" s="71"/>
      <c r="PD98" s="71"/>
      <c r="PE98" s="71"/>
      <c r="PF98" s="71"/>
      <c r="PG98" s="71"/>
      <c r="PH98" s="71"/>
      <c r="PI98" s="71"/>
      <c r="PJ98" s="71"/>
      <c r="PK98" s="71"/>
      <c r="PL98" s="71"/>
      <c r="PM98" s="71"/>
      <c r="PN98" s="71"/>
      <c r="PO98" s="71"/>
      <c r="PP98" s="71"/>
      <c r="PQ98" s="71"/>
      <c r="PR98" s="71"/>
      <c r="PS98" s="71"/>
      <c r="PT98" s="71"/>
      <c r="PU98" s="71"/>
      <c r="PV98" s="71"/>
      <c r="PW98" s="71"/>
      <c r="PX98" s="71"/>
      <c r="PY98" s="71"/>
      <c r="PZ98" s="71"/>
      <c r="QA98" s="71"/>
      <c r="QB98" s="71"/>
      <c r="QC98" s="71"/>
      <c r="QD98" s="71"/>
      <c r="QE98" s="71"/>
      <c r="QF98" s="71"/>
      <c r="QG98" s="71"/>
      <c r="QH98" s="71"/>
      <c r="QI98" s="71"/>
      <c r="QJ98" s="71"/>
      <c r="QK98" s="71"/>
      <c r="QL98" s="71"/>
      <c r="QM98" s="71"/>
      <c r="QN98" s="71"/>
      <c r="QO98" s="71"/>
      <c r="QP98" s="71"/>
      <c r="QQ98" s="71"/>
      <c r="QR98" s="71"/>
      <c r="QS98" s="71"/>
      <c r="QT98" s="71"/>
      <c r="QU98" s="71"/>
      <c r="QV98" s="71"/>
      <c r="QW98" s="71"/>
      <c r="QX98" s="71"/>
      <c r="QY98" s="71"/>
      <c r="QZ98" s="71"/>
      <c r="RA98" s="71"/>
      <c r="RB98" s="71"/>
      <c r="RC98" s="71"/>
      <c r="RD98" s="71"/>
      <c r="RE98" s="71"/>
      <c r="RF98" s="71"/>
      <c r="RG98" s="71"/>
      <c r="RH98" s="71"/>
      <c r="RI98" s="71"/>
      <c r="RJ98" s="71"/>
      <c r="RK98" s="71"/>
      <c r="RL98" s="71"/>
      <c r="RM98" s="71"/>
    </row>
    <row r="99" spans="1:481" ht="18" customHeight="1">
      <c r="A99" s="73"/>
      <c r="B99" s="73"/>
      <c r="C99" s="66"/>
      <c r="D99" s="72"/>
      <c r="E99" s="72"/>
      <c r="F99" s="66"/>
      <c r="G99" s="66"/>
      <c r="H99" s="66"/>
      <c r="I99" s="66"/>
      <c r="J99" s="66"/>
      <c r="K99" s="71"/>
      <c r="L99" s="71"/>
      <c r="M99" s="72"/>
      <c r="N99" s="72"/>
      <c r="O99" s="71"/>
      <c r="P99" s="71"/>
      <c r="Q99" s="71"/>
      <c r="R99" s="72"/>
      <c r="S99" s="72"/>
      <c r="T99" s="66"/>
      <c r="U99" s="72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1"/>
      <c r="JG99" s="71"/>
      <c r="JH99" s="71"/>
      <c r="JI99" s="71"/>
      <c r="JJ99" s="71"/>
      <c r="JK99" s="71"/>
      <c r="JL99" s="71"/>
      <c r="JM99" s="71"/>
      <c r="JN99" s="71"/>
      <c r="JO99" s="71"/>
      <c r="JP99" s="71"/>
      <c r="JQ99" s="71"/>
      <c r="JR99" s="71"/>
      <c r="JS99" s="71"/>
      <c r="JT99" s="71"/>
      <c r="JU99" s="71"/>
      <c r="JV99" s="71"/>
      <c r="JW99" s="71"/>
      <c r="JX99" s="71"/>
      <c r="JY99" s="71"/>
      <c r="JZ99" s="71"/>
      <c r="KA99" s="71"/>
      <c r="KB99" s="71"/>
      <c r="KC99" s="71"/>
      <c r="KD99" s="71"/>
      <c r="KE99" s="71"/>
      <c r="KF99" s="71"/>
      <c r="KG99" s="71"/>
      <c r="KH99" s="71"/>
      <c r="KI99" s="71"/>
      <c r="KJ99" s="71"/>
      <c r="KK99" s="71"/>
      <c r="KL99" s="71"/>
      <c r="KM99" s="71"/>
      <c r="KN99" s="71"/>
      <c r="KO99" s="71"/>
      <c r="KP99" s="71"/>
      <c r="KQ99" s="71"/>
      <c r="KR99" s="71"/>
      <c r="KS99" s="71"/>
      <c r="KT99" s="71"/>
      <c r="KU99" s="71"/>
      <c r="KV99" s="71"/>
      <c r="KW99" s="71"/>
      <c r="KX99" s="71"/>
      <c r="KY99" s="71"/>
      <c r="KZ99" s="71"/>
      <c r="LA99" s="71"/>
      <c r="LB99" s="71"/>
      <c r="LC99" s="71"/>
      <c r="LD99" s="71"/>
      <c r="LE99" s="71"/>
      <c r="LF99" s="71"/>
      <c r="LG99" s="71"/>
      <c r="LH99" s="71"/>
      <c r="LI99" s="71"/>
      <c r="LJ99" s="71"/>
      <c r="LK99" s="71"/>
      <c r="LL99" s="71"/>
      <c r="LM99" s="71"/>
      <c r="LN99" s="71"/>
      <c r="LO99" s="71"/>
      <c r="LP99" s="71"/>
      <c r="LQ99" s="71"/>
      <c r="LR99" s="71"/>
      <c r="LS99" s="71"/>
      <c r="LT99" s="71"/>
      <c r="LU99" s="71"/>
      <c r="LV99" s="71"/>
      <c r="LW99" s="71"/>
      <c r="LX99" s="71"/>
      <c r="LY99" s="71"/>
      <c r="LZ99" s="71"/>
      <c r="MA99" s="71"/>
      <c r="MB99" s="71"/>
      <c r="MC99" s="71"/>
      <c r="MD99" s="71"/>
      <c r="ME99" s="71"/>
      <c r="MF99" s="71"/>
      <c r="MG99" s="71"/>
      <c r="MH99" s="71"/>
      <c r="MI99" s="71"/>
      <c r="MJ99" s="71"/>
      <c r="MK99" s="71"/>
      <c r="ML99" s="71"/>
      <c r="MM99" s="71"/>
      <c r="MN99" s="71"/>
      <c r="MO99" s="71"/>
      <c r="MP99" s="71"/>
      <c r="MQ99" s="71"/>
      <c r="MR99" s="71"/>
      <c r="MS99" s="71"/>
      <c r="MT99" s="71"/>
      <c r="MU99" s="71"/>
      <c r="MV99" s="71"/>
      <c r="MW99" s="71"/>
      <c r="MX99" s="71"/>
      <c r="MY99" s="71"/>
      <c r="MZ99" s="71"/>
      <c r="NA99" s="71"/>
      <c r="NB99" s="71"/>
      <c r="NC99" s="71"/>
      <c r="ND99" s="71"/>
      <c r="NE99" s="71"/>
      <c r="NF99" s="71"/>
      <c r="NG99" s="71"/>
      <c r="NH99" s="71"/>
      <c r="NI99" s="71"/>
      <c r="NJ99" s="71"/>
      <c r="NK99" s="71"/>
      <c r="NL99" s="71"/>
      <c r="NM99" s="71"/>
      <c r="NN99" s="71"/>
      <c r="NO99" s="71"/>
      <c r="NP99" s="71"/>
      <c r="NQ99" s="71"/>
      <c r="NR99" s="71"/>
      <c r="NS99" s="71"/>
      <c r="NT99" s="71"/>
      <c r="NU99" s="71"/>
      <c r="NV99" s="71"/>
      <c r="NW99" s="71"/>
      <c r="NX99" s="71"/>
      <c r="NY99" s="71"/>
      <c r="NZ99" s="71"/>
      <c r="OA99" s="71"/>
      <c r="OB99" s="71"/>
      <c r="OC99" s="71"/>
      <c r="OD99" s="71"/>
      <c r="OE99" s="71"/>
      <c r="OF99" s="71"/>
      <c r="OG99" s="71"/>
      <c r="OH99" s="71"/>
      <c r="OI99" s="71"/>
      <c r="OJ99" s="71"/>
      <c r="OK99" s="71"/>
      <c r="OL99" s="71"/>
      <c r="OM99" s="71"/>
      <c r="ON99" s="71"/>
      <c r="OO99" s="71"/>
      <c r="OP99" s="71"/>
      <c r="OQ99" s="71"/>
      <c r="OR99" s="71"/>
      <c r="OS99" s="71"/>
      <c r="OT99" s="71"/>
      <c r="OU99" s="71"/>
      <c r="OV99" s="71"/>
      <c r="OW99" s="71"/>
      <c r="OX99" s="71"/>
      <c r="OY99" s="71"/>
      <c r="OZ99" s="71"/>
      <c r="PA99" s="71"/>
      <c r="PB99" s="71"/>
      <c r="PC99" s="71"/>
      <c r="PD99" s="71"/>
      <c r="PE99" s="71"/>
      <c r="PF99" s="71"/>
      <c r="PG99" s="71"/>
      <c r="PH99" s="71"/>
      <c r="PI99" s="71"/>
      <c r="PJ99" s="71"/>
      <c r="PK99" s="71"/>
      <c r="PL99" s="71"/>
      <c r="PM99" s="71"/>
      <c r="PN99" s="71"/>
      <c r="PO99" s="71"/>
      <c r="PP99" s="71"/>
      <c r="PQ99" s="71"/>
      <c r="PR99" s="71"/>
      <c r="PS99" s="71"/>
      <c r="PT99" s="71"/>
      <c r="PU99" s="71"/>
      <c r="PV99" s="71"/>
      <c r="PW99" s="71"/>
      <c r="PX99" s="71"/>
      <c r="PY99" s="71"/>
      <c r="PZ99" s="71"/>
      <c r="QA99" s="71"/>
      <c r="QB99" s="71"/>
      <c r="QC99" s="71"/>
      <c r="QD99" s="71"/>
      <c r="QE99" s="71"/>
      <c r="QF99" s="71"/>
      <c r="QG99" s="71"/>
      <c r="QH99" s="71"/>
      <c r="QI99" s="71"/>
      <c r="QJ99" s="71"/>
      <c r="QK99" s="71"/>
      <c r="QL99" s="71"/>
      <c r="QM99" s="71"/>
      <c r="QN99" s="71"/>
      <c r="QO99" s="71"/>
      <c r="QP99" s="71"/>
      <c r="QQ99" s="71"/>
      <c r="QR99" s="71"/>
      <c r="QS99" s="71"/>
      <c r="QT99" s="71"/>
      <c r="QU99" s="71"/>
      <c r="QV99" s="71"/>
      <c r="QW99" s="71"/>
      <c r="QX99" s="71"/>
      <c r="QY99" s="71"/>
      <c r="QZ99" s="71"/>
      <c r="RA99" s="71"/>
      <c r="RB99" s="71"/>
      <c r="RC99" s="71"/>
      <c r="RD99" s="71"/>
      <c r="RE99" s="71"/>
      <c r="RF99" s="71"/>
      <c r="RG99" s="71"/>
      <c r="RH99" s="71"/>
      <c r="RI99" s="71"/>
      <c r="RJ99" s="71"/>
      <c r="RK99" s="71"/>
      <c r="RL99" s="71"/>
      <c r="RM99" s="71"/>
    </row>
    <row r="100" spans="1:481" ht="18" customHeight="1">
      <c r="A100" s="73"/>
      <c r="B100" s="73"/>
      <c r="C100" s="66"/>
      <c r="D100" s="72"/>
      <c r="E100" s="72"/>
      <c r="F100" s="66"/>
      <c r="G100" s="66"/>
      <c r="H100" s="66"/>
      <c r="I100" s="66"/>
      <c r="J100" s="66"/>
      <c r="K100" s="71"/>
      <c r="L100" s="71"/>
      <c r="M100" s="72"/>
      <c r="N100" s="72"/>
      <c r="O100" s="71"/>
      <c r="P100" s="71"/>
      <c r="Q100" s="71"/>
      <c r="R100" s="72"/>
      <c r="S100" s="72"/>
      <c r="T100" s="66"/>
      <c r="U100" s="72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  <c r="JD100" s="71"/>
      <c r="JE100" s="71"/>
      <c r="JF100" s="71"/>
      <c r="JG100" s="71"/>
      <c r="JH100" s="71"/>
      <c r="JI100" s="71"/>
      <c r="JJ100" s="71"/>
      <c r="JK100" s="71"/>
      <c r="JL100" s="71"/>
      <c r="JM100" s="71"/>
      <c r="JN100" s="71"/>
      <c r="JO100" s="71"/>
      <c r="JP100" s="71"/>
      <c r="JQ100" s="71"/>
      <c r="JR100" s="71"/>
      <c r="JS100" s="71"/>
      <c r="JT100" s="71"/>
      <c r="JU100" s="71"/>
      <c r="JV100" s="71"/>
      <c r="JW100" s="71"/>
      <c r="JX100" s="71"/>
      <c r="JY100" s="71"/>
      <c r="JZ100" s="71"/>
      <c r="KA100" s="71"/>
      <c r="KB100" s="71"/>
      <c r="KC100" s="71"/>
      <c r="KD100" s="71"/>
      <c r="KE100" s="71"/>
      <c r="KF100" s="71"/>
      <c r="KG100" s="71"/>
      <c r="KH100" s="71"/>
      <c r="KI100" s="71"/>
      <c r="KJ100" s="71"/>
      <c r="KK100" s="71"/>
      <c r="KL100" s="71"/>
      <c r="KM100" s="71"/>
      <c r="KN100" s="71"/>
      <c r="KO100" s="71"/>
      <c r="KP100" s="71"/>
      <c r="KQ100" s="71"/>
      <c r="KR100" s="71"/>
      <c r="KS100" s="71"/>
      <c r="KT100" s="71"/>
      <c r="KU100" s="71"/>
      <c r="KV100" s="71"/>
      <c r="KW100" s="71"/>
      <c r="KX100" s="71"/>
      <c r="KY100" s="71"/>
      <c r="KZ100" s="71"/>
      <c r="LA100" s="71"/>
      <c r="LB100" s="71"/>
      <c r="LC100" s="71"/>
      <c r="LD100" s="71"/>
      <c r="LE100" s="71"/>
      <c r="LF100" s="71"/>
      <c r="LG100" s="71"/>
      <c r="LH100" s="71"/>
      <c r="LI100" s="71"/>
      <c r="LJ100" s="71"/>
      <c r="LK100" s="71"/>
      <c r="LL100" s="71"/>
      <c r="LM100" s="71"/>
      <c r="LN100" s="71"/>
      <c r="LO100" s="71"/>
      <c r="LP100" s="71"/>
      <c r="LQ100" s="71"/>
      <c r="LR100" s="71"/>
      <c r="LS100" s="71"/>
      <c r="LT100" s="71"/>
      <c r="LU100" s="71"/>
      <c r="LV100" s="71"/>
      <c r="LW100" s="71"/>
      <c r="LX100" s="71"/>
      <c r="LY100" s="71"/>
      <c r="LZ100" s="71"/>
      <c r="MA100" s="71"/>
      <c r="MB100" s="71"/>
      <c r="MC100" s="71"/>
      <c r="MD100" s="71"/>
      <c r="ME100" s="71"/>
      <c r="MF100" s="71"/>
      <c r="MG100" s="71"/>
      <c r="MH100" s="71"/>
      <c r="MI100" s="71"/>
      <c r="MJ100" s="71"/>
      <c r="MK100" s="71"/>
      <c r="ML100" s="71"/>
      <c r="MM100" s="71"/>
      <c r="MN100" s="71"/>
      <c r="MO100" s="71"/>
      <c r="MP100" s="71"/>
      <c r="MQ100" s="71"/>
      <c r="MR100" s="71"/>
      <c r="MS100" s="71"/>
      <c r="MT100" s="71"/>
      <c r="MU100" s="71"/>
      <c r="MV100" s="71"/>
      <c r="MW100" s="71"/>
      <c r="MX100" s="71"/>
      <c r="MY100" s="71"/>
      <c r="MZ100" s="71"/>
      <c r="NA100" s="71"/>
      <c r="NB100" s="71"/>
      <c r="NC100" s="71"/>
      <c r="ND100" s="71"/>
      <c r="NE100" s="71"/>
      <c r="NF100" s="71"/>
      <c r="NG100" s="71"/>
      <c r="NH100" s="71"/>
      <c r="NI100" s="71"/>
      <c r="NJ100" s="71"/>
      <c r="NK100" s="71"/>
      <c r="NL100" s="71"/>
      <c r="NM100" s="71"/>
      <c r="NN100" s="71"/>
      <c r="NO100" s="71"/>
      <c r="NP100" s="71"/>
      <c r="NQ100" s="71"/>
      <c r="NR100" s="71"/>
      <c r="NS100" s="71"/>
      <c r="NT100" s="71"/>
      <c r="NU100" s="71"/>
      <c r="NV100" s="71"/>
      <c r="NW100" s="71"/>
      <c r="NX100" s="71"/>
      <c r="NY100" s="71"/>
      <c r="NZ100" s="71"/>
      <c r="OA100" s="71"/>
      <c r="OB100" s="71"/>
      <c r="OC100" s="71"/>
      <c r="OD100" s="71"/>
      <c r="OE100" s="71"/>
      <c r="OF100" s="71"/>
      <c r="OG100" s="71"/>
      <c r="OH100" s="71"/>
      <c r="OI100" s="71"/>
      <c r="OJ100" s="71"/>
      <c r="OK100" s="71"/>
      <c r="OL100" s="71"/>
      <c r="OM100" s="71"/>
      <c r="ON100" s="71"/>
      <c r="OO100" s="71"/>
      <c r="OP100" s="71"/>
      <c r="OQ100" s="71"/>
      <c r="OR100" s="71"/>
      <c r="OS100" s="71"/>
      <c r="OT100" s="71"/>
      <c r="OU100" s="71"/>
      <c r="OV100" s="71"/>
      <c r="OW100" s="71"/>
      <c r="OX100" s="71"/>
      <c r="OY100" s="71"/>
      <c r="OZ100" s="71"/>
      <c r="PA100" s="71"/>
      <c r="PB100" s="71"/>
      <c r="PC100" s="71"/>
      <c r="PD100" s="71"/>
      <c r="PE100" s="71"/>
      <c r="PF100" s="71"/>
      <c r="PG100" s="71"/>
      <c r="PH100" s="71"/>
      <c r="PI100" s="71"/>
      <c r="PJ100" s="71"/>
      <c r="PK100" s="71"/>
      <c r="PL100" s="71"/>
      <c r="PM100" s="71"/>
      <c r="PN100" s="71"/>
      <c r="PO100" s="71"/>
      <c r="PP100" s="71"/>
      <c r="PQ100" s="71"/>
      <c r="PR100" s="71"/>
      <c r="PS100" s="71"/>
      <c r="PT100" s="71"/>
      <c r="PU100" s="71"/>
      <c r="PV100" s="71"/>
      <c r="PW100" s="71"/>
      <c r="PX100" s="71"/>
      <c r="PY100" s="71"/>
      <c r="PZ100" s="71"/>
      <c r="QA100" s="71"/>
      <c r="QB100" s="71"/>
      <c r="QC100" s="71"/>
      <c r="QD100" s="71"/>
      <c r="QE100" s="71"/>
      <c r="QF100" s="71"/>
      <c r="QG100" s="71"/>
      <c r="QH100" s="71"/>
      <c r="QI100" s="71"/>
      <c r="QJ100" s="71"/>
      <c r="QK100" s="71"/>
      <c r="QL100" s="71"/>
      <c r="QM100" s="71"/>
      <c r="QN100" s="71"/>
      <c r="QO100" s="71"/>
      <c r="QP100" s="71"/>
      <c r="QQ100" s="71"/>
      <c r="QR100" s="71"/>
      <c r="QS100" s="71"/>
      <c r="QT100" s="71"/>
      <c r="QU100" s="71"/>
      <c r="QV100" s="71"/>
      <c r="QW100" s="71"/>
      <c r="QX100" s="71"/>
      <c r="QY100" s="71"/>
      <c r="QZ100" s="71"/>
      <c r="RA100" s="71"/>
      <c r="RB100" s="71"/>
      <c r="RC100" s="71"/>
      <c r="RD100" s="71"/>
      <c r="RE100" s="71"/>
      <c r="RF100" s="71"/>
      <c r="RG100" s="71"/>
      <c r="RH100" s="71"/>
      <c r="RI100" s="71"/>
      <c r="RJ100" s="71"/>
      <c r="RK100" s="71"/>
      <c r="RL100" s="71"/>
      <c r="RM100" s="71"/>
    </row>
    <row r="101" spans="1:481" ht="18" customHeight="1">
      <c r="A101" s="73"/>
      <c r="B101" s="73"/>
      <c r="C101" s="66"/>
      <c r="D101" s="72"/>
      <c r="E101" s="72"/>
      <c r="F101" s="66"/>
      <c r="G101" s="66"/>
      <c r="H101" s="66"/>
      <c r="I101" s="66"/>
      <c r="J101" s="66"/>
      <c r="K101" s="71"/>
      <c r="L101" s="71"/>
      <c r="M101" s="72"/>
      <c r="N101" s="72"/>
      <c r="O101" s="71"/>
      <c r="P101" s="71"/>
      <c r="Q101" s="71"/>
      <c r="R101" s="72"/>
      <c r="S101" s="72"/>
      <c r="T101" s="66"/>
      <c r="U101" s="72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  <c r="DS101" s="71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  <c r="IJ101" s="71"/>
      <c r="IK101" s="71"/>
      <c r="IL101" s="71"/>
      <c r="IM101" s="71"/>
      <c r="IN101" s="71"/>
      <c r="IO101" s="71"/>
      <c r="IP101" s="71"/>
      <c r="IQ101" s="71"/>
      <c r="IR101" s="71"/>
      <c r="IS101" s="71"/>
      <c r="IT101" s="71"/>
      <c r="IU101" s="71"/>
      <c r="IV101" s="71"/>
      <c r="IW101" s="71"/>
      <c r="IX101" s="71"/>
      <c r="IY101" s="71"/>
      <c r="IZ101" s="71"/>
      <c r="JA101" s="71"/>
      <c r="JB101" s="71"/>
      <c r="JC101" s="71"/>
      <c r="JD101" s="71"/>
      <c r="JE101" s="71"/>
      <c r="JF101" s="71"/>
      <c r="JG101" s="71"/>
      <c r="JH101" s="71"/>
      <c r="JI101" s="71"/>
      <c r="JJ101" s="71"/>
      <c r="JK101" s="71"/>
      <c r="JL101" s="71"/>
      <c r="JM101" s="71"/>
      <c r="JN101" s="71"/>
      <c r="JO101" s="71"/>
      <c r="JP101" s="71"/>
      <c r="JQ101" s="71"/>
      <c r="JR101" s="71"/>
      <c r="JS101" s="71"/>
      <c r="JT101" s="71"/>
      <c r="JU101" s="71"/>
      <c r="JV101" s="71"/>
      <c r="JW101" s="71"/>
      <c r="JX101" s="71"/>
      <c r="JY101" s="71"/>
      <c r="JZ101" s="71"/>
      <c r="KA101" s="71"/>
      <c r="KB101" s="71"/>
      <c r="KC101" s="71"/>
      <c r="KD101" s="71"/>
      <c r="KE101" s="71"/>
      <c r="KF101" s="71"/>
      <c r="KG101" s="71"/>
      <c r="KH101" s="71"/>
      <c r="KI101" s="71"/>
      <c r="KJ101" s="71"/>
      <c r="KK101" s="71"/>
      <c r="KL101" s="71"/>
      <c r="KM101" s="71"/>
      <c r="KN101" s="71"/>
      <c r="KO101" s="71"/>
      <c r="KP101" s="71"/>
      <c r="KQ101" s="71"/>
      <c r="KR101" s="71"/>
      <c r="KS101" s="71"/>
      <c r="KT101" s="71"/>
      <c r="KU101" s="71"/>
      <c r="KV101" s="71"/>
      <c r="KW101" s="71"/>
      <c r="KX101" s="71"/>
      <c r="KY101" s="71"/>
      <c r="KZ101" s="71"/>
      <c r="LA101" s="71"/>
      <c r="LB101" s="71"/>
      <c r="LC101" s="71"/>
      <c r="LD101" s="71"/>
      <c r="LE101" s="71"/>
      <c r="LF101" s="71"/>
      <c r="LG101" s="71"/>
      <c r="LH101" s="71"/>
      <c r="LI101" s="71"/>
      <c r="LJ101" s="71"/>
      <c r="LK101" s="71"/>
      <c r="LL101" s="71"/>
      <c r="LM101" s="71"/>
      <c r="LN101" s="71"/>
      <c r="LO101" s="71"/>
      <c r="LP101" s="71"/>
      <c r="LQ101" s="71"/>
      <c r="LR101" s="71"/>
      <c r="LS101" s="71"/>
      <c r="LT101" s="71"/>
      <c r="LU101" s="71"/>
      <c r="LV101" s="71"/>
      <c r="LW101" s="71"/>
      <c r="LX101" s="71"/>
      <c r="LY101" s="71"/>
      <c r="LZ101" s="71"/>
      <c r="MA101" s="71"/>
      <c r="MB101" s="71"/>
      <c r="MC101" s="71"/>
      <c r="MD101" s="71"/>
      <c r="ME101" s="71"/>
      <c r="MF101" s="71"/>
      <c r="MG101" s="71"/>
      <c r="MH101" s="71"/>
      <c r="MI101" s="71"/>
      <c r="MJ101" s="71"/>
      <c r="MK101" s="71"/>
      <c r="ML101" s="71"/>
      <c r="MM101" s="71"/>
      <c r="MN101" s="71"/>
      <c r="MO101" s="71"/>
      <c r="MP101" s="71"/>
      <c r="MQ101" s="71"/>
      <c r="MR101" s="71"/>
      <c r="MS101" s="71"/>
      <c r="MT101" s="71"/>
      <c r="MU101" s="71"/>
      <c r="MV101" s="71"/>
      <c r="MW101" s="71"/>
      <c r="MX101" s="71"/>
      <c r="MY101" s="71"/>
      <c r="MZ101" s="71"/>
      <c r="NA101" s="71"/>
      <c r="NB101" s="71"/>
      <c r="NC101" s="71"/>
      <c r="ND101" s="71"/>
      <c r="NE101" s="71"/>
      <c r="NF101" s="71"/>
      <c r="NG101" s="71"/>
      <c r="NH101" s="71"/>
      <c r="NI101" s="71"/>
      <c r="NJ101" s="71"/>
      <c r="NK101" s="71"/>
      <c r="NL101" s="71"/>
      <c r="NM101" s="71"/>
      <c r="NN101" s="71"/>
      <c r="NO101" s="71"/>
      <c r="NP101" s="71"/>
      <c r="NQ101" s="71"/>
      <c r="NR101" s="71"/>
      <c r="NS101" s="71"/>
      <c r="NT101" s="71"/>
      <c r="NU101" s="71"/>
      <c r="NV101" s="71"/>
      <c r="NW101" s="71"/>
      <c r="NX101" s="71"/>
      <c r="NY101" s="71"/>
      <c r="NZ101" s="71"/>
      <c r="OA101" s="71"/>
      <c r="OB101" s="71"/>
      <c r="OC101" s="71"/>
      <c r="OD101" s="71"/>
      <c r="OE101" s="71"/>
      <c r="OF101" s="71"/>
      <c r="OG101" s="71"/>
      <c r="OH101" s="71"/>
      <c r="OI101" s="71"/>
      <c r="OJ101" s="71"/>
      <c r="OK101" s="71"/>
      <c r="OL101" s="71"/>
      <c r="OM101" s="71"/>
      <c r="ON101" s="71"/>
      <c r="OO101" s="71"/>
      <c r="OP101" s="71"/>
      <c r="OQ101" s="71"/>
      <c r="OR101" s="71"/>
      <c r="OS101" s="71"/>
      <c r="OT101" s="71"/>
      <c r="OU101" s="71"/>
      <c r="OV101" s="71"/>
      <c r="OW101" s="71"/>
      <c r="OX101" s="71"/>
      <c r="OY101" s="71"/>
      <c r="OZ101" s="71"/>
      <c r="PA101" s="71"/>
      <c r="PB101" s="71"/>
      <c r="PC101" s="71"/>
      <c r="PD101" s="71"/>
      <c r="PE101" s="71"/>
      <c r="PF101" s="71"/>
      <c r="PG101" s="71"/>
      <c r="PH101" s="71"/>
      <c r="PI101" s="71"/>
      <c r="PJ101" s="71"/>
      <c r="PK101" s="71"/>
      <c r="PL101" s="71"/>
      <c r="PM101" s="71"/>
      <c r="PN101" s="71"/>
      <c r="PO101" s="71"/>
      <c r="PP101" s="71"/>
      <c r="PQ101" s="71"/>
      <c r="PR101" s="71"/>
      <c r="PS101" s="71"/>
      <c r="PT101" s="71"/>
      <c r="PU101" s="71"/>
      <c r="PV101" s="71"/>
      <c r="PW101" s="71"/>
      <c r="PX101" s="71"/>
      <c r="PY101" s="71"/>
      <c r="PZ101" s="71"/>
      <c r="QA101" s="71"/>
      <c r="QB101" s="71"/>
      <c r="QC101" s="71"/>
      <c r="QD101" s="71"/>
      <c r="QE101" s="71"/>
      <c r="QF101" s="71"/>
      <c r="QG101" s="71"/>
      <c r="QH101" s="71"/>
      <c r="QI101" s="71"/>
      <c r="QJ101" s="71"/>
      <c r="QK101" s="71"/>
      <c r="QL101" s="71"/>
      <c r="QM101" s="71"/>
      <c r="QN101" s="71"/>
      <c r="QO101" s="71"/>
      <c r="QP101" s="71"/>
      <c r="QQ101" s="71"/>
      <c r="QR101" s="71"/>
      <c r="QS101" s="71"/>
      <c r="QT101" s="71"/>
      <c r="QU101" s="71"/>
      <c r="QV101" s="71"/>
      <c r="QW101" s="71"/>
      <c r="QX101" s="71"/>
      <c r="QY101" s="71"/>
      <c r="QZ101" s="71"/>
      <c r="RA101" s="71"/>
      <c r="RB101" s="71"/>
      <c r="RC101" s="71"/>
      <c r="RD101" s="71"/>
      <c r="RE101" s="71"/>
      <c r="RF101" s="71"/>
      <c r="RG101" s="71"/>
      <c r="RH101" s="71"/>
      <c r="RI101" s="71"/>
      <c r="RJ101" s="71"/>
      <c r="RK101" s="71"/>
      <c r="RL101" s="71"/>
      <c r="RM101" s="71"/>
    </row>
    <row r="102" spans="1:481" ht="18" customHeight="1">
      <c r="A102" s="73"/>
      <c r="B102" s="73"/>
      <c r="C102" s="66"/>
      <c r="D102" s="72"/>
      <c r="E102" s="72"/>
      <c r="F102" s="66"/>
      <c r="G102" s="66"/>
      <c r="H102" s="66"/>
      <c r="I102" s="66"/>
      <c r="J102" s="66"/>
      <c r="K102" s="71"/>
      <c r="L102" s="71"/>
      <c r="M102" s="72"/>
      <c r="N102" s="72"/>
      <c r="O102" s="71"/>
      <c r="P102" s="71"/>
      <c r="Q102" s="71"/>
      <c r="R102" s="72"/>
      <c r="S102" s="72"/>
      <c r="T102" s="66"/>
      <c r="U102" s="72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  <c r="IJ102" s="71"/>
      <c r="IK102" s="71"/>
      <c r="IL102" s="71"/>
      <c r="IM102" s="71"/>
      <c r="IN102" s="71"/>
      <c r="IO102" s="71"/>
      <c r="IP102" s="71"/>
      <c r="IQ102" s="71"/>
      <c r="IR102" s="71"/>
      <c r="IS102" s="71"/>
      <c r="IT102" s="71"/>
      <c r="IU102" s="71"/>
      <c r="IV102" s="71"/>
      <c r="IW102" s="71"/>
      <c r="IX102" s="71"/>
      <c r="IY102" s="71"/>
      <c r="IZ102" s="71"/>
      <c r="JA102" s="71"/>
      <c r="JB102" s="71"/>
      <c r="JC102" s="71"/>
      <c r="JD102" s="71"/>
      <c r="JE102" s="71"/>
      <c r="JF102" s="71"/>
      <c r="JG102" s="71"/>
      <c r="JH102" s="71"/>
      <c r="JI102" s="71"/>
      <c r="JJ102" s="71"/>
      <c r="JK102" s="71"/>
      <c r="JL102" s="71"/>
      <c r="JM102" s="71"/>
      <c r="JN102" s="71"/>
      <c r="JO102" s="71"/>
      <c r="JP102" s="71"/>
      <c r="JQ102" s="71"/>
      <c r="JR102" s="71"/>
      <c r="JS102" s="71"/>
      <c r="JT102" s="71"/>
      <c r="JU102" s="71"/>
      <c r="JV102" s="71"/>
      <c r="JW102" s="71"/>
      <c r="JX102" s="71"/>
      <c r="JY102" s="71"/>
      <c r="JZ102" s="71"/>
      <c r="KA102" s="71"/>
      <c r="KB102" s="71"/>
      <c r="KC102" s="71"/>
      <c r="KD102" s="71"/>
      <c r="KE102" s="71"/>
      <c r="KF102" s="71"/>
      <c r="KG102" s="71"/>
      <c r="KH102" s="71"/>
      <c r="KI102" s="71"/>
      <c r="KJ102" s="71"/>
      <c r="KK102" s="71"/>
      <c r="KL102" s="71"/>
      <c r="KM102" s="71"/>
      <c r="KN102" s="71"/>
      <c r="KO102" s="71"/>
      <c r="KP102" s="71"/>
      <c r="KQ102" s="71"/>
      <c r="KR102" s="71"/>
      <c r="KS102" s="71"/>
      <c r="KT102" s="71"/>
      <c r="KU102" s="71"/>
      <c r="KV102" s="71"/>
      <c r="KW102" s="71"/>
      <c r="KX102" s="71"/>
      <c r="KY102" s="71"/>
      <c r="KZ102" s="71"/>
      <c r="LA102" s="71"/>
      <c r="LB102" s="71"/>
      <c r="LC102" s="71"/>
      <c r="LD102" s="71"/>
      <c r="LE102" s="71"/>
      <c r="LF102" s="71"/>
      <c r="LG102" s="71"/>
      <c r="LH102" s="71"/>
      <c r="LI102" s="71"/>
      <c r="LJ102" s="71"/>
      <c r="LK102" s="71"/>
      <c r="LL102" s="71"/>
      <c r="LM102" s="71"/>
      <c r="LN102" s="71"/>
      <c r="LO102" s="71"/>
      <c r="LP102" s="71"/>
      <c r="LQ102" s="71"/>
      <c r="LR102" s="71"/>
      <c r="LS102" s="71"/>
      <c r="LT102" s="71"/>
      <c r="LU102" s="71"/>
      <c r="LV102" s="71"/>
      <c r="LW102" s="71"/>
      <c r="LX102" s="71"/>
      <c r="LY102" s="71"/>
      <c r="LZ102" s="71"/>
      <c r="MA102" s="71"/>
      <c r="MB102" s="71"/>
      <c r="MC102" s="71"/>
      <c r="MD102" s="71"/>
      <c r="ME102" s="71"/>
      <c r="MF102" s="71"/>
      <c r="MG102" s="71"/>
      <c r="MH102" s="71"/>
      <c r="MI102" s="71"/>
      <c r="MJ102" s="71"/>
      <c r="MK102" s="71"/>
      <c r="ML102" s="71"/>
      <c r="MM102" s="71"/>
      <c r="MN102" s="71"/>
      <c r="MO102" s="71"/>
      <c r="MP102" s="71"/>
      <c r="MQ102" s="71"/>
      <c r="MR102" s="71"/>
      <c r="MS102" s="71"/>
      <c r="MT102" s="71"/>
      <c r="MU102" s="71"/>
      <c r="MV102" s="71"/>
      <c r="MW102" s="71"/>
      <c r="MX102" s="71"/>
      <c r="MY102" s="71"/>
      <c r="MZ102" s="71"/>
      <c r="NA102" s="71"/>
      <c r="NB102" s="71"/>
      <c r="NC102" s="71"/>
      <c r="ND102" s="71"/>
      <c r="NE102" s="71"/>
      <c r="NF102" s="71"/>
      <c r="NG102" s="71"/>
      <c r="NH102" s="71"/>
      <c r="NI102" s="71"/>
      <c r="NJ102" s="71"/>
      <c r="NK102" s="71"/>
      <c r="NL102" s="71"/>
      <c r="NM102" s="71"/>
      <c r="NN102" s="71"/>
      <c r="NO102" s="71"/>
      <c r="NP102" s="71"/>
      <c r="NQ102" s="71"/>
      <c r="NR102" s="71"/>
      <c r="NS102" s="71"/>
      <c r="NT102" s="71"/>
      <c r="NU102" s="71"/>
      <c r="NV102" s="71"/>
      <c r="NW102" s="71"/>
      <c r="NX102" s="71"/>
      <c r="NY102" s="71"/>
      <c r="NZ102" s="71"/>
      <c r="OA102" s="71"/>
      <c r="OB102" s="71"/>
      <c r="OC102" s="71"/>
      <c r="OD102" s="71"/>
      <c r="OE102" s="71"/>
      <c r="OF102" s="71"/>
      <c r="OG102" s="71"/>
      <c r="OH102" s="71"/>
      <c r="OI102" s="71"/>
      <c r="OJ102" s="71"/>
      <c r="OK102" s="71"/>
      <c r="OL102" s="71"/>
      <c r="OM102" s="71"/>
      <c r="ON102" s="71"/>
      <c r="OO102" s="71"/>
      <c r="OP102" s="71"/>
      <c r="OQ102" s="71"/>
      <c r="OR102" s="71"/>
      <c r="OS102" s="71"/>
      <c r="OT102" s="71"/>
      <c r="OU102" s="71"/>
      <c r="OV102" s="71"/>
      <c r="OW102" s="71"/>
      <c r="OX102" s="71"/>
      <c r="OY102" s="71"/>
      <c r="OZ102" s="71"/>
      <c r="PA102" s="71"/>
      <c r="PB102" s="71"/>
      <c r="PC102" s="71"/>
      <c r="PD102" s="71"/>
      <c r="PE102" s="71"/>
      <c r="PF102" s="71"/>
      <c r="PG102" s="71"/>
      <c r="PH102" s="71"/>
      <c r="PI102" s="71"/>
      <c r="PJ102" s="71"/>
      <c r="PK102" s="71"/>
      <c r="PL102" s="71"/>
      <c r="PM102" s="71"/>
      <c r="PN102" s="71"/>
      <c r="PO102" s="71"/>
      <c r="PP102" s="71"/>
      <c r="PQ102" s="71"/>
      <c r="PR102" s="71"/>
      <c r="PS102" s="71"/>
      <c r="PT102" s="71"/>
      <c r="PU102" s="71"/>
      <c r="PV102" s="71"/>
      <c r="PW102" s="71"/>
      <c r="PX102" s="71"/>
      <c r="PY102" s="71"/>
      <c r="PZ102" s="71"/>
      <c r="QA102" s="71"/>
      <c r="QB102" s="71"/>
      <c r="QC102" s="71"/>
      <c r="QD102" s="71"/>
      <c r="QE102" s="71"/>
      <c r="QF102" s="71"/>
      <c r="QG102" s="71"/>
      <c r="QH102" s="71"/>
      <c r="QI102" s="71"/>
      <c r="QJ102" s="71"/>
      <c r="QK102" s="71"/>
      <c r="QL102" s="71"/>
      <c r="QM102" s="71"/>
      <c r="QN102" s="71"/>
      <c r="QO102" s="71"/>
      <c r="QP102" s="71"/>
      <c r="QQ102" s="71"/>
      <c r="QR102" s="71"/>
      <c r="QS102" s="71"/>
      <c r="QT102" s="71"/>
      <c r="QU102" s="71"/>
      <c r="QV102" s="71"/>
      <c r="QW102" s="71"/>
      <c r="QX102" s="71"/>
      <c r="QY102" s="71"/>
      <c r="QZ102" s="71"/>
      <c r="RA102" s="71"/>
      <c r="RB102" s="71"/>
      <c r="RC102" s="71"/>
      <c r="RD102" s="71"/>
      <c r="RE102" s="71"/>
      <c r="RF102" s="71"/>
      <c r="RG102" s="71"/>
      <c r="RH102" s="71"/>
      <c r="RI102" s="71"/>
      <c r="RJ102" s="71"/>
      <c r="RK102" s="71"/>
      <c r="RL102" s="71"/>
      <c r="RM102" s="71"/>
    </row>
    <row r="103" spans="1:481" ht="18" customHeight="1">
      <c r="A103" s="73"/>
      <c r="B103" s="73"/>
      <c r="C103" s="66"/>
      <c r="D103" s="72"/>
      <c r="E103" s="72"/>
      <c r="F103" s="66"/>
      <c r="G103" s="66"/>
      <c r="H103" s="66"/>
      <c r="I103" s="66"/>
      <c r="J103" s="66"/>
      <c r="K103" s="71"/>
      <c r="L103" s="71"/>
      <c r="M103" s="72"/>
      <c r="N103" s="72"/>
      <c r="O103" s="71"/>
      <c r="P103" s="71"/>
      <c r="Q103" s="71"/>
      <c r="R103" s="72"/>
      <c r="S103" s="72"/>
      <c r="T103" s="66"/>
      <c r="U103" s="72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71"/>
      <c r="CM103" s="71"/>
      <c r="CN103" s="71"/>
      <c r="CO103" s="71"/>
      <c r="CP103" s="71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  <c r="DS103" s="71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  <c r="IJ103" s="71"/>
      <c r="IK103" s="71"/>
      <c r="IL103" s="71"/>
      <c r="IM103" s="71"/>
      <c r="IN103" s="71"/>
      <c r="IO103" s="71"/>
      <c r="IP103" s="71"/>
      <c r="IQ103" s="71"/>
      <c r="IR103" s="71"/>
      <c r="IS103" s="71"/>
      <c r="IT103" s="71"/>
      <c r="IU103" s="71"/>
      <c r="IV103" s="71"/>
      <c r="IW103" s="71"/>
      <c r="IX103" s="71"/>
      <c r="IY103" s="71"/>
      <c r="IZ103" s="71"/>
      <c r="JA103" s="71"/>
      <c r="JB103" s="71"/>
      <c r="JC103" s="71"/>
      <c r="JD103" s="71"/>
      <c r="JE103" s="71"/>
      <c r="JF103" s="71"/>
      <c r="JG103" s="71"/>
      <c r="JH103" s="71"/>
      <c r="JI103" s="71"/>
      <c r="JJ103" s="71"/>
      <c r="JK103" s="71"/>
      <c r="JL103" s="71"/>
      <c r="JM103" s="71"/>
      <c r="JN103" s="71"/>
      <c r="JO103" s="71"/>
      <c r="JP103" s="71"/>
      <c r="JQ103" s="71"/>
      <c r="JR103" s="71"/>
      <c r="JS103" s="71"/>
      <c r="JT103" s="71"/>
      <c r="JU103" s="71"/>
      <c r="JV103" s="71"/>
      <c r="JW103" s="71"/>
      <c r="JX103" s="71"/>
      <c r="JY103" s="71"/>
      <c r="JZ103" s="71"/>
      <c r="KA103" s="71"/>
      <c r="KB103" s="71"/>
      <c r="KC103" s="71"/>
      <c r="KD103" s="71"/>
      <c r="KE103" s="71"/>
      <c r="KF103" s="71"/>
      <c r="KG103" s="71"/>
      <c r="KH103" s="71"/>
      <c r="KI103" s="71"/>
      <c r="KJ103" s="71"/>
      <c r="KK103" s="71"/>
      <c r="KL103" s="71"/>
      <c r="KM103" s="71"/>
      <c r="KN103" s="71"/>
      <c r="KO103" s="71"/>
      <c r="KP103" s="71"/>
      <c r="KQ103" s="71"/>
      <c r="KR103" s="71"/>
      <c r="KS103" s="71"/>
      <c r="KT103" s="71"/>
      <c r="KU103" s="71"/>
      <c r="KV103" s="71"/>
      <c r="KW103" s="71"/>
      <c r="KX103" s="71"/>
      <c r="KY103" s="71"/>
      <c r="KZ103" s="71"/>
      <c r="LA103" s="71"/>
      <c r="LB103" s="71"/>
      <c r="LC103" s="71"/>
      <c r="LD103" s="71"/>
      <c r="LE103" s="71"/>
      <c r="LF103" s="71"/>
      <c r="LG103" s="71"/>
      <c r="LH103" s="71"/>
      <c r="LI103" s="71"/>
      <c r="LJ103" s="71"/>
      <c r="LK103" s="71"/>
      <c r="LL103" s="71"/>
      <c r="LM103" s="71"/>
      <c r="LN103" s="71"/>
      <c r="LO103" s="71"/>
      <c r="LP103" s="71"/>
      <c r="LQ103" s="71"/>
      <c r="LR103" s="71"/>
      <c r="LS103" s="71"/>
      <c r="LT103" s="71"/>
      <c r="LU103" s="71"/>
      <c r="LV103" s="71"/>
      <c r="LW103" s="71"/>
      <c r="LX103" s="71"/>
      <c r="LY103" s="71"/>
      <c r="LZ103" s="71"/>
      <c r="MA103" s="71"/>
      <c r="MB103" s="71"/>
      <c r="MC103" s="71"/>
      <c r="MD103" s="71"/>
      <c r="ME103" s="71"/>
      <c r="MF103" s="71"/>
      <c r="MG103" s="71"/>
      <c r="MH103" s="71"/>
      <c r="MI103" s="71"/>
      <c r="MJ103" s="71"/>
      <c r="MK103" s="71"/>
      <c r="ML103" s="71"/>
      <c r="MM103" s="71"/>
      <c r="MN103" s="71"/>
      <c r="MO103" s="71"/>
      <c r="MP103" s="71"/>
      <c r="MQ103" s="71"/>
      <c r="MR103" s="71"/>
      <c r="MS103" s="71"/>
      <c r="MT103" s="71"/>
      <c r="MU103" s="71"/>
      <c r="MV103" s="71"/>
      <c r="MW103" s="71"/>
      <c r="MX103" s="71"/>
      <c r="MY103" s="71"/>
      <c r="MZ103" s="71"/>
      <c r="NA103" s="71"/>
      <c r="NB103" s="71"/>
      <c r="NC103" s="71"/>
      <c r="ND103" s="71"/>
      <c r="NE103" s="71"/>
      <c r="NF103" s="71"/>
      <c r="NG103" s="71"/>
      <c r="NH103" s="71"/>
      <c r="NI103" s="71"/>
      <c r="NJ103" s="71"/>
      <c r="NK103" s="71"/>
      <c r="NL103" s="71"/>
      <c r="NM103" s="71"/>
      <c r="NN103" s="71"/>
      <c r="NO103" s="71"/>
      <c r="NP103" s="71"/>
      <c r="NQ103" s="71"/>
      <c r="NR103" s="71"/>
      <c r="NS103" s="71"/>
      <c r="NT103" s="71"/>
      <c r="NU103" s="71"/>
      <c r="NV103" s="71"/>
      <c r="NW103" s="71"/>
      <c r="NX103" s="71"/>
      <c r="NY103" s="71"/>
      <c r="NZ103" s="71"/>
      <c r="OA103" s="71"/>
      <c r="OB103" s="71"/>
      <c r="OC103" s="71"/>
      <c r="OD103" s="71"/>
      <c r="OE103" s="71"/>
      <c r="OF103" s="71"/>
      <c r="OG103" s="71"/>
      <c r="OH103" s="71"/>
      <c r="OI103" s="71"/>
      <c r="OJ103" s="71"/>
      <c r="OK103" s="71"/>
      <c r="OL103" s="71"/>
      <c r="OM103" s="71"/>
      <c r="ON103" s="71"/>
      <c r="OO103" s="71"/>
      <c r="OP103" s="71"/>
      <c r="OQ103" s="71"/>
      <c r="OR103" s="71"/>
      <c r="OS103" s="71"/>
      <c r="OT103" s="71"/>
      <c r="OU103" s="71"/>
      <c r="OV103" s="71"/>
      <c r="OW103" s="71"/>
      <c r="OX103" s="71"/>
      <c r="OY103" s="71"/>
      <c r="OZ103" s="71"/>
      <c r="PA103" s="71"/>
      <c r="PB103" s="71"/>
      <c r="PC103" s="71"/>
      <c r="PD103" s="71"/>
      <c r="PE103" s="71"/>
      <c r="PF103" s="71"/>
      <c r="PG103" s="71"/>
      <c r="PH103" s="71"/>
      <c r="PI103" s="71"/>
      <c r="PJ103" s="71"/>
      <c r="PK103" s="71"/>
      <c r="PL103" s="71"/>
      <c r="PM103" s="71"/>
      <c r="PN103" s="71"/>
      <c r="PO103" s="71"/>
      <c r="PP103" s="71"/>
      <c r="PQ103" s="71"/>
      <c r="PR103" s="71"/>
      <c r="PS103" s="71"/>
      <c r="PT103" s="71"/>
      <c r="PU103" s="71"/>
      <c r="PV103" s="71"/>
      <c r="PW103" s="71"/>
      <c r="PX103" s="71"/>
      <c r="PY103" s="71"/>
      <c r="PZ103" s="71"/>
      <c r="QA103" s="71"/>
      <c r="QB103" s="71"/>
      <c r="QC103" s="71"/>
      <c r="QD103" s="71"/>
      <c r="QE103" s="71"/>
      <c r="QF103" s="71"/>
      <c r="QG103" s="71"/>
      <c r="QH103" s="71"/>
      <c r="QI103" s="71"/>
      <c r="QJ103" s="71"/>
      <c r="QK103" s="71"/>
      <c r="QL103" s="71"/>
      <c r="QM103" s="71"/>
      <c r="QN103" s="71"/>
      <c r="QO103" s="71"/>
      <c r="QP103" s="71"/>
      <c r="QQ103" s="71"/>
      <c r="QR103" s="71"/>
      <c r="QS103" s="71"/>
      <c r="QT103" s="71"/>
      <c r="QU103" s="71"/>
      <c r="QV103" s="71"/>
      <c r="QW103" s="71"/>
      <c r="QX103" s="71"/>
      <c r="QY103" s="71"/>
      <c r="QZ103" s="71"/>
      <c r="RA103" s="71"/>
      <c r="RB103" s="71"/>
      <c r="RC103" s="71"/>
      <c r="RD103" s="71"/>
      <c r="RE103" s="71"/>
      <c r="RF103" s="71"/>
      <c r="RG103" s="71"/>
      <c r="RH103" s="71"/>
      <c r="RI103" s="71"/>
      <c r="RJ103" s="71"/>
      <c r="RK103" s="71"/>
      <c r="RL103" s="71"/>
      <c r="RM103" s="71"/>
    </row>
    <row r="104" spans="1:481" ht="18" customHeight="1">
      <c r="A104" s="73"/>
      <c r="B104" s="73"/>
      <c r="C104" s="66"/>
      <c r="D104" s="72"/>
      <c r="E104" s="72"/>
      <c r="F104" s="66"/>
      <c r="G104" s="66"/>
      <c r="H104" s="66"/>
      <c r="I104" s="66"/>
      <c r="J104" s="66"/>
      <c r="K104" s="71"/>
      <c r="L104" s="71"/>
      <c r="M104" s="72"/>
      <c r="N104" s="72"/>
      <c r="O104" s="71"/>
      <c r="P104" s="71"/>
      <c r="Q104" s="71"/>
      <c r="R104" s="72"/>
      <c r="S104" s="72"/>
      <c r="T104" s="66"/>
      <c r="U104" s="72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  <c r="IJ104" s="71"/>
      <c r="IK104" s="71"/>
      <c r="IL104" s="71"/>
      <c r="IM104" s="71"/>
      <c r="IN104" s="71"/>
      <c r="IO104" s="71"/>
      <c r="IP104" s="71"/>
      <c r="IQ104" s="71"/>
      <c r="IR104" s="71"/>
      <c r="IS104" s="71"/>
      <c r="IT104" s="71"/>
      <c r="IU104" s="71"/>
      <c r="IV104" s="71"/>
      <c r="IW104" s="71"/>
      <c r="IX104" s="71"/>
      <c r="IY104" s="71"/>
      <c r="IZ104" s="71"/>
      <c r="JA104" s="71"/>
      <c r="JB104" s="71"/>
      <c r="JC104" s="71"/>
      <c r="JD104" s="71"/>
      <c r="JE104" s="71"/>
      <c r="JF104" s="71"/>
      <c r="JG104" s="71"/>
      <c r="JH104" s="71"/>
      <c r="JI104" s="71"/>
      <c r="JJ104" s="71"/>
      <c r="JK104" s="71"/>
      <c r="JL104" s="71"/>
      <c r="JM104" s="71"/>
      <c r="JN104" s="71"/>
      <c r="JO104" s="71"/>
      <c r="JP104" s="71"/>
      <c r="JQ104" s="71"/>
      <c r="JR104" s="71"/>
      <c r="JS104" s="71"/>
      <c r="JT104" s="71"/>
      <c r="JU104" s="71"/>
      <c r="JV104" s="71"/>
      <c r="JW104" s="71"/>
      <c r="JX104" s="71"/>
      <c r="JY104" s="71"/>
      <c r="JZ104" s="71"/>
      <c r="KA104" s="71"/>
      <c r="KB104" s="71"/>
      <c r="KC104" s="71"/>
      <c r="KD104" s="71"/>
      <c r="KE104" s="71"/>
      <c r="KF104" s="71"/>
      <c r="KG104" s="71"/>
      <c r="KH104" s="71"/>
      <c r="KI104" s="71"/>
      <c r="KJ104" s="71"/>
      <c r="KK104" s="71"/>
      <c r="KL104" s="71"/>
      <c r="KM104" s="71"/>
      <c r="KN104" s="71"/>
      <c r="KO104" s="71"/>
      <c r="KP104" s="71"/>
      <c r="KQ104" s="71"/>
      <c r="KR104" s="71"/>
      <c r="KS104" s="71"/>
      <c r="KT104" s="71"/>
      <c r="KU104" s="71"/>
      <c r="KV104" s="71"/>
      <c r="KW104" s="71"/>
      <c r="KX104" s="71"/>
      <c r="KY104" s="71"/>
      <c r="KZ104" s="71"/>
      <c r="LA104" s="71"/>
      <c r="LB104" s="71"/>
      <c r="LC104" s="71"/>
      <c r="LD104" s="71"/>
      <c r="LE104" s="71"/>
      <c r="LF104" s="71"/>
      <c r="LG104" s="71"/>
      <c r="LH104" s="71"/>
      <c r="LI104" s="71"/>
      <c r="LJ104" s="71"/>
      <c r="LK104" s="71"/>
      <c r="LL104" s="71"/>
      <c r="LM104" s="71"/>
      <c r="LN104" s="71"/>
      <c r="LO104" s="71"/>
      <c r="LP104" s="71"/>
      <c r="LQ104" s="71"/>
      <c r="LR104" s="71"/>
      <c r="LS104" s="71"/>
      <c r="LT104" s="71"/>
      <c r="LU104" s="71"/>
      <c r="LV104" s="71"/>
      <c r="LW104" s="71"/>
      <c r="LX104" s="71"/>
      <c r="LY104" s="71"/>
      <c r="LZ104" s="71"/>
      <c r="MA104" s="71"/>
      <c r="MB104" s="71"/>
      <c r="MC104" s="71"/>
      <c r="MD104" s="71"/>
      <c r="ME104" s="71"/>
      <c r="MF104" s="71"/>
      <c r="MG104" s="71"/>
      <c r="MH104" s="71"/>
      <c r="MI104" s="71"/>
      <c r="MJ104" s="71"/>
      <c r="MK104" s="71"/>
      <c r="ML104" s="71"/>
      <c r="MM104" s="71"/>
      <c r="MN104" s="71"/>
      <c r="MO104" s="71"/>
      <c r="MP104" s="71"/>
      <c r="MQ104" s="71"/>
      <c r="MR104" s="71"/>
      <c r="MS104" s="71"/>
      <c r="MT104" s="71"/>
      <c r="MU104" s="71"/>
      <c r="MV104" s="71"/>
      <c r="MW104" s="71"/>
      <c r="MX104" s="71"/>
      <c r="MY104" s="71"/>
      <c r="MZ104" s="71"/>
      <c r="NA104" s="71"/>
      <c r="NB104" s="71"/>
      <c r="NC104" s="71"/>
      <c r="ND104" s="71"/>
      <c r="NE104" s="71"/>
      <c r="NF104" s="71"/>
      <c r="NG104" s="71"/>
      <c r="NH104" s="71"/>
      <c r="NI104" s="71"/>
      <c r="NJ104" s="71"/>
      <c r="NK104" s="71"/>
      <c r="NL104" s="71"/>
      <c r="NM104" s="71"/>
      <c r="NN104" s="71"/>
      <c r="NO104" s="71"/>
      <c r="NP104" s="71"/>
      <c r="NQ104" s="71"/>
      <c r="NR104" s="71"/>
      <c r="NS104" s="71"/>
      <c r="NT104" s="71"/>
      <c r="NU104" s="71"/>
      <c r="NV104" s="71"/>
      <c r="NW104" s="71"/>
      <c r="NX104" s="71"/>
      <c r="NY104" s="71"/>
      <c r="NZ104" s="71"/>
      <c r="OA104" s="71"/>
      <c r="OB104" s="71"/>
      <c r="OC104" s="71"/>
      <c r="OD104" s="71"/>
      <c r="OE104" s="71"/>
      <c r="OF104" s="71"/>
      <c r="OG104" s="71"/>
      <c r="OH104" s="71"/>
      <c r="OI104" s="71"/>
      <c r="OJ104" s="71"/>
      <c r="OK104" s="71"/>
      <c r="OL104" s="71"/>
      <c r="OM104" s="71"/>
      <c r="ON104" s="71"/>
      <c r="OO104" s="71"/>
      <c r="OP104" s="71"/>
      <c r="OQ104" s="71"/>
      <c r="OR104" s="71"/>
      <c r="OS104" s="71"/>
      <c r="OT104" s="71"/>
      <c r="OU104" s="71"/>
      <c r="OV104" s="71"/>
      <c r="OW104" s="71"/>
      <c r="OX104" s="71"/>
      <c r="OY104" s="71"/>
      <c r="OZ104" s="71"/>
      <c r="PA104" s="71"/>
      <c r="PB104" s="71"/>
      <c r="PC104" s="71"/>
      <c r="PD104" s="71"/>
      <c r="PE104" s="71"/>
      <c r="PF104" s="71"/>
      <c r="PG104" s="71"/>
      <c r="PH104" s="71"/>
      <c r="PI104" s="71"/>
      <c r="PJ104" s="71"/>
      <c r="PK104" s="71"/>
      <c r="PL104" s="71"/>
      <c r="PM104" s="71"/>
      <c r="PN104" s="71"/>
      <c r="PO104" s="71"/>
      <c r="PP104" s="71"/>
      <c r="PQ104" s="71"/>
      <c r="PR104" s="71"/>
      <c r="PS104" s="71"/>
      <c r="PT104" s="71"/>
      <c r="PU104" s="71"/>
      <c r="PV104" s="71"/>
      <c r="PW104" s="71"/>
      <c r="PX104" s="71"/>
      <c r="PY104" s="71"/>
      <c r="PZ104" s="71"/>
      <c r="QA104" s="71"/>
      <c r="QB104" s="71"/>
      <c r="QC104" s="71"/>
      <c r="QD104" s="71"/>
      <c r="QE104" s="71"/>
      <c r="QF104" s="71"/>
      <c r="QG104" s="71"/>
      <c r="QH104" s="71"/>
      <c r="QI104" s="71"/>
      <c r="QJ104" s="71"/>
      <c r="QK104" s="71"/>
      <c r="QL104" s="71"/>
      <c r="QM104" s="71"/>
      <c r="QN104" s="71"/>
      <c r="QO104" s="71"/>
      <c r="QP104" s="71"/>
      <c r="QQ104" s="71"/>
      <c r="QR104" s="71"/>
      <c r="QS104" s="71"/>
      <c r="QT104" s="71"/>
      <c r="QU104" s="71"/>
      <c r="QV104" s="71"/>
      <c r="QW104" s="71"/>
      <c r="QX104" s="71"/>
      <c r="QY104" s="71"/>
      <c r="QZ104" s="71"/>
      <c r="RA104" s="71"/>
      <c r="RB104" s="71"/>
      <c r="RC104" s="71"/>
      <c r="RD104" s="71"/>
      <c r="RE104" s="71"/>
      <c r="RF104" s="71"/>
      <c r="RG104" s="71"/>
      <c r="RH104" s="71"/>
      <c r="RI104" s="71"/>
      <c r="RJ104" s="71"/>
      <c r="RK104" s="71"/>
      <c r="RL104" s="71"/>
      <c r="RM104" s="71"/>
    </row>
    <row r="105" spans="1:481" ht="18" customHeight="1">
      <c r="A105" s="73"/>
      <c r="B105" s="73"/>
      <c r="C105" s="66"/>
      <c r="D105" s="72"/>
      <c r="E105" s="72"/>
      <c r="F105" s="66"/>
      <c r="G105" s="66"/>
      <c r="H105" s="66"/>
      <c r="I105" s="66"/>
      <c r="J105" s="66"/>
      <c r="K105" s="71"/>
      <c r="L105" s="71"/>
      <c r="M105" s="72"/>
      <c r="N105" s="72"/>
      <c r="O105" s="71"/>
      <c r="P105" s="71"/>
      <c r="Q105" s="71"/>
      <c r="R105" s="72"/>
      <c r="S105" s="72"/>
      <c r="T105" s="66"/>
      <c r="U105" s="72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  <c r="IJ105" s="71"/>
      <c r="IK105" s="71"/>
      <c r="IL105" s="71"/>
      <c r="IM105" s="71"/>
      <c r="IN105" s="71"/>
      <c r="IO105" s="71"/>
      <c r="IP105" s="71"/>
      <c r="IQ105" s="71"/>
      <c r="IR105" s="71"/>
      <c r="IS105" s="71"/>
      <c r="IT105" s="71"/>
      <c r="IU105" s="71"/>
      <c r="IV105" s="71"/>
      <c r="IW105" s="71"/>
      <c r="IX105" s="71"/>
      <c r="IY105" s="71"/>
      <c r="IZ105" s="71"/>
      <c r="JA105" s="71"/>
      <c r="JB105" s="71"/>
      <c r="JC105" s="71"/>
      <c r="JD105" s="71"/>
      <c r="JE105" s="71"/>
      <c r="JF105" s="71"/>
      <c r="JG105" s="71"/>
      <c r="JH105" s="71"/>
      <c r="JI105" s="71"/>
      <c r="JJ105" s="71"/>
      <c r="JK105" s="71"/>
      <c r="JL105" s="71"/>
      <c r="JM105" s="71"/>
      <c r="JN105" s="71"/>
      <c r="JO105" s="71"/>
      <c r="JP105" s="71"/>
      <c r="JQ105" s="71"/>
      <c r="JR105" s="71"/>
      <c r="JS105" s="71"/>
      <c r="JT105" s="71"/>
      <c r="JU105" s="71"/>
      <c r="JV105" s="71"/>
      <c r="JW105" s="71"/>
      <c r="JX105" s="71"/>
      <c r="JY105" s="71"/>
      <c r="JZ105" s="71"/>
      <c r="KA105" s="71"/>
      <c r="KB105" s="71"/>
      <c r="KC105" s="71"/>
      <c r="KD105" s="71"/>
      <c r="KE105" s="71"/>
      <c r="KF105" s="71"/>
      <c r="KG105" s="71"/>
      <c r="KH105" s="71"/>
      <c r="KI105" s="71"/>
      <c r="KJ105" s="71"/>
      <c r="KK105" s="71"/>
      <c r="KL105" s="71"/>
      <c r="KM105" s="71"/>
      <c r="KN105" s="71"/>
      <c r="KO105" s="71"/>
      <c r="KP105" s="71"/>
      <c r="KQ105" s="71"/>
      <c r="KR105" s="71"/>
      <c r="KS105" s="71"/>
      <c r="KT105" s="71"/>
      <c r="KU105" s="71"/>
      <c r="KV105" s="71"/>
      <c r="KW105" s="71"/>
      <c r="KX105" s="71"/>
      <c r="KY105" s="71"/>
      <c r="KZ105" s="71"/>
      <c r="LA105" s="71"/>
      <c r="LB105" s="71"/>
      <c r="LC105" s="71"/>
      <c r="LD105" s="71"/>
      <c r="LE105" s="71"/>
      <c r="LF105" s="71"/>
      <c r="LG105" s="71"/>
      <c r="LH105" s="71"/>
      <c r="LI105" s="71"/>
      <c r="LJ105" s="71"/>
      <c r="LK105" s="71"/>
      <c r="LL105" s="71"/>
      <c r="LM105" s="71"/>
      <c r="LN105" s="71"/>
      <c r="LO105" s="71"/>
      <c r="LP105" s="71"/>
      <c r="LQ105" s="71"/>
      <c r="LR105" s="71"/>
      <c r="LS105" s="71"/>
      <c r="LT105" s="71"/>
      <c r="LU105" s="71"/>
      <c r="LV105" s="71"/>
      <c r="LW105" s="71"/>
      <c r="LX105" s="71"/>
      <c r="LY105" s="71"/>
      <c r="LZ105" s="71"/>
      <c r="MA105" s="71"/>
      <c r="MB105" s="71"/>
      <c r="MC105" s="71"/>
      <c r="MD105" s="71"/>
      <c r="ME105" s="71"/>
      <c r="MF105" s="71"/>
      <c r="MG105" s="71"/>
      <c r="MH105" s="71"/>
      <c r="MI105" s="71"/>
      <c r="MJ105" s="71"/>
      <c r="MK105" s="71"/>
      <c r="ML105" s="71"/>
      <c r="MM105" s="71"/>
      <c r="MN105" s="71"/>
      <c r="MO105" s="71"/>
      <c r="MP105" s="71"/>
      <c r="MQ105" s="71"/>
      <c r="MR105" s="71"/>
      <c r="MS105" s="71"/>
      <c r="MT105" s="71"/>
      <c r="MU105" s="71"/>
      <c r="MV105" s="71"/>
      <c r="MW105" s="71"/>
      <c r="MX105" s="71"/>
      <c r="MY105" s="71"/>
      <c r="MZ105" s="71"/>
      <c r="NA105" s="71"/>
      <c r="NB105" s="71"/>
      <c r="NC105" s="71"/>
      <c r="ND105" s="71"/>
      <c r="NE105" s="71"/>
      <c r="NF105" s="71"/>
      <c r="NG105" s="71"/>
      <c r="NH105" s="71"/>
      <c r="NI105" s="71"/>
      <c r="NJ105" s="71"/>
      <c r="NK105" s="71"/>
      <c r="NL105" s="71"/>
      <c r="NM105" s="71"/>
      <c r="NN105" s="71"/>
      <c r="NO105" s="71"/>
      <c r="NP105" s="71"/>
      <c r="NQ105" s="71"/>
      <c r="NR105" s="71"/>
      <c r="NS105" s="71"/>
      <c r="NT105" s="71"/>
      <c r="NU105" s="71"/>
      <c r="NV105" s="71"/>
      <c r="NW105" s="71"/>
      <c r="NX105" s="71"/>
      <c r="NY105" s="71"/>
      <c r="NZ105" s="71"/>
      <c r="OA105" s="71"/>
      <c r="OB105" s="71"/>
      <c r="OC105" s="71"/>
      <c r="OD105" s="71"/>
      <c r="OE105" s="71"/>
      <c r="OF105" s="71"/>
      <c r="OG105" s="71"/>
      <c r="OH105" s="71"/>
      <c r="OI105" s="71"/>
      <c r="OJ105" s="71"/>
      <c r="OK105" s="71"/>
      <c r="OL105" s="71"/>
      <c r="OM105" s="71"/>
      <c r="ON105" s="71"/>
      <c r="OO105" s="71"/>
      <c r="OP105" s="71"/>
      <c r="OQ105" s="71"/>
      <c r="OR105" s="71"/>
      <c r="OS105" s="71"/>
      <c r="OT105" s="71"/>
      <c r="OU105" s="71"/>
      <c r="OV105" s="71"/>
      <c r="OW105" s="71"/>
      <c r="OX105" s="71"/>
      <c r="OY105" s="71"/>
      <c r="OZ105" s="71"/>
      <c r="PA105" s="71"/>
      <c r="PB105" s="71"/>
      <c r="PC105" s="71"/>
      <c r="PD105" s="71"/>
      <c r="PE105" s="71"/>
      <c r="PF105" s="71"/>
      <c r="PG105" s="71"/>
      <c r="PH105" s="71"/>
      <c r="PI105" s="71"/>
      <c r="PJ105" s="71"/>
      <c r="PK105" s="71"/>
      <c r="PL105" s="71"/>
      <c r="PM105" s="71"/>
      <c r="PN105" s="71"/>
      <c r="PO105" s="71"/>
      <c r="PP105" s="71"/>
      <c r="PQ105" s="71"/>
      <c r="PR105" s="71"/>
      <c r="PS105" s="71"/>
      <c r="PT105" s="71"/>
      <c r="PU105" s="71"/>
      <c r="PV105" s="71"/>
      <c r="PW105" s="71"/>
      <c r="PX105" s="71"/>
      <c r="PY105" s="71"/>
      <c r="PZ105" s="71"/>
      <c r="QA105" s="71"/>
      <c r="QB105" s="71"/>
      <c r="QC105" s="71"/>
      <c r="QD105" s="71"/>
      <c r="QE105" s="71"/>
      <c r="QF105" s="71"/>
      <c r="QG105" s="71"/>
      <c r="QH105" s="71"/>
      <c r="QI105" s="71"/>
      <c r="QJ105" s="71"/>
      <c r="QK105" s="71"/>
      <c r="QL105" s="71"/>
      <c r="QM105" s="71"/>
      <c r="QN105" s="71"/>
      <c r="QO105" s="71"/>
      <c r="QP105" s="71"/>
      <c r="QQ105" s="71"/>
      <c r="QR105" s="71"/>
      <c r="QS105" s="71"/>
      <c r="QT105" s="71"/>
      <c r="QU105" s="71"/>
      <c r="QV105" s="71"/>
      <c r="QW105" s="71"/>
      <c r="QX105" s="71"/>
      <c r="QY105" s="71"/>
      <c r="QZ105" s="71"/>
      <c r="RA105" s="71"/>
      <c r="RB105" s="71"/>
      <c r="RC105" s="71"/>
      <c r="RD105" s="71"/>
      <c r="RE105" s="71"/>
      <c r="RF105" s="71"/>
      <c r="RG105" s="71"/>
      <c r="RH105" s="71"/>
      <c r="RI105" s="71"/>
      <c r="RJ105" s="71"/>
      <c r="RK105" s="71"/>
      <c r="RL105" s="71"/>
      <c r="RM105" s="71"/>
    </row>
    <row r="106" spans="1:481" ht="18" customHeight="1">
      <c r="A106" s="73"/>
      <c r="B106" s="73"/>
      <c r="C106" s="66"/>
      <c r="D106" s="72"/>
      <c r="E106" s="72"/>
      <c r="F106" s="66"/>
      <c r="G106" s="66"/>
      <c r="H106" s="66"/>
      <c r="I106" s="66"/>
      <c r="J106" s="66"/>
      <c r="K106" s="71"/>
      <c r="L106" s="71"/>
      <c r="M106" s="72"/>
      <c r="N106" s="72"/>
      <c r="O106" s="71"/>
      <c r="P106" s="71"/>
      <c r="Q106" s="71"/>
      <c r="R106" s="72"/>
      <c r="S106" s="72"/>
      <c r="T106" s="66"/>
      <c r="U106" s="72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  <c r="JC106" s="71"/>
      <c r="JD106" s="71"/>
      <c r="JE106" s="71"/>
      <c r="JF106" s="71"/>
      <c r="JG106" s="71"/>
      <c r="JH106" s="71"/>
      <c r="JI106" s="71"/>
      <c r="JJ106" s="71"/>
      <c r="JK106" s="71"/>
      <c r="JL106" s="71"/>
      <c r="JM106" s="71"/>
      <c r="JN106" s="71"/>
      <c r="JO106" s="71"/>
      <c r="JP106" s="71"/>
      <c r="JQ106" s="71"/>
      <c r="JR106" s="71"/>
      <c r="JS106" s="71"/>
      <c r="JT106" s="71"/>
      <c r="JU106" s="71"/>
      <c r="JV106" s="71"/>
      <c r="JW106" s="71"/>
      <c r="JX106" s="71"/>
      <c r="JY106" s="71"/>
      <c r="JZ106" s="71"/>
      <c r="KA106" s="71"/>
      <c r="KB106" s="71"/>
      <c r="KC106" s="71"/>
      <c r="KD106" s="71"/>
      <c r="KE106" s="71"/>
      <c r="KF106" s="71"/>
      <c r="KG106" s="71"/>
      <c r="KH106" s="71"/>
      <c r="KI106" s="71"/>
      <c r="KJ106" s="71"/>
      <c r="KK106" s="71"/>
      <c r="KL106" s="71"/>
      <c r="KM106" s="71"/>
      <c r="KN106" s="71"/>
      <c r="KO106" s="71"/>
      <c r="KP106" s="71"/>
      <c r="KQ106" s="71"/>
      <c r="KR106" s="71"/>
      <c r="KS106" s="71"/>
      <c r="KT106" s="71"/>
      <c r="KU106" s="71"/>
      <c r="KV106" s="71"/>
      <c r="KW106" s="71"/>
      <c r="KX106" s="71"/>
      <c r="KY106" s="71"/>
      <c r="KZ106" s="71"/>
      <c r="LA106" s="71"/>
      <c r="LB106" s="71"/>
      <c r="LC106" s="71"/>
      <c r="LD106" s="71"/>
      <c r="LE106" s="71"/>
      <c r="LF106" s="71"/>
      <c r="LG106" s="71"/>
      <c r="LH106" s="71"/>
      <c r="LI106" s="71"/>
      <c r="LJ106" s="71"/>
      <c r="LK106" s="71"/>
      <c r="LL106" s="71"/>
      <c r="LM106" s="71"/>
      <c r="LN106" s="71"/>
      <c r="LO106" s="71"/>
      <c r="LP106" s="71"/>
      <c r="LQ106" s="71"/>
      <c r="LR106" s="71"/>
      <c r="LS106" s="71"/>
      <c r="LT106" s="71"/>
      <c r="LU106" s="71"/>
      <c r="LV106" s="71"/>
      <c r="LW106" s="71"/>
      <c r="LX106" s="71"/>
      <c r="LY106" s="71"/>
      <c r="LZ106" s="71"/>
      <c r="MA106" s="71"/>
      <c r="MB106" s="71"/>
      <c r="MC106" s="71"/>
      <c r="MD106" s="71"/>
      <c r="ME106" s="71"/>
      <c r="MF106" s="71"/>
      <c r="MG106" s="71"/>
      <c r="MH106" s="71"/>
      <c r="MI106" s="71"/>
      <c r="MJ106" s="71"/>
      <c r="MK106" s="71"/>
      <c r="ML106" s="71"/>
      <c r="MM106" s="71"/>
      <c r="MN106" s="71"/>
      <c r="MO106" s="71"/>
      <c r="MP106" s="71"/>
      <c r="MQ106" s="71"/>
      <c r="MR106" s="71"/>
      <c r="MS106" s="71"/>
      <c r="MT106" s="71"/>
      <c r="MU106" s="71"/>
      <c r="MV106" s="71"/>
      <c r="MW106" s="71"/>
      <c r="MX106" s="71"/>
      <c r="MY106" s="71"/>
      <c r="MZ106" s="71"/>
      <c r="NA106" s="71"/>
      <c r="NB106" s="71"/>
      <c r="NC106" s="71"/>
      <c r="ND106" s="71"/>
      <c r="NE106" s="71"/>
      <c r="NF106" s="71"/>
      <c r="NG106" s="71"/>
      <c r="NH106" s="71"/>
      <c r="NI106" s="71"/>
      <c r="NJ106" s="71"/>
      <c r="NK106" s="71"/>
      <c r="NL106" s="71"/>
      <c r="NM106" s="71"/>
      <c r="NN106" s="71"/>
      <c r="NO106" s="71"/>
      <c r="NP106" s="71"/>
      <c r="NQ106" s="71"/>
      <c r="NR106" s="71"/>
      <c r="NS106" s="71"/>
      <c r="NT106" s="71"/>
      <c r="NU106" s="71"/>
      <c r="NV106" s="71"/>
      <c r="NW106" s="71"/>
      <c r="NX106" s="71"/>
      <c r="NY106" s="71"/>
      <c r="NZ106" s="71"/>
      <c r="OA106" s="71"/>
      <c r="OB106" s="71"/>
      <c r="OC106" s="71"/>
      <c r="OD106" s="71"/>
      <c r="OE106" s="71"/>
      <c r="OF106" s="71"/>
      <c r="OG106" s="71"/>
      <c r="OH106" s="71"/>
      <c r="OI106" s="71"/>
      <c r="OJ106" s="71"/>
      <c r="OK106" s="71"/>
      <c r="OL106" s="71"/>
      <c r="OM106" s="71"/>
      <c r="ON106" s="71"/>
      <c r="OO106" s="71"/>
      <c r="OP106" s="71"/>
      <c r="OQ106" s="71"/>
      <c r="OR106" s="71"/>
      <c r="OS106" s="71"/>
      <c r="OT106" s="71"/>
      <c r="OU106" s="71"/>
      <c r="OV106" s="71"/>
      <c r="OW106" s="71"/>
      <c r="OX106" s="71"/>
      <c r="OY106" s="71"/>
      <c r="OZ106" s="71"/>
      <c r="PA106" s="71"/>
      <c r="PB106" s="71"/>
      <c r="PC106" s="71"/>
      <c r="PD106" s="71"/>
      <c r="PE106" s="71"/>
      <c r="PF106" s="71"/>
      <c r="PG106" s="71"/>
      <c r="PH106" s="71"/>
      <c r="PI106" s="71"/>
      <c r="PJ106" s="71"/>
      <c r="PK106" s="71"/>
      <c r="PL106" s="71"/>
      <c r="PM106" s="71"/>
      <c r="PN106" s="71"/>
      <c r="PO106" s="71"/>
      <c r="PP106" s="71"/>
      <c r="PQ106" s="71"/>
      <c r="PR106" s="71"/>
      <c r="PS106" s="71"/>
      <c r="PT106" s="71"/>
      <c r="PU106" s="71"/>
      <c r="PV106" s="71"/>
      <c r="PW106" s="71"/>
      <c r="PX106" s="71"/>
      <c r="PY106" s="71"/>
      <c r="PZ106" s="71"/>
      <c r="QA106" s="71"/>
      <c r="QB106" s="71"/>
      <c r="QC106" s="71"/>
      <c r="QD106" s="71"/>
      <c r="QE106" s="71"/>
      <c r="QF106" s="71"/>
      <c r="QG106" s="71"/>
      <c r="QH106" s="71"/>
      <c r="QI106" s="71"/>
      <c r="QJ106" s="71"/>
      <c r="QK106" s="71"/>
      <c r="QL106" s="71"/>
      <c r="QM106" s="71"/>
      <c r="QN106" s="71"/>
      <c r="QO106" s="71"/>
      <c r="QP106" s="71"/>
      <c r="QQ106" s="71"/>
      <c r="QR106" s="71"/>
      <c r="QS106" s="71"/>
      <c r="QT106" s="71"/>
      <c r="QU106" s="71"/>
      <c r="QV106" s="71"/>
      <c r="QW106" s="71"/>
      <c r="QX106" s="71"/>
      <c r="QY106" s="71"/>
      <c r="QZ106" s="71"/>
      <c r="RA106" s="71"/>
      <c r="RB106" s="71"/>
      <c r="RC106" s="71"/>
      <c r="RD106" s="71"/>
      <c r="RE106" s="71"/>
      <c r="RF106" s="71"/>
      <c r="RG106" s="71"/>
      <c r="RH106" s="71"/>
      <c r="RI106" s="71"/>
      <c r="RJ106" s="71"/>
      <c r="RK106" s="71"/>
      <c r="RL106" s="71"/>
      <c r="RM106" s="71"/>
    </row>
    <row r="107" spans="1:481" ht="18" customHeight="1">
      <c r="A107" s="73"/>
      <c r="B107" s="73"/>
      <c r="C107" s="66"/>
      <c r="D107" s="72"/>
      <c r="E107" s="72"/>
      <c r="F107" s="66"/>
      <c r="G107" s="66"/>
      <c r="H107" s="66"/>
      <c r="I107" s="66"/>
      <c r="J107" s="66"/>
      <c r="K107" s="71"/>
      <c r="L107" s="71"/>
      <c r="M107" s="72"/>
      <c r="N107" s="72"/>
      <c r="O107" s="71"/>
      <c r="P107" s="71"/>
      <c r="Q107" s="71"/>
      <c r="R107" s="72"/>
      <c r="S107" s="72"/>
      <c r="T107" s="66"/>
      <c r="U107" s="72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  <c r="IJ107" s="71"/>
      <c r="IK107" s="71"/>
      <c r="IL107" s="71"/>
      <c r="IM107" s="71"/>
      <c r="IN107" s="71"/>
      <c r="IO107" s="71"/>
      <c r="IP107" s="71"/>
      <c r="IQ107" s="71"/>
      <c r="IR107" s="71"/>
      <c r="IS107" s="71"/>
      <c r="IT107" s="71"/>
      <c r="IU107" s="71"/>
      <c r="IV107" s="71"/>
      <c r="IW107" s="71"/>
      <c r="IX107" s="71"/>
      <c r="IY107" s="71"/>
      <c r="IZ107" s="71"/>
      <c r="JA107" s="71"/>
      <c r="JB107" s="71"/>
      <c r="JC107" s="71"/>
      <c r="JD107" s="71"/>
      <c r="JE107" s="71"/>
      <c r="JF107" s="71"/>
      <c r="JG107" s="71"/>
      <c r="JH107" s="71"/>
      <c r="JI107" s="71"/>
      <c r="JJ107" s="71"/>
      <c r="JK107" s="71"/>
      <c r="JL107" s="71"/>
      <c r="JM107" s="71"/>
      <c r="JN107" s="71"/>
      <c r="JO107" s="71"/>
      <c r="JP107" s="71"/>
      <c r="JQ107" s="71"/>
      <c r="JR107" s="71"/>
      <c r="JS107" s="71"/>
      <c r="JT107" s="71"/>
      <c r="JU107" s="71"/>
      <c r="JV107" s="71"/>
      <c r="JW107" s="71"/>
      <c r="JX107" s="71"/>
      <c r="JY107" s="71"/>
      <c r="JZ107" s="71"/>
      <c r="KA107" s="71"/>
      <c r="KB107" s="71"/>
      <c r="KC107" s="71"/>
      <c r="KD107" s="71"/>
      <c r="KE107" s="71"/>
      <c r="KF107" s="71"/>
      <c r="KG107" s="71"/>
      <c r="KH107" s="71"/>
      <c r="KI107" s="71"/>
      <c r="KJ107" s="71"/>
      <c r="KK107" s="71"/>
      <c r="KL107" s="71"/>
      <c r="KM107" s="71"/>
      <c r="KN107" s="71"/>
      <c r="KO107" s="71"/>
      <c r="KP107" s="71"/>
      <c r="KQ107" s="71"/>
      <c r="KR107" s="71"/>
      <c r="KS107" s="71"/>
      <c r="KT107" s="71"/>
      <c r="KU107" s="71"/>
      <c r="KV107" s="71"/>
      <c r="KW107" s="71"/>
      <c r="KX107" s="71"/>
      <c r="KY107" s="71"/>
      <c r="KZ107" s="71"/>
      <c r="LA107" s="71"/>
      <c r="LB107" s="71"/>
      <c r="LC107" s="71"/>
      <c r="LD107" s="71"/>
      <c r="LE107" s="71"/>
      <c r="LF107" s="71"/>
      <c r="LG107" s="71"/>
      <c r="LH107" s="71"/>
      <c r="LI107" s="71"/>
      <c r="LJ107" s="71"/>
      <c r="LK107" s="71"/>
      <c r="LL107" s="71"/>
      <c r="LM107" s="71"/>
      <c r="LN107" s="71"/>
      <c r="LO107" s="71"/>
      <c r="LP107" s="71"/>
      <c r="LQ107" s="71"/>
      <c r="LR107" s="71"/>
      <c r="LS107" s="71"/>
      <c r="LT107" s="71"/>
      <c r="LU107" s="71"/>
      <c r="LV107" s="71"/>
      <c r="LW107" s="71"/>
      <c r="LX107" s="71"/>
      <c r="LY107" s="71"/>
      <c r="LZ107" s="71"/>
      <c r="MA107" s="71"/>
      <c r="MB107" s="71"/>
      <c r="MC107" s="71"/>
      <c r="MD107" s="71"/>
      <c r="ME107" s="71"/>
      <c r="MF107" s="71"/>
      <c r="MG107" s="71"/>
      <c r="MH107" s="71"/>
      <c r="MI107" s="71"/>
      <c r="MJ107" s="71"/>
      <c r="MK107" s="71"/>
      <c r="ML107" s="71"/>
      <c r="MM107" s="71"/>
      <c r="MN107" s="71"/>
      <c r="MO107" s="71"/>
      <c r="MP107" s="71"/>
      <c r="MQ107" s="71"/>
      <c r="MR107" s="71"/>
      <c r="MS107" s="71"/>
      <c r="MT107" s="71"/>
      <c r="MU107" s="71"/>
      <c r="MV107" s="71"/>
      <c r="MW107" s="71"/>
      <c r="MX107" s="71"/>
      <c r="MY107" s="71"/>
      <c r="MZ107" s="71"/>
      <c r="NA107" s="71"/>
      <c r="NB107" s="71"/>
      <c r="NC107" s="71"/>
      <c r="ND107" s="71"/>
      <c r="NE107" s="71"/>
      <c r="NF107" s="71"/>
      <c r="NG107" s="71"/>
      <c r="NH107" s="71"/>
      <c r="NI107" s="71"/>
      <c r="NJ107" s="71"/>
      <c r="NK107" s="71"/>
      <c r="NL107" s="71"/>
      <c r="NM107" s="71"/>
      <c r="NN107" s="71"/>
      <c r="NO107" s="71"/>
      <c r="NP107" s="71"/>
      <c r="NQ107" s="71"/>
      <c r="NR107" s="71"/>
      <c r="NS107" s="71"/>
      <c r="NT107" s="71"/>
      <c r="NU107" s="71"/>
      <c r="NV107" s="71"/>
      <c r="NW107" s="71"/>
      <c r="NX107" s="71"/>
      <c r="NY107" s="71"/>
      <c r="NZ107" s="71"/>
      <c r="OA107" s="71"/>
      <c r="OB107" s="71"/>
      <c r="OC107" s="71"/>
      <c r="OD107" s="71"/>
      <c r="OE107" s="71"/>
      <c r="OF107" s="71"/>
      <c r="OG107" s="71"/>
      <c r="OH107" s="71"/>
      <c r="OI107" s="71"/>
      <c r="OJ107" s="71"/>
      <c r="OK107" s="71"/>
      <c r="OL107" s="71"/>
      <c r="OM107" s="71"/>
      <c r="ON107" s="71"/>
      <c r="OO107" s="71"/>
      <c r="OP107" s="71"/>
      <c r="OQ107" s="71"/>
      <c r="OR107" s="71"/>
      <c r="OS107" s="71"/>
      <c r="OT107" s="71"/>
      <c r="OU107" s="71"/>
      <c r="OV107" s="71"/>
      <c r="OW107" s="71"/>
      <c r="OX107" s="71"/>
      <c r="OY107" s="71"/>
      <c r="OZ107" s="71"/>
      <c r="PA107" s="71"/>
      <c r="PB107" s="71"/>
      <c r="PC107" s="71"/>
      <c r="PD107" s="71"/>
      <c r="PE107" s="71"/>
      <c r="PF107" s="71"/>
      <c r="PG107" s="71"/>
      <c r="PH107" s="71"/>
      <c r="PI107" s="71"/>
      <c r="PJ107" s="71"/>
      <c r="PK107" s="71"/>
      <c r="PL107" s="71"/>
      <c r="PM107" s="71"/>
      <c r="PN107" s="71"/>
      <c r="PO107" s="71"/>
      <c r="PP107" s="71"/>
      <c r="PQ107" s="71"/>
      <c r="PR107" s="71"/>
      <c r="PS107" s="71"/>
      <c r="PT107" s="71"/>
      <c r="PU107" s="71"/>
      <c r="PV107" s="71"/>
      <c r="PW107" s="71"/>
      <c r="PX107" s="71"/>
      <c r="PY107" s="71"/>
      <c r="PZ107" s="71"/>
      <c r="QA107" s="71"/>
      <c r="QB107" s="71"/>
      <c r="QC107" s="71"/>
      <c r="QD107" s="71"/>
      <c r="QE107" s="71"/>
      <c r="QF107" s="71"/>
      <c r="QG107" s="71"/>
      <c r="QH107" s="71"/>
      <c r="QI107" s="71"/>
      <c r="QJ107" s="71"/>
      <c r="QK107" s="71"/>
      <c r="QL107" s="71"/>
      <c r="QM107" s="71"/>
      <c r="QN107" s="71"/>
      <c r="QO107" s="71"/>
      <c r="QP107" s="71"/>
      <c r="QQ107" s="71"/>
      <c r="QR107" s="71"/>
      <c r="QS107" s="71"/>
      <c r="QT107" s="71"/>
      <c r="QU107" s="71"/>
      <c r="QV107" s="71"/>
      <c r="QW107" s="71"/>
      <c r="QX107" s="71"/>
      <c r="QY107" s="71"/>
      <c r="QZ107" s="71"/>
      <c r="RA107" s="71"/>
      <c r="RB107" s="71"/>
      <c r="RC107" s="71"/>
      <c r="RD107" s="71"/>
      <c r="RE107" s="71"/>
      <c r="RF107" s="71"/>
      <c r="RG107" s="71"/>
      <c r="RH107" s="71"/>
      <c r="RI107" s="71"/>
      <c r="RJ107" s="71"/>
      <c r="RK107" s="71"/>
      <c r="RL107" s="71"/>
      <c r="RM107" s="71"/>
    </row>
    <row r="108" spans="1:481" ht="18" customHeight="1">
      <c r="A108" s="73"/>
      <c r="B108" s="73"/>
      <c r="C108" s="66"/>
      <c r="D108" s="72"/>
      <c r="E108" s="72"/>
      <c r="F108" s="66"/>
      <c r="G108" s="66"/>
      <c r="H108" s="66"/>
      <c r="I108" s="66"/>
      <c r="J108" s="66"/>
      <c r="K108" s="71"/>
      <c r="L108" s="71"/>
      <c r="M108" s="72"/>
      <c r="N108" s="72"/>
      <c r="O108" s="71"/>
      <c r="P108" s="71"/>
      <c r="Q108" s="71"/>
      <c r="R108" s="72"/>
      <c r="S108" s="72"/>
      <c r="T108" s="66"/>
      <c r="U108" s="72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  <c r="IJ108" s="71"/>
      <c r="IK108" s="71"/>
      <c r="IL108" s="71"/>
      <c r="IM108" s="71"/>
      <c r="IN108" s="71"/>
      <c r="IO108" s="71"/>
      <c r="IP108" s="71"/>
      <c r="IQ108" s="71"/>
      <c r="IR108" s="71"/>
      <c r="IS108" s="71"/>
      <c r="IT108" s="71"/>
      <c r="IU108" s="71"/>
      <c r="IV108" s="71"/>
      <c r="IW108" s="71"/>
      <c r="IX108" s="71"/>
      <c r="IY108" s="71"/>
      <c r="IZ108" s="71"/>
      <c r="JA108" s="71"/>
      <c r="JB108" s="71"/>
      <c r="JC108" s="71"/>
      <c r="JD108" s="71"/>
      <c r="JE108" s="71"/>
      <c r="JF108" s="71"/>
      <c r="JG108" s="71"/>
      <c r="JH108" s="71"/>
      <c r="JI108" s="71"/>
      <c r="JJ108" s="71"/>
      <c r="JK108" s="71"/>
      <c r="JL108" s="71"/>
      <c r="JM108" s="71"/>
      <c r="JN108" s="71"/>
      <c r="JO108" s="71"/>
      <c r="JP108" s="71"/>
      <c r="JQ108" s="71"/>
      <c r="JR108" s="71"/>
      <c r="JS108" s="71"/>
      <c r="JT108" s="71"/>
      <c r="JU108" s="71"/>
      <c r="JV108" s="71"/>
      <c r="JW108" s="71"/>
      <c r="JX108" s="71"/>
      <c r="JY108" s="71"/>
      <c r="JZ108" s="71"/>
      <c r="KA108" s="71"/>
      <c r="KB108" s="71"/>
      <c r="KC108" s="71"/>
      <c r="KD108" s="71"/>
      <c r="KE108" s="71"/>
      <c r="KF108" s="71"/>
      <c r="KG108" s="71"/>
      <c r="KH108" s="71"/>
      <c r="KI108" s="71"/>
      <c r="KJ108" s="71"/>
      <c r="KK108" s="71"/>
      <c r="KL108" s="71"/>
      <c r="KM108" s="71"/>
      <c r="KN108" s="71"/>
      <c r="KO108" s="71"/>
      <c r="KP108" s="71"/>
      <c r="KQ108" s="71"/>
      <c r="KR108" s="71"/>
      <c r="KS108" s="71"/>
      <c r="KT108" s="71"/>
      <c r="KU108" s="71"/>
      <c r="KV108" s="71"/>
      <c r="KW108" s="71"/>
      <c r="KX108" s="71"/>
      <c r="KY108" s="71"/>
      <c r="KZ108" s="71"/>
      <c r="LA108" s="71"/>
      <c r="LB108" s="71"/>
      <c r="LC108" s="71"/>
      <c r="LD108" s="71"/>
      <c r="LE108" s="71"/>
      <c r="LF108" s="71"/>
      <c r="LG108" s="71"/>
      <c r="LH108" s="71"/>
      <c r="LI108" s="71"/>
      <c r="LJ108" s="71"/>
      <c r="LK108" s="71"/>
      <c r="LL108" s="71"/>
      <c r="LM108" s="71"/>
      <c r="LN108" s="71"/>
      <c r="LO108" s="71"/>
      <c r="LP108" s="71"/>
      <c r="LQ108" s="71"/>
      <c r="LR108" s="71"/>
      <c r="LS108" s="71"/>
      <c r="LT108" s="71"/>
      <c r="LU108" s="71"/>
      <c r="LV108" s="71"/>
      <c r="LW108" s="71"/>
      <c r="LX108" s="71"/>
      <c r="LY108" s="71"/>
      <c r="LZ108" s="71"/>
      <c r="MA108" s="71"/>
      <c r="MB108" s="71"/>
      <c r="MC108" s="71"/>
      <c r="MD108" s="71"/>
      <c r="ME108" s="71"/>
      <c r="MF108" s="71"/>
      <c r="MG108" s="71"/>
      <c r="MH108" s="71"/>
      <c r="MI108" s="71"/>
      <c r="MJ108" s="71"/>
      <c r="MK108" s="71"/>
      <c r="ML108" s="71"/>
      <c r="MM108" s="71"/>
      <c r="MN108" s="71"/>
      <c r="MO108" s="71"/>
      <c r="MP108" s="71"/>
      <c r="MQ108" s="71"/>
      <c r="MR108" s="71"/>
      <c r="MS108" s="71"/>
      <c r="MT108" s="71"/>
      <c r="MU108" s="71"/>
      <c r="MV108" s="71"/>
      <c r="MW108" s="71"/>
      <c r="MX108" s="71"/>
      <c r="MY108" s="71"/>
      <c r="MZ108" s="71"/>
      <c r="NA108" s="71"/>
      <c r="NB108" s="71"/>
      <c r="NC108" s="71"/>
      <c r="ND108" s="71"/>
      <c r="NE108" s="71"/>
      <c r="NF108" s="71"/>
      <c r="NG108" s="71"/>
      <c r="NH108" s="71"/>
      <c r="NI108" s="71"/>
      <c r="NJ108" s="71"/>
      <c r="NK108" s="71"/>
      <c r="NL108" s="71"/>
      <c r="NM108" s="71"/>
      <c r="NN108" s="71"/>
      <c r="NO108" s="71"/>
      <c r="NP108" s="71"/>
      <c r="NQ108" s="71"/>
      <c r="NR108" s="71"/>
      <c r="NS108" s="71"/>
      <c r="NT108" s="71"/>
      <c r="NU108" s="71"/>
      <c r="NV108" s="71"/>
      <c r="NW108" s="71"/>
      <c r="NX108" s="71"/>
      <c r="NY108" s="71"/>
      <c r="NZ108" s="71"/>
      <c r="OA108" s="71"/>
      <c r="OB108" s="71"/>
      <c r="OC108" s="71"/>
      <c r="OD108" s="71"/>
      <c r="OE108" s="71"/>
      <c r="OF108" s="71"/>
      <c r="OG108" s="71"/>
      <c r="OH108" s="71"/>
      <c r="OI108" s="71"/>
      <c r="OJ108" s="71"/>
      <c r="OK108" s="71"/>
      <c r="OL108" s="71"/>
      <c r="OM108" s="71"/>
      <c r="ON108" s="71"/>
      <c r="OO108" s="71"/>
      <c r="OP108" s="71"/>
      <c r="OQ108" s="71"/>
      <c r="OR108" s="71"/>
      <c r="OS108" s="71"/>
      <c r="OT108" s="71"/>
      <c r="OU108" s="71"/>
      <c r="OV108" s="71"/>
      <c r="OW108" s="71"/>
      <c r="OX108" s="71"/>
      <c r="OY108" s="71"/>
      <c r="OZ108" s="71"/>
      <c r="PA108" s="71"/>
      <c r="PB108" s="71"/>
      <c r="PC108" s="71"/>
      <c r="PD108" s="71"/>
      <c r="PE108" s="71"/>
      <c r="PF108" s="71"/>
      <c r="PG108" s="71"/>
      <c r="PH108" s="71"/>
      <c r="PI108" s="71"/>
      <c r="PJ108" s="71"/>
      <c r="PK108" s="71"/>
      <c r="PL108" s="71"/>
      <c r="PM108" s="71"/>
      <c r="PN108" s="71"/>
      <c r="PO108" s="71"/>
      <c r="PP108" s="71"/>
      <c r="PQ108" s="71"/>
      <c r="PR108" s="71"/>
      <c r="PS108" s="71"/>
      <c r="PT108" s="71"/>
      <c r="PU108" s="71"/>
      <c r="PV108" s="71"/>
      <c r="PW108" s="71"/>
      <c r="PX108" s="71"/>
      <c r="PY108" s="71"/>
      <c r="PZ108" s="71"/>
      <c r="QA108" s="71"/>
      <c r="QB108" s="71"/>
      <c r="QC108" s="71"/>
      <c r="QD108" s="71"/>
      <c r="QE108" s="71"/>
      <c r="QF108" s="71"/>
      <c r="QG108" s="71"/>
      <c r="QH108" s="71"/>
      <c r="QI108" s="71"/>
      <c r="QJ108" s="71"/>
      <c r="QK108" s="71"/>
      <c r="QL108" s="71"/>
      <c r="QM108" s="71"/>
      <c r="QN108" s="71"/>
      <c r="QO108" s="71"/>
      <c r="QP108" s="71"/>
      <c r="QQ108" s="71"/>
      <c r="QR108" s="71"/>
      <c r="QS108" s="71"/>
      <c r="QT108" s="71"/>
      <c r="QU108" s="71"/>
      <c r="QV108" s="71"/>
      <c r="QW108" s="71"/>
      <c r="QX108" s="71"/>
      <c r="QY108" s="71"/>
      <c r="QZ108" s="71"/>
      <c r="RA108" s="71"/>
      <c r="RB108" s="71"/>
      <c r="RC108" s="71"/>
      <c r="RD108" s="71"/>
      <c r="RE108" s="71"/>
      <c r="RF108" s="71"/>
      <c r="RG108" s="71"/>
      <c r="RH108" s="71"/>
      <c r="RI108" s="71"/>
      <c r="RJ108" s="71"/>
      <c r="RK108" s="71"/>
      <c r="RL108" s="71"/>
      <c r="RM108" s="71"/>
    </row>
    <row r="109" spans="1:481" ht="18" customHeight="1">
      <c r="A109" s="73"/>
      <c r="B109" s="73"/>
      <c r="C109" s="66"/>
      <c r="D109" s="72"/>
      <c r="E109" s="72"/>
      <c r="F109" s="66"/>
      <c r="G109" s="66"/>
      <c r="H109" s="66"/>
      <c r="I109" s="66"/>
      <c r="J109" s="66"/>
      <c r="K109" s="71"/>
      <c r="L109" s="71"/>
      <c r="M109" s="72"/>
      <c r="N109" s="72"/>
      <c r="O109" s="71"/>
      <c r="P109" s="71"/>
      <c r="Q109" s="71"/>
      <c r="R109" s="72"/>
      <c r="S109" s="72"/>
      <c r="T109" s="66"/>
      <c r="U109" s="72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  <c r="JD109" s="71"/>
      <c r="JE109" s="71"/>
      <c r="JF109" s="71"/>
      <c r="JG109" s="71"/>
      <c r="JH109" s="71"/>
      <c r="JI109" s="71"/>
      <c r="JJ109" s="71"/>
      <c r="JK109" s="71"/>
      <c r="JL109" s="71"/>
      <c r="JM109" s="71"/>
      <c r="JN109" s="71"/>
      <c r="JO109" s="71"/>
      <c r="JP109" s="71"/>
      <c r="JQ109" s="71"/>
      <c r="JR109" s="71"/>
      <c r="JS109" s="71"/>
      <c r="JT109" s="71"/>
      <c r="JU109" s="71"/>
      <c r="JV109" s="71"/>
      <c r="JW109" s="71"/>
      <c r="JX109" s="71"/>
      <c r="JY109" s="71"/>
      <c r="JZ109" s="71"/>
      <c r="KA109" s="71"/>
      <c r="KB109" s="71"/>
      <c r="KC109" s="71"/>
      <c r="KD109" s="71"/>
      <c r="KE109" s="71"/>
      <c r="KF109" s="71"/>
      <c r="KG109" s="71"/>
      <c r="KH109" s="71"/>
      <c r="KI109" s="71"/>
      <c r="KJ109" s="71"/>
      <c r="KK109" s="71"/>
      <c r="KL109" s="71"/>
      <c r="KM109" s="71"/>
      <c r="KN109" s="71"/>
      <c r="KO109" s="71"/>
      <c r="KP109" s="71"/>
      <c r="KQ109" s="71"/>
      <c r="KR109" s="71"/>
      <c r="KS109" s="71"/>
      <c r="KT109" s="71"/>
      <c r="KU109" s="71"/>
      <c r="KV109" s="71"/>
      <c r="KW109" s="71"/>
      <c r="KX109" s="71"/>
      <c r="KY109" s="71"/>
      <c r="KZ109" s="71"/>
      <c r="LA109" s="71"/>
      <c r="LB109" s="71"/>
      <c r="LC109" s="71"/>
      <c r="LD109" s="71"/>
      <c r="LE109" s="71"/>
      <c r="LF109" s="71"/>
      <c r="LG109" s="71"/>
      <c r="LH109" s="71"/>
      <c r="LI109" s="71"/>
      <c r="LJ109" s="71"/>
      <c r="LK109" s="71"/>
      <c r="LL109" s="71"/>
      <c r="LM109" s="71"/>
      <c r="LN109" s="71"/>
      <c r="LO109" s="71"/>
      <c r="LP109" s="71"/>
      <c r="LQ109" s="71"/>
      <c r="LR109" s="71"/>
      <c r="LS109" s="71"/>
      <c r="LT109" s="71"/>
      <c r="LU109" s="71"/>
      <c r="LV109" s="71"/>
      <c r="LW109" s="71"/>
      <c r="LX109" s="71"/>
      <c r="LY109" s="71"/>
      <c r="LZ109" s="71"/>
      <c r="MA109" s="71"/>
      <c r="MB109" s="71"/>
      <c r="MC109" s="71"/>
      <c r="MD109" s="71"/>
      <c r="ME109" s="71"/>
      <c r="MF109" s="71"/>
      <c r="MG109" s="71"/>
      <c r="MH109" s="71"/>
      <c r="MI109" s="71"/>
      <c r="MJ109" s="71"/>
      <c r="MK109" s="71"/>
      <c r="ML109" s="71"/>
      <c r="MM109" s="71"/>
      <c r="MN109" s="71"/>
      <c r="MO109" s="71"/>
      <c r="MP109" s="71"/>
      <c r="MQ109" s="71"/>
      <c r="MR109" s="71"/>
      <c r="MS109" s="71"/>
      <c r="MT109" s="71"/>
      <c r="MU109" s="71"/>
      <c r="MV109" s="71"/>
      <c r="MW109" s="71"/>
      <c r="MX109" s="71"/>
      <c r="MY109" s="71"/>
      <c r="MZ109" s="71"/>
      <c r="NA109" s="71"/>
      <c r="NB109" s="71"/>
      <c r="NC109" s="71"/>
      <c r="ND109" s="71"/>
      <c r="NE109" s="71"/>
      <c r="NF109" s="71"/>
      <c r="NG109" s="71"/>
      <c r="NH109" s="71"/>
      <c r="NI109" s="71"/>
      <c r="NJ109" s="71"/>
      <c r="NK109" s="71"/>
      <c r="NL109" s="71"/>
      <c r="NM109" s="71"/>
      <c r="NN109" s="71"/>
      <c r="NO109" s="71"/>
      <c r="NP109" s="71"/>
      <c r="NQ109" s="71"/>
      <c r="NR109" s="71"/>
      <c r="NS109" s="71"/>
      <c r="NT109" s="71"/>
      <c r="NU109" s="71"/>
      <c r="NV109" s="71"/>
      <c r="NW109" s="71"/>
      <c r="NX109" s="71"/>
      <c r="NY109" s="71"/>
      <c r="NZ109" s="71"/>
      <c r="OA109" s="71"/>
      <c r="OB109" s="71"/>
      <c r="OC109" s="71"/>
      <c r="OD109" s="71"/>
      <c r="OE109" s="71"/>
      <c r="OF109" s="71"/>
      <c r="OG109" s="71"/>
      <c r="OH109" s="71"/>
      <c r="OI109" s="71"/>
      <c r="OJ109" s="71"/>
      <c r="OK109" s="71"/>
      <c r="OL109" s="71"/>
      <c r="OM109" s="71"/>
      <c r="ON109" s="71"/>
      <c r="OO109" s="71"/>
      <c r="OP109" s="71"/>
      <c r="OQ109" s="71"/>
      <c r="OR109" s="71"/>
      <c r="OS109" s="71"/>
      <c r="OT109" s="71"/>
      <c r="OU109" s="71"/>
      <c r="OV109" s="71"/>
      <c r="OW109" s="71"/>
      <c r="OX109" s="71"/>
      <c r="OY109" s="71"/>
      <c r="OZ109" s="71"/>
      <c r="PA109" s="71"/>
      <c r="PB109" s="71"/>
      <c r="PC109" s="71"/>
      <c r="PD109" s="71"/>
      <c r="PE109" s="71"/>
      <c r="PF109" s="71"/>
      <c r="PG109" s="71"/>
      <c r="PH109" s="71"/>
      <c r="PI109" s="71"/>
      <c r="PJ109" s="71"/>
      <c r="PK109" s="71"/>
      <c r="PL109" s="71"/>
      <c r="PM109" s="71"/>
      <c r="PN109" s="71"/>
      <c r="PO109" s="71"/>
      <c r="PP109" s="71"/>
      <c r="PQ109" s="71"/>
      <c r="PR109" s="71"/>
      <c r="PS109" s="71"/>
      <c r="PT109" s="71"/>
      <c r="PU109" s="71"/>
      <c r="PV109" s="71"/>
      <c r="PW109" s="71"/>
      <c r="PX109" s="71"/>
      <c r="PY109" s="71"/>
      <c r="PZ109" s="71"/>
      <c r="QA109" s="71"/>
      <c r="QB109" s="71"/>
      <c r="QC109" s="71"/>
      <c r="QD109" s="71"/>
      <c r="QE109" s="71"/>
      <c r="QF109" s="71"/>
      <c r="QG109" s="71"/>
      <c r="QH109" s="71"/>
      <c r="QI109" s="71"/>
      <c r="QJ109" s="71"/>
      <c r="QK109" s="71"/>
      <c r="QL109" s="71"/>
      <c r="QM109" s="71"/>
      <c r="QN109" s="71"/>
      <c r="QO109" s="71"/>
      <c r="QP109" s="71"/>
      <c r="QQ109" s="71"/>
      <c r="QR109" s="71"/>
      <c r="QS109" s="71"/>
      <c r="QT109" s="71"/>
      <c r="QU109" s="71"/>
      <c r="QV109" s="71"/>
      <c r="QW109" s="71"/>
      <c r="QX109" s="71"/>
      <c r="QY109" s="71"/>
      <c r="QZ109" s="71"/>
      <c r="RA109" s="71"/>
      <c r="RB109" s="71"/>
      <c r="RC109" s="71"/>
      <c r="RD109" s="71"/>
      <c r="RE109" s="71"/>
      <c r="RF109" s="71"/>
      <c r="RG109" s="71"/>
      <c r="RH109" s="71"/>
      <c r="RI109" s="71"/>
      <c r="RJ109" s="71"/>
      <c r="RK109" s="71"/>
      <c r="RL109" s="71"/>
      <c r="RM109" s="71"/>
    </row>
    <row r="110" spans="1:481" ht="18" customHeight="1">
      <c r="A110" s="73"/>
      <c r="B110" s="73"/>
      <c r="C110" s="66"/>
      <c r="D110" s="72"/>
      <c r="E110" s="72"/>
      <c r="F110" s="66"/>
      <c r="G110" s="66"/>
      <c r="H110" s="66"/>
      <c r="I110" s="66"/>
      <c r="J110" s="66"/>
      <c r="K110" s="71"/>
      <c r="L110" s="71"/>
      <c r="M110" s="72"/>
      <c r="N110" s="72"/>
      <c r="O110" s="71"/>
      <c r="P110" s="71"/>
      <c r="Q110" s="71"/>
      <c r="R110" s="72"/>
      <c r="S110" s="72"/>
      <c r="T110" s="66"/>
      <c r="U110" s="72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  <c r="JC110" s="71"/>
      <c r="JD110" s="71"/>
      <c r="JE110" s="71"/>
      <c r="JF110" s="71"/>
      <c r="JG110" s="71"/>
      <c r="JH110" s="71"/>
      <c r="JI110" s="71"/>
      <c r="JJ110" s="71"/>
      <c r="JK110" s="71"/>
      <c r="JL110" s="71"/>
      <c r="JM110" s="71"/>
      <c r="JN110" s="71"/>
      <c r="JO110" s="71"/>
      <c r="JP110" s="71"/>
      <c r="JQ110" s="71"/>
      <c r="JR110" s="71"/>
      <c r="JS110" s="71"/>
      <c r="JT110" s="71"/>
      <c r="JU110" s="71"/>
      <c r="JV110" s="71"/>
      <c r="JW110" s="71"/>
      <c r="JX110" s="71"/>
      <c r="JY110" s="71"/>
      <c r="JZ110" s="71"/>
      <c r="KA110" s="71"/>
      <c r="KB110" s="71"/>
      <c r="KC110" s="71"/>
      <c r="KD110" s="71"/>
      <c r="KE110" s="71"/>
      <c r="KF110" s="71"/>
      <c r="KG110" s="71"/>
      <c r="KH110" s="71"/>
      <c r="KI110" s="71"/>
      <c r="KJ110" s="71"/>
      <c r="KK110" s="71"/>
      <c r="KL110" s="71"/>
      <c r="KM110" s="71"/>
      <c r="KN110" s="71"/>
      <c r="KO110" s="71"/>
      <c r="KP110" s="71"/>
      <c r="KQ110" s="71"/>
      <c r="KR110" s="71"/>
      <c r="KS110" s="71"/>
      <c r="KT110" s="71"/>
      <c r="KU110" s="71"/>
      <c r="KV110" s="71"/>
      <c r="KW110" s="71"/>
      <c r="KX110" s="71"/>
      <c r="KY110" s="71"/>
      <c r="KZ110" s="71"/>
      <c r="LA110" s="71"/>
      <c r="LB110" s="71"/>
      <c r="LC110" s="71"/>
      <c r="LD110" s="71"/>
      <c r="LE110" s="71"/>
      <c r="LF110" s="71"/>
      <c r="LG110" s="71"/>
      <c r="LH110" s="71"/>
      <c r="LI110" s="71"/>
      <c r="LJ110" s="71"/>
      <c r="LK110" s="71"/>
      <c r="LL110" s="71"/>
      <c r="LM110" s="71"/>
      <c r="LN110" s="71"/>
      <c r="LO110" s="71"/>
      <c r="LP110" s="71"/>
      <c r="LQ110" s="71"/>
      <c r="LR110" s="71"/>
      <c r="LS110" s="71"/>
      <c r="LT110" s="71"/>
      <c r="LU110" s="71"/>
      <c r="LV110" s="71"/>
      <c r="LW110" s="71"/>
      <c r="LX110" s="71"/>
      <c r="LY110" s="71"/>
      <c r="LZ110" s="71"/>
      <c r="MA110" s="71"/>
      <c r="MB110" s="71"/>
      <c r="MC110" s="71"/>
      <c r="MD110" s="71"/>
      <c r="ME110" s="71"/>
      <c r="MF110" s="71"/>
      <c r="MG110" s="71"/>
      <c r="MH110" s="71"/>
      <c r="MI110" s="71"/>
      <c r="MJ110" s="71"/>
      <c r="MK110" s="71"/>
      <c r="ML110" s="71"/>
      <c r="MM110" s="71"/>
      <c r="MN110" s="71"/>
      <c r="MO110" s="71"/>
      <c r="MP110" s="71"/>
      <c r="MQ110" s="71"/>
      <c r="MR110" s="71"/>
      <c r="MS110" s="71"/>
      <c r="MT110" s="71"/>
      <c r="MU110" s="71"/>
      <c r="MV110" s="71"/>
      <c r="MW110" s="71"/>
      <c r="MX110" s="71"/>
      <c r="MY110" s="71"/>
      <c r="MZ110" s="71"/>
      <c r="NA110" s="71"/>
      <c r="NB110" s="71"/>
      <c r="NC110" s="71"/>
      <c r="ND110" s="71"/>
      <c r="NE110" s="71"/>
      <c r="NF110" s="71"/>
      <c r="NG110" s="71"/>
      <c r="NH110" s="71"/>
      <c r="NI110" s="71"/>
      <c r="NJ110" s="71"/>
      <c r="NK110" s="71"/>
      <c r="NL110" s="71"/>
      <c r="NM110" s="71"/>
      <c r="NN110" s="71"/>
      <c r="NO110" s="71"/>
      <c r="NP110" s="71"/>
      <c r="NQ110" s="71"/>
      <c r="NR110" s="71"/>
      <c r="NS110" s="71"/>
      <c r="NT110" s="71"/>
      <c r="NU110" s="71"/>
      <c r="NV110" s="71"/>
      <c r="NW110" s="71"/>
      <c r="NX110" s="71"/>
      <c r="NY110" s="71"/>
      <c r="NZ110" s="71"/>
      <c r="OA110" s="71"/>
      <c r="OB110" s="71"/>
      <c r="OC110" s="71"/>
      <c r="OD110" s="71"/>
      <c r="OE110" s="71"/>
      <c r="OF110" s="71"/>
      <c r="OG110" s="71"/>
      <c r="OH110" s="71"/>
      <c r="OI110" s="71"/>
      <c r="OJ110" s="71"/>
      <c r="OK110" s="71"/>
      <c r="OL110" s="71"/>
      <c r="OM110" s="71"/>
      <c r="ON110" s="71"/>
      <c r="OO110" s="71"/>
      <c r="OP110" s="71"/>
      <c r="OQ110" s="71"/>
      <c r="OR110" s="71"/>
      <c r="OS110" s="71"/>
      <c r="OT110" s="71"/>
      <c r="OU110" s="71"/>
      <c r="OV110" s="71"/>
      <c r="OW110" s="71"/>
      <c r="OX110" s="71"/>
      <c r="OY110" s="71"/>
      <c r="OZ110" s="71"/>
      <c r="PA110" s="71"/>
      <c r="PB110" s="71"/>
      <c r="PC110" s="71"/>
      <c r="PD110" s="71"/>
      <c r="PE110" s="71"/>
      <c r="PF110" s="71"/>
      <c r="PG110" s="71"/>
      <c r="PH110" s="71"/>
      <c r="PI110" s="71"/>
      <c r="PJ110" s="71"/>
      <c r="PK110" s="71"/>
      <c r="PL110" s="71"/>
      <c r="PM110" s="71"/>
      <c r="PN110" s="71"/>
      <c r="PO110" s="71"/>
      <c r="PP110" s="71"/>
      <c r="PQ110" s="71"/>
      <c r="PR110" s="71"/>
      <c r="PS110" s="71"/>
      <c r="PT110" s="71"/>
      <c r="PU110" s="71"/>
      <c r="PV110" s="71"/>
      <c r="PW110" s="71"/>
      <c r="PX110" s="71"/>
      <c r="PY110" s="71"/>
      <c r="PZ110" s="71"/>
      <c r="QA110" s="71"/>
      <c r="QB110" s="71"/>
      <c r="QC110" s="71"/>
      <c r="QD110" s="71"/>
      <c r="QE110" s="71"/>
      <c r="QF110" s="71"/>
      <c r="QG110" s="71"/>
      <c r="QH110" s="71"/>
      <c r="QI110" s="71"/>
      <c r="QJ110" s="71"/>
      <c r="QK110" s="71"/>
      <c r="QL110" s="71"/>
      <c r="QM110" s="71"/>
      <c r="QN110" s="71"/>
      <c r="QO110" s="71"/>
      <c r="QP110" s="71"/>
      <c r="QQ110" s="71"/>
      <c r="QR110" s="71"/>
      <c r="QS110" s="71"/>
      <c r="QT110" s="71"/>
      <c r="QU110" s="71"/>
      <c r="QV110" s="71"/>
      <c r="QW110" s="71"/>
      <c r="QX110" s="71"/>
      <c r="QY110" s="71"/>
      <c r="QZ110" s="71"/>
      <c r="RA110" s="71"/>
      <c r="RB110" s="71"/>
      <c r="RC110" s="71"/>
      <c r="RD110" s="71"/>
      <c r="RE110" s="71"/>
      <c r="RF110" s="71"/>
      <c r="RG110" s="71"/>
      <c r="RH110" s="71"/>
      <c r="RI110" s="71"/>
      <c r="RJ110" s="71"/>
      <c r="RK110" s="71"/>
      <c r="RL110" s="71"/>
      <c r="RM110" s="71"/>
    </row>
    <row r="111" spans="1:481" ht="18" customHeight="1">
      <c r="A111" s="73"/>
      <c r="B111" s="73"/>
      <c r="C111" s="66"/>
      <c r="D111" s="72"/>
      <c r="E111" s="72"/>
      <c r="F111" s="66"/>
      <c r="G111" s="66"/>
      <c r="H111" s="66"/>
      <c r="I111" s="66"/>
      <c r="J111" s="66"/>
      <c r="K111" s="71"/>
      <c r="L111" s="71"/>
      <c r="M111" s="72"/>
      <c r="N111" s="72"/>
      <c r="O111" s="71"/>
      <c r="P111" s="71"/>
      <c r="Q111" s="71"/>
      <c r="R111" s="72"/>
      <c r="S111" s="72"/>
      <c r="T111" s="66"/>
      <c r="U111" s="72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  <c r="JC111" s="71"/>
      <c r="JD111" s="71"/>
      <c r="JE111" s="71"/>
      <c r="JF111" s="71"/>
      <c r="JG111" s="71"/>
      <c r="JH111" s="71"/>
      <c r="JI111" s="71"/>
      <c r="JJ111" s="71"/>
      <c r="JK111" s="71"/>
      <c r="JL111" s="71"/>
      <c r="JM111" s="71"/>
      <c r="JN111" s="71"/>
      <c r="JO111" s="71"/>
      <c r="JP111" s="71"/>
      <c r="JQ111" s="71"/>
      <c r="JR111" s="71"/>
      <c r="JS111" s="71"/>
      <c r="JT111" s="71"/>
      <c r="JU111" s="71"/>
      <c r="JV111" s="71"/>
      <c r="JW111" s="71"/>
      <c r="JX111" s="71"/>
      <c r="JY111" s="71"/>
      <c r="JZ111" s="71"/>
      <c r="KA111" s="71"/>
      <c r="KB111" s="71"/>
      <c r="KC111" s="71"/>
      <c r="KD111" s="71"/>
      <c r="KE111" s="71"/>
      <c r="KF111" s="71"/>
      <c r="KG111" s="71"/>
      <c r="KH111" s="71"/>
      <c r="KI111" s="71"/>
      <c r="KJ111" s="71"/>
      <c r="KK111" s="71"/>
      <c r="KL111" s="71"/>
      <c r="KM111" s="71"/>
      <c r="KN111" s="71"/>
      <c r="KO111" s="71"/>
      <c r="KP111" s="71"/>
      <c r="KQ111" s="71"/>
      <c r="KR111" s="71"/>
      <c r="KS111" s="71"/>
      <c r="KT111" s="71"/>
      <c r="KU111" s="71"/>
      <c r="KV111" s="71"/>
      <c r="KW111" s="71"/>
      <c r="KX111" s="71"/>
      <c r="KY111" s="71"/>
      <c r="KZ111" s="71"/>
      <c r="LA111" s="71"/>
      <c r="LB111" s="71"/>
      <c r="LC111" s="71"/>
      <c r="LD111" s="71"/>
      <c r="LE111" s="71"/>
      <c r="LF111" s="71"/>
      <c r="LG111" s="71"/>
      <c r="LH111" s="71"/>
      <c r="LI111" s="71"/>
      <c r="LJ111" s="71"/>
      <c r="LK111" s="71"/>
      <c r="LL111" s="71"/>
      <c r="LM111" s="71"/>
      <c r="LN111" s="71"/>
      <c r="LO111" s="71"/>
      <c r="LP111" s="71"/>
      <c r="LQ111" s="71"/>
      <c r="LR111" s="71"/>
      <c r="LS111" s="71"/>
      <c r="LT111" s="71"/>
      <c r="LU111" s="71"/>
      <c r="LV111" s="71"/>
      <c r="LW111" s="71"/>
      <c r="LX111" s="71"/>
      <c r="LY111" s="71"/>
      <c r="LZ111" s="71"/>
      <c r="MA111" s="71"/>
      <c r="MB111" s="71"/>
      <c r="MC111" s="71"/>
      <c r="MD111" s="71"/>
      <c r="ME111" s="71"/>
      <c r="MF111" s="71"/>
      <c r="MG111" s="71"/>
      <c r="MH111" s="71"/>
      <c r="MI111" s="71"/>
      <c r="MJ111" s="71"/>
      <c r="MK111" s="71"/>
      <c r="ML111" s="71"/>
      <c r="MM111" s="71"/>
      <c r="MN111" s="71"/>
      <c r="MO111" s="71"/>
      <c r="MP111" s="71"/>
      <c r="MQ111" s="71"/>
      <c r="MR111" s="71"/>
      <c r="MS111" s="71"/>
      <c r="MT111" s="71"/>
      <c r="MU111" s="71"/>
      <c r="MV111" s="71"/>
      <c r="MW111" s="71"/>
      <c r="MX111" s="71"/>
      <c r="MY111" s="71"/>
      <c r="MZ111" s="71"/>
      <c r="NA111" s="71"/>
      <c r="NB111" s="71"/>
      <c r="NC111" s="71"/>
      <c r="ND111" s="71"/>
      <c r="NE111" s="71"/>
      <c r="NF111" s="71"/>
      <c r="NG111" s="71"/>
      <c r="NH111" s="71"/>
      <c r="NI111" s="71"/>
      <c r="NJ111" s="71"/>
      <c r="NK111" s="71"/>
      <c r="NL111" s="71"/>
      <c r="NM111" s="71"/>
      <c r="NN111" s="71"/>
      <c r="NO111" s="71"/>
      <c r="NP111" s="71"/>
      <c r="NQ111" s="71"/>
      <c r="NR111" s="71"/>
      <c r="NS111" s="71"/>
      <c r="NT111" s="71"/>
      <c r="NU111" s="71"/>
      <c r="NV111" s="71"/>
      <c r="NW111" s="71"/>
      <c r="NX111" s="71"/>
      <c r="NY111" s="71"/>
      <c r="NZ111" s="71"/>
      <c r="OA111" s="71"/>
      <c r="OB111" s="71"/>
      <c r="OC111" s="71"/>
      <c r="OD111" s="71"/>
      <c r="OE111" s="71"/>
      <c r="OF111" s="71"/>
      <c r="OG111" s="71"/>
      <c r="OH111" s="71"/>
      <c r="OI111" s="71"/>
      <c r="OJ111" s="71"/>
      <c r="OK111" s="71"/>
      <c r="OL111" s="71"/>
      <c r="OM111" s="71"/>
      <c r="ON111" s="71"/>
      <c r="OO111" s="71"/>
      <c r="OP111" s="71"/>
      <c r="OQ111" s="71"/>
      <c r="OR111" s="71"/>
      <c r="OS111" s="71"/>
      <c r="OT111" s="71"/>
      <c r="OU111" s="71"/>
      <c r="OV111" s="71"/>
      <c r="OW111" s="71"/>
      <c r="OX111" s="71"/>
      <c r="OY111" s="71"/>
      <c r="OZ111" s="71"/>
      <c r="PA111" s="71"/>
      <c r="PB111" s="71"/>
      <c r="PC111" s="71"/>
      <c r="PD111" s="71"/>
      <c r="PE111" s="71"/>
      <c r="PF111" s="71"/>
      <c r="PG111" s="71"/>
      <c r="PH111" s="71"/>
      <c r="PI111" s="71"/>
      <c r="PJ111" s="71"/>
      <c r="PK111" s="71"/>
      <c r="PL111" s="71"/>
      <c r="PM111" s="71"/>
      <c r="PN111" s="71"/>
      <c r="PO111" s="71"/>
      <c r="PP111" s="71"/>
      <c r="PQ111" s="71"/>
      <c r="PR111" s="71"/>
      <c r="PS111" s="71"/>
      <c r="PT111" s="71"/>
      <c r="PU111" s="71"/>
      <c r="PV111" s="71"/>
      <c r="PW111" s="71"/>
      <c r="PX111" s="71"/>
      <c r="PY111" s="71"/>
      <c r="PZ111" s="71"/>
      <c r="QA111" s="71"/>
      <c r="QB111" s="71"/>
      <c r="QC111" s="71"/>
      <c r="QD111" s="71"/>
      <c r="QE111" s="71"/>
      <c r="QF111" s="71"/>
      <c r="QG111" s="71"/>
      <c r="QH111" s="71"/>
      <c r="QI111" s="71"/>
      <c r="QJ111" s="71"/>
      <c r="QK111" s="71"/>
      <c r="QL111" s="71"/>
      <c r="QM111" s="71"/>
      <c r="QN111" s="71"/>
      <c r="QO111" s="71"/>
      <c r="QP111" s="71"/>
      <c r="QQ111" s="71"/>
      <c r="QR111" s="71"/>
      <c r="QS111" s="71"/>
      <c r="QT111" s="71"/>
      <c r="QU111" s="71"/>
      <c r="QV111" s="71"/>
      <c r="QW111" s="71"/>
      <c r="QX111" s="71"/>
      <c r="QY111" s="71"/>
      <c r="QZ111" s="71"/>
      <c r="RA111" s="71"/>
      <c r="RB111" s="71"/>
      <c r="RC111" s="71"/>
      <c r="RD111" s="71"/>
      <c r="RE111" s="71"/>
      <c r="RF111" s="71"/>
      <c r="RG111" s="71"/>
      <c r="RH111" s="71"/>
      <c r="RI111" s="71"/>
      <c r="RJ111" s="71"/>
      <c r="RK111" s="71"/>
      <c r="RL111" s="71"/>
      <c r="RM111" s="71"/>
    </row>
    <row r="112" spans="1:481" ht="18" customHeight="1">
      <c r="A112" s="73"/>
      <c r="B112" s="73"/>
      <c r="C112" s="66"/>
      <c r="D112" s="72"/>
      <c r="E112" s="72"/>
      <c r="F112" s="66"/>
      <c r="G112" s="66"/>
      <c r="H112" s="66"/>
      <c r="I112" s="66"/>
      <c r="J112" s="66"/>
      <c r="K112" s="71"/>
      <c r="L112" s="71"/>
      <c r="M112" s="72"/>
      <c r="N112" s="72"/>
      <c r="O112" s="71"/>
      <c r="P112" s="71"/>
      <c r="Q112" s="71"/>
      <c r="R112" s="72"/>
      <c r="S112" s="72"/>
      <c r="T112" s="66"/>
      <c r="U112" s="72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  <c r="JC112" s="71"/>
      <c r="JD112" s="71"/>
      <c r="JE112" s="71"/>
      <c r="JF112" s="71"/>
      <c r="JG112" s="71"/>
      <c r="JH112" s="71"/>
      <c r="JI112" s="71"/>
      <c r="JJ112" s="71"/>
      <c r="JK112" s="71"/>
      <c r="JL112" s="71"/>
      <c r="JM112" s="71"/>
      <c r="JN112" s="71"/>
      <c r="JO112" s="71"/>
      <c r="JP112" s="71"/>
      <c r="JQ112" s="71"/>
      <c r="JR112" s="71"/>
      <c r="JS112" s="71"/>
      <c r="JT112" s="71"/>
      <c r="JU112" s="71"/>
      <c r="JV112" s="71"/>
      <c r="JW112" s="71"/>
      <c r="JX112" s="71"/>
      <c r="JY112" s="71"/>
      <c r="JZ112" s="71"/>
      <c r="KA112" s="71"/>
      <c r="KB112" s="71"/>
      <c r="KC112" s="71"/>
      <c r="KD112" s="71"/>
      <c r="KE112" s="71"/>
      <c r="KF112" s="71"/>
      <c r="KG112" s="71"/>
      <c r="KH112" s="71"/>
      <c r="KI112" s="71"/>
      <c r="KJ112" s="71"/>
      <c r="KK112" s="71"/>
      <c r="KL112" s="71"/>
      <c r="KM112" s="71"/>
      <c r="KN112" s="71"/>
      <c r="KO112" s="71"/>
      <c r="KP112" s="71"/>
      <c r="KQ112" s="71"/>
      <c r="KR112" s="71"/>
      <c r="KS112" s="71"/>
      <c r="KT112" s="71"/>
      <c r="KU112" s="71"/>
      <c r="KV112" s="71"/>
      <c r="KW112" s="71"/>
      <c r="KX112" s="71"/>
      <c r="KY112" s="71"/>
      <c r="KZ112" s="71"/>
      <c r="LA112" s="71"/>
      <c r="LB112" s="71"/>
      <c r="LC112" s="71"/>
      <c r="LD112" s="71"/>
      <c r="LE112" s="71"/>
      <c r="LF112" s="71"/>
      <c r="LG112" s="71"/>
      <c r="LH112" s="71"/>
      <c r="LI112" s="71"/>
      <c r="LJ112" s="71"/>
      <c r="LK112" s="71"/>
      <c r="LL112" s="71"/>
      <c r="LM112" s="71"/>
      <c r="LN112" s="71"/>
      <c r="LO112" s="71"/>
      <c r="LP112" s="71"/>
      <c r="LQ112" s="71"/>
      <c r="LR112" s="71"/>
      <c r="LS112" s="71"/>
      <c r="LT112" s="71"/>
      <c r="LU112" s="71"/>
      <c r="LV112" s="71"/>
      <c r="LW112" s="71"/>
      <c r="LX112" s="71"/>
      <c r="LY112" s="71"/>
      <c r="LZ112" s="71"/>
      <c r="MA112" s="71"/>
      <c r="MB112" s="71"/>
      <c r="MC112" s="71"/>
      <c r="MD112" s="71"/>
      <c r="ME112" s="71"/>
      <c r="MF112" s="71"/>
      <c r="MG112" s="71"/>
      <c r="MH112" s="71"/>
      <c r="MI112" s="71"/>
      <c r="MJ112" s="71"/>
      <c r="MK112" s="71"/>
      <c r="ML112" s="71"/>
      <c r="MM112" s="71"/>
      <c r="MN112" s="71"/>
      <c r="MO112" s="71"/>
      <c r="MP112" s="71"/>
      <c r="MQ112" s="71"/>
      <c r="MR112" s="71"/>
      <c r="MS112" s="71"/>
      <c r="MT112" s="71"/>
      <c r="MU112" s="71"/>
      <c r="MV112" s="71"/>
      <c r="MW112" s="71"/>
      <c r="MX112" s="71"/>
      <c r="MY112" s="71"/>
      <c r="MZ112" s="71"/>
      <c r="NA112" s="71"/>
      <c r="NB112" s="71"/>
      <c r="NC112" s="71"/>
      <c r="ND112" s="71"/>
      <c r="NE112" s="71"/>
      <c r="NF112" s="71"/>
      <c r="NG112" s="71"/>
      <c r="NH112" s="71"/>
      <c r="NI112" s="71"/>
      <c r="NJ112" s="71"/>
      <c r="NK112" s="71"/>
      <c r="NL112" s="71"/>
      <c r="NM112" s="71"/>
      <c r="NN112" s="71"/>
      <c r="NO112" s="71"/>
      <c r="NP112" s="71"/>
      <c r="NQ112" s="71"/>
      <c r="NR112" s="71"/>
      <c r="NS112" s="71"/>
      <c r="NT112" s="71"/>
      <c r="NU112" s="71"/>
      <c r="NV112" s="71"/>
      <c r="NW112" s="71"/>
      <c r="NX112" s="71"/>
      <c r="NY112" s="71"/>
      <c r="NZ112" s="71"/>
      <c r="OA112" s="71"/>
      <c r="OB112" s="71"/>
      <c r="OC112" s="71"/>
      <c r="OD112" s="71"/>
      <c r="OE112" s="71"/>
      <c r="OF112" s="71"/>
      <c r="OG112" s="71"/>
      <c r="OH112" s="71"/>
      <c r="OI112" s="71"/>
      <c r="OJ112" s="71"/>
      <c r="OK112" s="71"/>
      <c r="OL112" s="71"/>
      <c r="OM112" s="71"/>
      <c r="ON112" s="71"/>
      <c r="OO112" s="71"/>
      <c r="OP112" s="71"/>
      <c r="OQ112" s="71"/>
      <c r="OR112" s="71"/>
      <c r="OS112" s="71"/>
      <c r="OT112" s="71"/>
      <c r="OU112" s="71"/>
      <c r="OV112" s="71"/>
      <c r="OW112" s="71"/>
      <c r="OX112" s="71"/>
      <c r="OY112" s="71"/>
      <c r="OZ112" s="71"/>
      <c r="PA112" s="71"/>
      <c r="PB112" s="71"/>
      <c r="PC112" s="71"/>
      <c r="PD112" s="71"/>
      <c r="PE112" s="71"/>
      <c r="PF112" s="71"/>
      <c r="PG112" s="71"/>
      <c r="PH112" s="71"/>
      <c r="PI112" s="71"/>
      <c r="PJ112" s="71"/>
      <c r="PK112" s="71"/>
      <c r="PL112" s="71"/>
      <c r="PM112" s="71"/>
      <c r="PN112" s="71"/>
      <c r="PO112" s="71"/>
      <c r="PP112" s="71"/>
      <c r="PQ112" s="71"/>
      <c r="PR112" s="71"/>
      <c r="PS112" s="71"/>
      <c r="PT112" s="71"/>
      <c r="PU112" s="71"/>
      <c r="PV112" s="71"/>
      <c r="PW112" s="71"/>
      <c r="PX112" s="71"/>
      <c r="PY112" s="71"/>
      <c r="PZ112" s="71"/>
      <c r="QA112" s="71"/>
      <c r="QB112" s="71"/>
      <c r="QC112" s="71"/>
      <c r="QD112" s="71"/>
      <c r="QE112" s="71"/>
      <c r="QF112" s="71"/>
      <c r="QG112" s="71"/>
      <c r="QH112" s="71"/>
      <c r="QI112" s="71"/>
      <c r="QJ112" s="71"/>
      <c r="QK112" s="71"/>
      <c r="QL112" s="71"/>
      <c r="QM112" s="71"/>
      <c r="QN112" s="71"/>
      <c r="QO112" s="71"/>
      <c r="QP112" s="71"/>
      <c r="QQ112" s="71"/>
      <c r="QR112" s="71"/>
      <c r="QS112" s="71"/>
      <c r="QT112" s="71"/>
      <c r="QU112" s="71"/>
      <c r="QV112" s="71"/>
      <c r="QW112" s="71"/>
      <c r="QX112" s="71"/>
      <c r="QY112" s="71"/>
      <c r="QZ112" s="71"/>
      <c r="RA112" s="71"/>
      <c r="RB112" s="71"/>
      <c r="RC112" s="71"/>
      <c r="RD112" s="71"/>
      <c r="RE112" s="71"/>
      <c r="RF112" s="71"/>
      <c r="RG112" s="71"/>
      <c r="RH112" s="71"/>
      <c r="RI112" s="71"/>
      <c r="RJ112" s="71"/>
      <c r="RK112" s="71"/>
      <c r="RL112" s="71"/>
      <c r="RM112" s="71"/>
    </row>
    <row r="113" spans="1:481" ht="18" customHeight="1">
      <c r="A113" s="73"/>
      <c r="B113" s="73"/>
      <c r="C113" s="66"/>
      <c r="D113" s="72"/>
      <c r="E113" s="72"/>
      <c r="F113" s="66"/>
      <c r="G113" s="66"/>
      <c r="H113" s="66"/>
      <c r="I113" s="66"/>
      <c r="J113" s="66"/>
      <c r="K113" s="71"/>
      <c r="L113" s="71"/>
      <c r="M113" s="72"/>
      <c r="N113" s="72"/>
      <c r="O113" s="71"/>
      <c r="P113" s="71"/>
      <c r="Q113" s="71"/>
      <c r="R113" s="72"/>
      <c r="S113" s="72"/>
      <c r="T113" s="66"/>
      <c r="U113" s="72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  <c r="JD113" s="71"/>
      <c r="JE113" s="71"/>
      <c r="JF113" s="71"/>
      <c r="JG113" s="71"/>
      <c r="JH113" s="71"/>
      <c r="JI113" s="71"/>
      <c r="JJ113" s="71"/>
      <c r="JK113" s="71"/>
      <c r="JL113" s="71"/>
      <c r="JM113" s="71"/>
      <c r="JN113" s="71"/>
      <c r="JO113" s="71"/>
      <c r="JP113" s="71"/>
      <c r="JQ113" s="71"/>
      <c r="JR113" s="71"/>
      <c r="JS113" s="71"/>
      <c r="JT113" s="71"/>
      <c r="JU113" s="71"/>
      <c r="JV113" s="71"/>
      <c r="JW113" s="71"/>
      <c r="JX113" s="71"/>
      <c r="JY113" s="71"/>
      <c r="JZ113" s="71"/>
      <c r="KA113" s="71"/>
      <c r="KB113" s="71"/>
      <c r="KC113" s="71"/>
      <c r="KD113" s="71"/>
      <c r="KE113" s="71"/>
      <c r="KF113" s="71"/>
      <c r="KG113" s="71"/>
      <c r="KH113" s="71"/>
      <c r="KI113" s="71"/>
      <c r="KJ113" s="71"/>
      <c r="KK113" s="71"/>
      <c r="KL113" s="71"/>
      <c r="KM113" s="71"/>
      <c r="KN113" s="71"/>
      <c r="KO113" s="71"/>
      <c r="KP113" s="71"/>
      <c r="KQ113" s="71"/>
      <c r="KR113" s="71"/>
      <c r="KS113" s="71"/>
      <c r="KT113" s="71"/>
      <c r="KU113" s="71"/>
      <c r="KV113" s="71"/>
      <c r="KW113" s="71"/>
      <c r="KX113" s="71"/>
      <c r="KY113" s="71"/>
      <c r="KZ113" s="71"/>
      <c r="LA113" s="71"/>
      <c r="LB113" s="71"/>
      <c r="LC113" s="71"/>
      <c r="LD113" s="71"/>
      <c r="LE113" s="71"/>
      <c r="LF113" s="71"/>
      <c r="LG113" s="71"/>
      <c r="LH113" s="71"/>
      <c r="LI113" s="71"/>
      <c r="LJ113" s="71"/>
      <c r="LK113" s="71"/>
      <c r="LL113" s="71"/>
      <c r="LM113" s="71"/>
      <c r="LN113" s="71"/>
      <c r="LO113" s="71"/>
      <c r="LP113" s="71"/>
      <c r="LQ113" s="71"/>
      <c r="LR113" s="71"/>
      <c r="LS113" s="71"/>
      <c r="LT113" s="71"/>
      <c r="LU113" s="71"/>
      <c r="LV113" s="71"/>
      <c r="LW113" s="71"/>
      <c r="LX113" s="71"/>
      <c r="LY113" s="71"/>
      <c r="LZ113" s="71"/>
      <c r="MA113" s="71"/>
      <c r="MB113" s="71"/>
      <c r="MC113" s="71"/>
      <c r="MD113" s="71"/>
      <c r="ME113" s="71"/>
      <c r="MF113" s="71"/>
      <c r="MG113" s="71"/>
      <c r="MH113" s="71"/>
      <c r="MI113" s="71"/>
      <c r="MJ113" s="71"/>
      <c r="MK113" s="71"/>
      <c r="ML113" s="71"/>
      <c r="MM113" s="71"/>
      <c r="MN113" s="71"/>
      <c r="MO113" s="71"/>
      <c r="MP113" s="71"/>
      <c r="MQ113" s="71"/>
      <c r="MR113" s="71"/>
      <c r="MS113" s="71"/>
      <c r="MT113" s="71"/>
      <c r="MU113" s="71"/>
      <c r="MV113" s="71"/>
      <c r="MW113" s="71"/>
      <c r="MX113" s="71"/>
      <c r="MY113" s="71"/>
      <c r="MZ113" s="71"/>
      <c r="NA113" s="71"/>
      <c r="NB113" s="71"/>
      <c r="NC113" s="71"/>
      <c r="ND113" s="71"/>
      <c r="NE113" s="71"/>
      <c r="NF113" s="71"/>
      <c r="NG113" s="71"/>
      <c r="NH113" s="71"/>
      <c r="NI113" s="71"/>
      <c r="NJ113" s="71"/>
      <c r="NK113" s="71"/>
      <c r="NL113" s="71"/>
      <c r="NM113" s="71"/>
      <c r="NN113" s="71"/>
      <c r="NO113" s="71"/>
      <c r="NP113" s="71"/>
      <c r="NQ113" s="71"/>
      <c r="NR113" s="71"/>
      <c r="NS113" s="71"/>
      <c r="NT113" s="71"/>
      <c r="NU113" s="71"/>
      <c r="NV113" s="71"/>
      <c r="NW113" s="71"/>
      <c r="NX113" s="71"/>
      <c r="NY113" s="71"/>
      <c r="NZ113" s="71"/>
      <c r="OA113" s="71"/>
      <c r="OB113" s="71"/>
      <c r="OC113" s="71"/>
      <c r="OD113" s="71"/>
      <c r="OE113" s="71"/>
      <c r="OF113" s="71"/>
      <c r="OG113" s="71"/>
      <c r="OH113" s="71"/>
      <c r="OI113" s="71"/>
      <c r="OJ113" s="71"/>
      <c r="OK113" s="71"/>
      <c r="OL113" s="71"/>
      <c r="OM113" s="71"/>
      <c r="ON113" s="71"/>
      <c r="OO113" s="71"/>
      <c r="OP113" s="71"/>
      <c r="OQ113" s="71"/>
      <c r="OR113" s="71"/>
      <c r="OS113" s="71"/>
      <c r="OT113" s="71"/>
      <c r="OU113" s="71"/>
      <c r="OV113" s="71"/>
      <c r="OW113" s="71"/>
      <c r="OX113" s="71"/>
      <c r="OY113" s="71"/>
      <c r="OZ113" s="71"/>
      <c r="PA113" s="71"/>
      <c r="PB113" s="71"/>
      <c r="PC113" s="71"/>
      <c r="PD113" s="71"/>
      <c r="PE113" s="71"/>
      <c r="PF113" s="71"/>
      <c r="PG113" s="71"/>
      <c r="PH113" s="71"/>
      <c r="PI113" s="71"/>
      <c r="PJ113" s="71"/>
      <c r="PK113" s="71"/>
      <c r="PL113" s="71"/>
      <c r="PM113" s="71"/>
      <c r="PN113" s="71"/>
      <c r="PO113" s="71"/>
      <c r="PP113" s="71"/>
      <c r="PQ113" s="71"/>
      <c r="PR113" s="71"/>
      <c r="PS113" s="71"/>
      <c r="PT113" s="71"/>
      <c r="PU113" s="71"/>
      <c r="PV113" s="71"/>
      <c r="PW113" s="71"/>
      <c r="PX113" s="71"/>
      <c r="PY113" s="71"/>
      <c r="PZ113" s="71"/>
      <c r="QA113" s="71"/>
      <c r="QB113" s="71"/>
      <c r="QC113" s="71"/>
      <c r="QD113" s="71"/>
      <c r="QE113" s="71"/>
      <c r="QF113" s="71"/>
      <c r="QG113" s="71"/>
      <c r="QH113" s="71"/>
      <c r="QI113" s="71"/>
      <c r="QJ113" s="71"/>
      <c r="QK113" s="71"/>
      <c r="QL113" s="71"/>
      <c r="QM113" s="71"/>
      <c r="QN113" s="71"/>
      <c r="QO113" s="71"/>
      <c r="QP113" s="71"/>
      <c r="QQ113" s="71"/>
      <c r="QR113" s="71"/>
      <c r="QS113" s="71"/>
      <c r="QT113" s="71"/>
      <c r="QU113" s="71"/>
      <c r="QV113" s="71"/>
      <c r="QW113" s="71"/>
      <c r="QX113" s="71"/>
      <c r="QY113" s="71"/>
      <c r="QZ113" s="71"/>
      <c r="RA113" s="71"/>
      <c r="RB113" s="71"/>
      <c r="RC113" s="71"/>
      <c r="RD113" s="71"/>
      <c r="RE113" s="71"/>
      <c r="RF113" s="71"/>
      <c r="RG113" s="71"/>
      <c r="RH113" s="71"/>
      <c r="RI113" s="71"/>
      <c r="RJ113" s="71"/>
      <c r="RK113" s="71"/>
      <c r="RL113" s="71"/>
      <c r="RM113" s="71"/>
    </row>
    <row r="114" spans="1:481" ht="18" customHeight="1">
      <c r="A114" s="73"/>
      <c r="B114" s="73"/>
      <c r="C114" s="66"/>
      <c r="D114" s="72"/>
      <c r="E114" s="72"/>
      <c r="F114" s="66"/>
      <c r="G114" s="66"/>
      <c r="H114" s="66"/>
      <c r="I114" s="66"/>
      <c r="J114" s="66"/>
      <c r="K114" s="71"/>
      <c r="L114" s="71"/>
      <c r="M114" s="72"/>
      <c r="N114" s="72"/>
      <c r="O114" s="71"/>
      <c r="P114" s="71"/>
      <c r="Q114" s="71"/>
      <c r="R114" s="72"/>
      <c r="S114" s="72"/>
      <c r="T114" s="66"/>
      <c r="U114" s="72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  <c r="JC114" s="71"/>
      <c r="JD114" s="71"/>
      <c r="JE114" s="71"/>
      <c r="JF114" s="71"/>
      <c r="JG114" s="71"/>
      <c r="JH114" s="71"/>
      <c r="JI114" s="71"/>
      <c r="JJ114" s="71"/>
      <c r="JK114" s="71"/>
      <c r="JL114" s="71"/>
      <c r="JM114" s="71"/>
      <c r="JN114" s="71"/>
      <c r="JO114" s="71"/>
      <c r="JP114" s="71"/>
      <c r="JQ114" s="71"/>
      <c r="JR114" s="71"/>
      <c r="JS114" s="71"/>
      <c r="JT114" s="71"/>
      <c r="JU114" s="71"/>
      <c r="JV114" s="71"/>
      <c r="JW114" s="71"/>
      <c r="JX114" s="71"/>
      <c r="JY114" s="71"/>
      <c r="JZ114" s="71"/>
      <c r="KA114" s="71"/>
      <c r="KB114" s="71"/>
      <c r="KC114" s="71"/>
      <c r="KD114" s="71"/>
      <c r="KE114" s="71"/>
      <c r="KF114" s="71"/>
      <c r="KG114" s="71"/>
      <c r="KH114" s="71"/>
      <c r="KI114" s="71"/>
      <c r="KJ114" s="71"/>
      <c r="KK114" s="71"/>
      <c r="KL114" s="71"/>
      <c r="KM114" s="71"/>
      <c r="KN114" s="71"/>
      <c r="KO114" s="71"/>
      <c r="KP114" s="71"/>
      <c r="KQ114" s="71"/>
      <c r="KR114" s="71"/>
      <c r="KS114" s="71"/>
      <c r="KT114" s="71"/>
      <c r="KU114" s="71"/>
      <c r="KV114" s="71"/>
      <c r="KW114" s="71"/>
      <c r="KX114" s="71"/>
      <c r="KY114" s="71"/>
      <c r="KZ114" s="71"/>
      <c r="LA114" s="71"/>
      <c r="LB114" s="71"/>
      <c r="LC114" s="71"/>
      <c r="LD114" s="71"/>
      <c r="LE114" s="71"/>
      <c r="LF114" s="71"/>
      <c r="LG114" s="71"/>
      <c r="LH114" s="71"/>
      <c r="LI114" s="71"/>
      <c r="LJ114" s="71"/>
      <c r="LK114" s="71"/>
      <c r="LL114" s="71"/>
      <c r="LM114" s="71"/>
      <c r="LN114" s="71"/>
      <c r="LO114" s="71"/>
      <c r="LP114" s="71"/>
      <c r="LQ114" s="71"/>
      <c r="LR114" s="71"/>
      <c r="LS114" s="71"/>
      <c r="LT114" s="71"/>
      <c r="LU114" s="71"/>
      <c r="LV114" s="71"/>
      <c r="LW114" s="71"/>
      <c r="LX114" s="71"/>
      <c r="LY114" s="71"/>
      <c r="LZ114" s="71"/>
      <c r="MA114" s="71"/>
      <c r="MB114" s="71"/>
      <c r="MC114" s="71"/>
      <c r="MD114" s="71"/>
      <c r="ME114" s="71"/>
      <c r="MF114" s="71"/>
      <c r="MG114" s="71"/>
      <c r="MH114" s="71"/>
      <c r="MI114" s="71"/>
      <c r="MJ114" s="71"/>
      <c r="MK114" s="71"/>
      <c r="ML114" s="71"/>
      <c r="MM114" s="71"/>
      <c r="MN114" s="71"/>
      <c r="MO114" s="71"/>
      <c r="MP114" s="71"/>
      <c r="MQ114" s="71"/>
      <c r="MR114" s="71"/>
      <c r="MS114" s="71"/>
      <c r="MT114" s="71"/>
      <c r="MU114" s="71"/>
      <c r="MV114" s="71"/>
      <c r="MW114" s="71"/>
      <c r="MX114" s="71"/>
      <c r="MY114" s="71"/>
      <c r="MZ114" s="71"/>
      <c r="NA114" s="71"/>
      <c r="NB114" s="71"/>
      <c r="NC114" s="71"/>
      <c r="ND114" s="71"/>
      <c r="NE114" s="71"/>
      <c r="NF114" s="71"/>
      <c r="NG114" s="71"/>
      <c r="NH114" s="71"/>
      <c r="NI114" s="71"/>
      <c r="NJ114" s="71"/>
      <c r="NK114" s="71"/>
      <c r="NL114" s="71"/>
      <c r="NM114" s="71"/>
      <c r="NN114" s="71"/>
      <c r="NO114" s="71"/>
      <c r="NP114" s="71"/>
      <c r="NQ114" s="71"/>
      <c r="NR114" s="71"/>
      <c r="NS114" s="71"/>
      <c r="NT114" s="71"/>
      <c r="NU114" s="71"/>
      <c r="NV114" s="71"/>
      <c r="NW114" s="71"/>
      <c r="NX114" s="71"/>
      <c r="NY114" s="71"/>
      <c r="NZ114" s="71"/>
      <c r="OA114" s="71"/>
      <c r="OB114" s="71"/>
      <c r="OC114" s="71"/>
      <c r="OD114" s="71"/>
      <c r="OE114" s="71"/>
      <c r="OF114" s="71"/>
      <c r="OG114" s="71"/>
      <c r="OH114" s="71"/>
      <c r="OI114" s="71"/>
      <c r="OJ114" s="71"/>
      <c r="OK114" s="71"/>
      <c r="OL114" s="71"/>
      <c r="OM114" s="71"/>
      <c r="ON114" s="71"/>
      <c r="OO114" s="71"/>
      <c r="OP114" s="71"/>
      <c r="OQ114" s="71"/>
      <c r="OR114" s="71"/>
      <c r="OS114" s="71"/>
      <c r="OT114" s="71"/>
      <c r="OU114" s="71"/>
      <c r="OV114" s="71"/>
      <c r="OW114" s="71"/>
      <c r="OX114" s="71"/>
      <c r="OY114" s="71"/>
      <c r="OZ114" s="71"/>
      <c r="PA114" s="71"/>
      <c r="PB114" s="71"/>
      <c r="PC114" s="71"/>
      <c r="PD114" s="71"/>
      <c r="PE114" s="71"/>
      <c r="PF114" s="71"/>
      <c r="PG114" s="71"/>
      <c r="PH114" s="71"/>
      <c r="PI114" s="71"/>
      <c r="PJ114" s="71"/>
      <c r="PK114" s="71"/>
      <c r="PL114" s="71"/>
      <c r="PM114" s="71"/>
      <c r="PN114" s="71"/>
      <c r="PO114" s="71"/>
      <c r="PP114" s="71"/>
      <c r="PQ114" s="71"/>
      <c r="PR114" s="71"/>
      <c r="PS114" s="71"/>
      <c r="PT114" s="71"/>
      <c r="PU114" s="71"/>
      <c r="PV114" s="71"/>
      <c r="PW114" s="71"/>
      <c r="PX114" s="71"/>
      <c r="PY114" s="71"/>
      <c r="PZ114" s="71"/>
      <c r="QA114" s="71"/>
      <c r="QB114" s="71"/>
      <c r="QC114" s="71"/>
      <c r="QD114" s="71"/>
      <c r="QE114" s="71"/>
      <c r="QF114" s="71"/>
      <c r="QG114" s="71"/>
      <c r="QH114" s="71"/>
      <c r="QI114" s="71"/>
      <c r="QJ114" s="71"/>
      <c r="QK114" s="71"/>
      <c r="QL114" s="71"/>
      <c r="QM114" s="71"/>
      <c r="QN114" s="71"/>
      <c r="QO114" s="71"/>
      <c r="QP114" s="71"/>
      <c r="QQ114" s="71"/>
      <c r="QR114" s="71"/>
      <c r="QS114" s="71"/>
      <c r="QT114" s="71"/>
      <c r="QU114" s="71"/>
      <c r="QV114" s="71"/>
      <c r="QW114" s="71"/>
      <c r="QX114" s="71"/>
      <c r="QY114" s="71"/>
      <c r="QZ114" s="71"/>
      <c r="RA114" s="71"/>
      <c r="RB114" s="71"/>
      <c r="RC114" s="71"/>
      <c r="RD114" s="71"/>
      <c r="RE114" s="71"/>
      <c r="RF114" s="71"/>
      <c r="RG114" s="71"/>
      <c r="RH114" s="71"/>
      <c r="RI114" s="71"/>
      <c r="RJ114" s="71"/>
      <c r="RK114" s="71"/>
      <c r="RL114" s="71"/>
      <c r="RM114" s="71"/>
    </row>
    <row r="115" spans="1:481" ht="18" customHeight="1">
      <c r="A115" s="73"/>
      <c r="B115" s="73"/>
      <c r="C115" s="66"/>
      <c r="D115" s="72"/>
      <c r="E115" s="72"/>
      <c r="F115" s="66"/>
      <c r="G115" s="66"/>
      <c r="H115" s="66"/>
      <c r="I115" s="66"/>
      <c r="J115" s="66"/>
      <c r="K115" s="71"/>
      <c r="L115" s="71"/>
      <c r="M115" s="72"/>
      <c r="N115" s="72"/>
      <c r="O115" s="71"/>
      <c r="P115" s="71"/>
      <c r="Q115" s="71"/>
      <c r="R115" s="72"/>
      <c r="S115" s="72"/>
      <c r="T115" s="66"/>
      <c r="U115" s="72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  <c r="JD115" s="71"/>
      <c r="JE115" s="71"/>
      <c r="JF115" s="71"/>
      <c r="JG115" s="71"/>
      <c r="JH115" s="71"/>
      <c r="JI115" s="71"/>
      <c r="JJ115" s="71"/>
      <c r="JK115" s="71"/>
      <c r="JL115" s="71"/>
      <c r="JM115" s="71"/>
      <c r="JN115" s="71"/>
      <c r="JO115" s="71"/>
      <c r="JP115" s="71"/>
      <c r="JQ115" s="71"/>
      <c r="JR115" s="71"/>
      <c r="JS115" s="71"/>
      <c r="JT115" s="71"/>
      <c r="JU115" s="71"/>
      <c r="JV115" s="71"/>
      <c r="JW115" s="71"/>
      <c r="JX115" s="71"/>
      <c r="JY115" s="71"/>
      <c r="JZ115" s="71"/>
      <c r="KA115" s="71"/>
      <c r="KB115" s="71"/>
      <c r="KC115" s="71"/>
      <c r="KD115" s="71"/>
      <c r="KE115" s="71"/>
      <c r="KF115" s="71"/>
      <c r="KG115" s="71"/>
      <c r="KH115" s="71"/>
      <c r="KI115" s="71"/>
      <c r="KJ115" s="71"/>
      <c r="KK115" s="71"/>
      <c r="KL115" s="71"/>
      <c r="KM115" s="71"/>
      <c r="KN115" s="71"/>
      <c r="KO115" s="71"/>
      <c r="KP115" s="71"/>
      <c r="KQ115" s="71"/>
      <c r="KR115" s="71"/>
      <c r="KS115" s="71"/>
      <c r="KT115" s="71"/>
      <c r="KU115" s="71"/>
      <c r="KV115" s="71"/>
      <c r="KW115" s="71"/>
      <c r="KX115" s="71"/>
      <c r="KY115" s="71"/>
      <c r="KZ115" s="71"/>
      <c r="LA115" s="71"/>
      <c r="LB115" s="71"/>
      <c r="LC115" s="71"/>
      <c r="LD115" s="71"/>
      <c r="LE115" s="71"/>
      <c r="LF115" s="71"/>
      <c r="LG115" s="71"/>
      <c r="LH115" s="71"/>
      <c r="LI115" s="71"/>
      <c r="LJ115" s="71"/>
      <c r="LK115" s="71"/>
      <c r="LL115" s="71"/>
      <c r="LM115" s="71"/>
      <c r="LN115" s="71"/>
      <c r="LO115" s="71"/>
      <c r="LP115" s="71"/>
      <c r="LQ115" s="71"/>
      <c r="LR115" s="71"/>
      <c r="LS115" s="71"/>
      <c r="LT115" s="71"/>
      <c r="LU115" s="71"/>
      <c r="LV115" s="71"/>
      <c r="LW115" s="71"/>
      <c r="LX115" s="71"/>
      <c r="LY115" s="71"/>
      <c r="LZ115" s="71"/>
      <c r="MA115" s="71"/>
      <c r="MB115" s="71"/>
      <c r="MC115" s="71"/>
      <c r="MD115" s="71"/>
      <c r="ME115" s="71"/>
      <c r="MF115" s="71"/>
      <c r="MG115" s="71"/>
      <c r="MH115" s="71"/>
      <c r="MI115" s="71"/>
      <c r="MJ115" s="71"/>
      <c r="MK115" s="71"/>
      <c r="ML115" s="71"/>
      <c r="MM115" s="71"/>
      <c r="MN115" s="71"/>
      <c r="MO115" s="71"/>
      <c r="MP115" s="71"/>
      <c r="MQ115" s="71"/>
      <c r="MR115" s="71"/>
      <c r="MS115" s="71"/>
      <c r="MT115" s="71"/>
      <c r="MU115" s="71"/>
      <c r="MV115" s="71"/>
      <c r="MW115" s="71"/>
      <c r="MX115" s="71"/>
      <c r="MY115" s="71"/>
      <c r="MZ115" s="71"/>
      <c r="NA115" s="71"/>
      <c r="NB115" s="71"/>
      <c r="NC115" s="71"/>
      <c r="ND115" s="71"/>
      <c r="NE115" s="71"/>
      <c r="NF115" s="71"/>
      <c r="NG115" s="71"/>
      <c r="NH115" s="71"/>
      <c r="NI115" s="71"/>
      <c r="NJ115" s="71"/>
      <c r="NK115" s="71"/>
      <c r="NL115" s="71"/>
      <c r="NM115" s="71"/>
      <c r="NN115" s="71"/>
      <c r="NO115" s="71"/>
      <c r="NP115" s="71"/>
      <c r="NQ115" s="71"/>
      <c r="NR115" s="71"/>
      <c r="NS115" s="71"/>
      <c r="NT115" s="71"/>
      <c r="NU115" s="71"/>
      <c r="NV115" s="71"/>
      <c r="NW115" s="71"/>
      <c r="NX115" s="71"/>
      <c r="NY115" s="71"/>
      <c r="NZ115" s="71"/>
      <c r="OA115" s="71"/>
      <c r="OB115" s="71"/>
      <c r="OC115" s="71"/>
      <c r="OD115" s="71"/>
      <c r="OE115" s="71"/>
      <c r="OF115" s="71"/>
      <c r="OG115" s="71"/>
      <c r="OH115" s="71"/>
      <c r="OI115" s="71"/>
      <c r="OJ115" s="71"/>
      <c r="OK115" s="71"/>
      <c r="OL115" s="71"/>
      <c r="OM115" s="71"/>
      <c r="ON115" s="71"/>
      <c r="OO115" s="71"/>
      <c r="OP115" s="71"/>
      <c r="OQ115" s="71"/>
      <c r="OR115" s="71"/>
      <c r="OS115" s="71"/>
      <c r="OT115" s="71"/>
      <c r="OU115" s="71"/>
      <c r="OV115" s="71"/>
      <c r="OW115" s="71"/>
      <c r="OX115" s="71"/>
      <c r="OY115" s="71"/>
      <c r="OZ115" s="71"/>
      <c r="PA115" s="71"/>
      <c r="PB115" s="71"/>
      <c r="PC115" s="71"/>
      <c r="PD115" s="71"/>
      <c r="PE115" s="71"/>
      <c r="PF115" s="71"/>
      <c r="PG115" s="71"/>
      <c r="PH115" s="71"/>
      <c r="PI115" s="71"/>
      <c r="PJ115" s="71"/>
      <c r="PK115" s="71"/>
      <c r="PL115" s="71"/>
      <c r="PM115" s="71"/>
      <c r="PN115" s="71"/>
      <c r="PO115" s="71"/>
      <c r="PP115" s="71"/>
      <c r="PQ115" s="71"/>
      <c r="PR115" s="71"/>
      <c r="PS115" s="71"/>
      <c r="PT115" s="71"/>
      <c r="PU115" s="71"/>
      <c r="PV115" s="71"/>
      <c r="PW115" s="71"/>
      <c r="PX115" s="71"/>
      <c r="PY115" s="71"/>
      <c r="PZ115" s="71"/>
      <c r="QA115" s="71"/>
      <c r="QB115" s="71"/>
      <c r="QC115" s="71"/>
      <c r="QD115" s="71"/>
      <c r="QE115" s="71"/>
      <c r="QF115" s="71"/>
      <c r="QG115" s="71"/>
      <c r="QH115" s="71"/>
      <c r="QI115" s="71"/>
      <c r="QJ115" s="71"/>
      <c r="QK115" s="71"/>
      <c r="QL115" s="71"/>
      <c r="QM115" s="71"/>
      <c r="QN115" s="71"/>
      <c r="QO115" s="71"/>
      <c r="QP115" s="71"/>
      <c r="QQ115" s="71"/>
      <c r="QR115" s="71"/>
      <c r="QS115" s="71"/>
      <c r="QT115" s="71"/>
      <c r="QU115" s="71"/>
      <c r="QV115" s="71"/>
      <c r="QW115" s="71"/>
      <c r="QX115" s="71"/>
      <c r="QY115" s="71"/>
      <c r="QZ115" s="71"/>
      <c r="RA115" s="71"/>
      <c r="RB115" s="71"/>
      <c r="RC115" s="71"/>
      <c r="RD115" s="71"/>
      <c r="RE115" s="71"/>
      <c r="RF115" s="71"/>
      <c r="RG115" s="71"/>
      <c r="RH115" s="71"/>
      <c r="RI115" s="71"/>
      <c r="RJ115" s="71"/>
      <c r="RK115" s="71"/>
      <c r="RL115" s="71"/>
      <c r="RM115" s="71"/>
    </row>
    <row r="116" spans="1:481" ht="18" customHeight="1">
      <c r="A116" s="73"/>
      <c r="B116" s="73"/>
      <c r="C116" s="66"/>
      <c r="D116" s="72"/>
      <c r="E116" s="72"/>
      <c r="F116" s="66"/>
      <c r="G116" s="66"/>
      <c r="H116" s="66"/>
      <c r="I116" s="66"/>
      <c r="J116" s="66"/>
      <c r="K116" s="71"/>
      <c r="L116" s="71"/>
      <c r="M116" s="72"/>
      <c r="N116" s="72"/>
      <c r="O116" s="71"/>
      <c r="P116" s="71"/>
      <c r="Q116" s="71"/>
      <c r="R116" s="72"/>
      <c r="S116" s="72"/>
      <c r="T116" s="66"/>
      <c r="U116" s="72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  <c r="JC116" s="71"/>
      <c r="JD116" s="71"/>
      <c r="JE116" s="71"/>
      <c r="JF116" s="71"/>
      <c r="JG116" s="71"/>
      <c r="JH116" s="71"/>
      <c r="JI116" s="71"/>
      <c r="JJ116" s="71"/>
      <c r="JK116" s="71"/>
      <c r="JL116" s="71"/>
      <c r="JM116" s="71"/>
      <c r="JN116" s="71"/>
      <c r="JO116" s="71"/>
      <c r="JP116" s="71"/>
      <c r="JQ116" s="71"/>
      <c r="JR116" s="71"/>
      <c r="JS116" s="71"/>
      <c r="JT116" s="71"/>
      <c r="JU116" s="71"/>
      <c r="JV116" s="71"/>
      <c r="JW116" s="71"/>
      <c r="JX116" s="71"/>
      <c r="JY116" s="71"/>
      <c r="JZ116" s="71"/>
      <c r="KA116" s="71"/>
      <c r="KB116" s="71"/>
      <c r="KC116" s="71"/>
      <c r="KD116" s="71"/>
      <c r="KE116" s="71"/>
      <c r="KF116" s="71"/>
      <c r="KG116" s="71"/>
      <c r="KH116" s="71"/>
      <c r="KI116" s="71"/>
      <c r="KJ116" s="71"/>
      <c r="KK116" s="71"/>
      <c r="KL116" s="71"/>
      <c r="KM116" s="71"/>
      <c r="KN116" s="71"/>
      <c r="KO116" s="71"/>
      <c r="KP116" s="71"/>
      <c r="KQ116" s="71"/>
      <c r="KR116" s="71"/>
      <c r="KS116" s="71"/>
      <c r="KT116" s="71"/>
      <c r="KU116" s="71"/>
      <c r="KV116" s="71"/>
      <c r="KW116" s="71"/>
      <c r="KX116" s="71"/>
      <c r="KY116" s="71"/>
      <c r="KZ116" s="71"/>
      <c r="LA116" s="71"/>
      <c r="LB116" s="71"/>
      <c r="LC116" s="71"/>
      <c r="LD116" s="71"/>
      <c r="LE116" s="71"/>
      <c r="LF116" s="71"/>
      <c r="LG116" s="71"/>
      <c r="LH116" s="71"/>
      <c r="LI116" s="71"/>
      <c r="LJ116" s="71"/>
      <c r="LK116" s="71"/>
      <c r="LL116" s="71"/>
      <c r="LM116" s="71"/>
      <c r="LN116" s="71"/>
      <c r="LO116" s="71"/>
      <c r="LP116" s="71"/>
      <c r="LQ116" s="71"/>
      <c r="LR116" s="71"/>
      <c r="LS116" s="71"/>
      <c r="LT116" s="71"/>
      <c r="LU116" s="71"/>
      <c r="LV116" s="71"/>
      <c r="LW116" s="71"/>
      <c r="LX116" s="71"/>
      <c r="LY116" s="71"/>
      <c r="LZ116" s="71"/>
      <c r="MA116" s="71"/>
      <c r="MB116" s="71"/>
      <c r="MC116" s="71"/>
      <c r="MD116" s="71"/>
      <c r="ME116" s="71"/>
      <c r="MF116" s="71"/>
      <c r="MG116" s="71"/>
      <c r="MH116" s="71"/>
      <c r="MI116" s="71"/>
      <c r="MJ116" s="71"/>
      <c r="MK116" s="71"/>
      <c r="ML116" s="71"/>
      <c r="MM116" s="71"/>
      <c r="MN116" s="71"/>
      <c r="MO116" s="71"/>
      <c r="MP116" s="71"/>
      <c r="MQ116" s="71"/>
      <c r="MR116" s="71"/>
      <c r="MS116" s="71"/>
      <c r="MT116" s="71"/>
      <c r="MU116" s="71"/>
      <c r="MV116" s="71"/>
      <c r="MW116" s="71"/>
      <c r="MX116" s="71"/>
      <c r="MY116" s="71"/>
      <c r="MZ116" s="71"/>
      <c r="NA116" s="71"/>
      <c r="NB116" s="71"/>
      <c r="NC116" s="71"/>
      <c r="ND116" s="71"/>
      <c r="NE116" s="71"/>
      <c r="NF116" s="71"/>
      <c r="NG116" s="71"/>
      <c r="NH116" s="71"/>
      <c r="NI116" s="71"/>
      <c r="NJ116" s="71"/>
      <c r="NK116" s="71"/>
      <c r="NL116" s="71"/>
      <c r="NM116" s="71"/>
      <c r="NN116" s="71"/>
      <c r="NO116" s="71"/>
      <c r="NP116" s="71"/>
      <c r="NQ116" s="71"/>
      <c r="NR116" s="71"/>
      <c r="NS116" s="71"/>
      <c r="NT116" s="71"/>
      <c r="NU116" s="71"/>
      <c r="NV116" s="71"/>
      <c r="NW116" s="71"/>
      <c r="NX116" s="71"/>
      <c r="NY116" s="71"/>
      <c r="NZ116" s="71"/>
      <c r="OA116" s="71"/>
      <c r="OB116" s="71"/>
      <c r="OC116" s="71"/>
      <c r="OD116" s="71"/>
      <c r="OE116" s="71"/>
      <c r="OF116" s="71"/>
      <c r="OG116" s="71"/>
      <c r="OH116" s="71"/>
      <c r="OI116" s="71"/>
      <c r="OJ116" s="71"/>
      <c r="OK116" s="71"/>
      <c r="OL116" s="71"/>
      <c r="OM116" s="71"/>
      <c r="ON116" s="71"/>
      <c r="OO116" s="71"/>
      <c r="OP116" s="71"/>
      <c r="OQ116" s="71"/>
      <c r="OR116" s="71"/>
      <c r="OS116" s="71"/>
      <c r="OT116" s="71"/>
      <c r="OU116" s="71"/>
      <c r="OV116" s="71"/>
      <c r="OW116" s="71"/>
      <c r="OX116" s="71"/>
      <c r="OY116" s="71"/>
      <c r="OZ116" s="71"/>
      <c r="PA116" s="71"/>
      <c r="PB116" s="71"/>
      <c r="PC116" s="71"/>
      <c r="PD116" s="71"/>
      <c r="PE116" s="71"/>
      <c r="PF116" s="71"/>
      <c r="PG116" s="71"/>
      <c r="PH116" s="71"/>
      <c r="PI116" s="71"/>
      <c r="PJ116" s="71"/>
      <c r="PK116" s="71"/>
      <c r="PL116" s="71"/>
      <c r="PM116" s="71"/>
      <c r="PN116" s="71"/>
      <c r="PO116" s="71"/>
      <c r="PP116" s="71"/>
      <c r="PQ116" s="71"/>
      <c r="PR116" s="71"/>
      <c r="PS116" s="71"/>
      <c r="PT116" s="71"/>
      <c r="PU116" s="71"/>
      <c r="PV116" s="71"/>
      <c r="PW116" s="71"/>
      <c r="PX116" s="71"/>
      <c r="PY116" s="71"/>
      <c r="PZ116" s="71"/>
      <c r="QA116" s="71"/>
      <c r="QB116" s="71"/>
      <c r="QC116" s="71"/>
      <c r="QD116" s="71"/>
      <c r="QE116" s="71"/>
      <c r="QF116" s="71"/>
      <c r="QG116" s="71"/>
      <c r="QH116" s="71"/>
      <c r="QI116" s="71"/>
      <c r="QJ116" s="71"/>
      <c r="QK116" s="71"/>
      <c r="QL116" s="71"/>
      <c r="QM116" s="71"/>
      <c r="QN116" s="71"/>
      <c r="QO116" s="71"/>
      <c r="QP116" s="71"/>
      <c r="QQ116" s="71"/>
      <c r="QR116" s="71"/>
      <c r="QS116" s="71"/>
      <c r="QT116" s="71"/>
      <c r="QU116" s="71"/>
      <c r="QV116" s="71"/>
      <c r="QW116" s="71"/>
      <c r="QX116" s="71"/>
      <c r="QY116" s="71"/>
      <c r="QZ116" s="71"/>
      <c r="RA116" s="71"/>
      <c r="RB116" s="71"/>
      <c r="RC116" s="71"/>
      <c r="RD116" s="71"/>
      <c r="RE116" s="71"/>
      <c r="RF116" s="71"/>
      <c r="RG116" s="71"/>
      <c r="RH116" s="71"/>
      <c r="RI116" s="71"/>
      <c r="RJ116" s="71"/>
      <c r="RK116" s="71"/>
      <c r="RL116" s="71"/>
      <c r="RM116" s="71"/>
    </row>
    <row r="117" spans="1:481" ht="18" customHeight="1">
      <c r="A117" s="73"/>
      <c r="B117" s="73"/>
      <c r="C117" s="66"/>
      <c r="D117" s="72"/>
      <c r="E117" s="72"/>
      <c r="F117" s="66"/>
      <c r="G117" s="66"/>
      <c r="H117" s="66"/>
      <c r="I117" s="66"/>
      <c r="J117" s="66"/>
      <c r="K117" s="71"/>
      <c r="L117" s="71"/>
      <c r="M117" s="72"/>
      <c r="N117" s="72"/>
      <c r="O117" s="71"/>
      <c r="P117" s="71"/>
      <c r="Q117" s="71"/>
      <c r="R117" s="72"/>
      <c r="S117" s="72"/>
      <c r="T117" s="66"/>
      <c r="U117" s="72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1"/>
      <c r="JG117" s="71"/>
      <c r="JH117" s="71"/>
      <c r="JI117" s="71"/>
      <c r="JJ117" s="71"/>
      <c r="JK117" s="71"/>
      <c r="JL117" s="71"/>
      <c r="JM117" s="71"/>
      <c r="JN117" s="71"/>
      <c r="JO117" s="71"/>
      <c r="JP117" s="71"/>
      <c r="JQ117" s="71"/>
      <c r="JR117" s="71"/>
      <c r="JS117" s="71"/>
      <c r="JT117" s="71"/>
      <c r="JU117" s="71"/>
      <c r="JV117" s="71"/>
      <c r="JW117" s="71"/>
      <c r="JX117" s="71"/>
      <c r="JY117" s="71"/>
      <c r="JZ117" s="71"/>
      <c r="KA117" s="71"/>
      <c r="KB117" s="71"/>
      <c r="KC117" s="71"/>
      <c r="KD117" s="71"/>
      <c r="KE117" s="71"/>
      <c r="KF117" s="71"/>
      <c r="KG117" s="71"/>
      <c r="KH117" s="71"/>
      <c r="KI117" s="71"/>
      <c r="KJ117" s="71"/>
      <c r="KK117" s="71"/>
      <c r="KL117" s="71"/>
      <c r="KM117" s="71"/>
      <c r="KN117" s="71"/>
      <c r="KO117" s="71"/>
      <c r="KP117" s="71"/>
      <c r="KQ117" s="71"/>
      <c r="KR117" s="71"/>
      <c r="KS117" s="71"/>
      <c r="KT117" s="71"/>
      <c r="KU117" s="71"/>
      <c r="KV117" s="71"/>
      <c r="KW117" s="71"/>
      <c r="KX117" s="71"/>
      <c r="KY117" s="71"/>
      <c r="KZ117" s="71"/>
      <c r="LA117" s="71"/>
      <c r="LB117" s="71"/>
      <c r="LC117" s="71"/>
      <c r="LD117" s="71"/>
      <c r="LE117" s="71"/>
      <c r="LF117" s="71"/>
      <c r="LG117" s="71"/>
      <c r="LH117" s="71"/>
      <c r="LI117" s="71"/>
      <c r="LJ117" s="71"/>
      <c r="LK117" s="71"/>
      <c r="LL117" s="71"/>
      <c r="LM117" s="71"/>
      <c r="LN117" s="71"/>
      <c r="LO117" s="71"/>
      <c r="LP117" s="71"/>
      <c r="LQ117" s="71"/>
      <c r="LR117" s="71"/>
      <c r="LS117" s="71"/>
      <c r="LT117" s="71"/>
      <c r="LU117" s="71"/>
      <c r="LV117" s="71"/>
      <c r="LW117" s="71"/>
      <c r="LX117" s="71"/>
      <c r="LY117" s="71"/>
      <c r="LZ117" s="71"/>
      <c r="MA117" s="71"/>
      <c r="MB117" s="71"/>
      <c r="MC117" s="71"/>
      <c r="MD117" s="71"/>
      <c r="ME117" s="71"/>
      <c r="MF117" s="71"/>
      <c r="MG117" s="71"/>
      <c r="MH117" s="71"/>
      <c r="MI117" s="71"/>
      <c r="MJ117" s="71"/>
      <c r="MK117" s="71"/>
      <c r="ML117" s="71"/>
      <c r="MM117" s="71"/>
      <c r="MN117" s="71"/>
      <c r="MO117" s="71"/>
      <c r="MP117" s="71"/>
      <c r="MQ117" s="71"/>
      <c r="MR117" s="71"/>
      <c r="MS117" s="71"/>
      <c r="MT117" s="71"/>
      <c r="MU117" s="71"/>
      <c r="MV117" s="71"/>
      <c r="MW117" s="71"/>
      <c r="MX117" s="71"/>
      <c r="MY117" s="71"/>
      <c r="MZ117" s="71"/>
      <c r="NA117" s="71"/>
      <c r="NB117" s="71"/>
      <c r="NC117" s="71"/>
      <c r="ND117" s="71"/>
      <c r="NE117" s="71"/>
      <c r="NF117" s="71"/>
      <c r="NG117" s="71"/>
      <c r="NH117" s="71"/>
      <c r="NI117" s="71"/>
      <c r="NJ117" s="71"/>
      <c r="NK117" s="71"/>
      <c r="NL117" s="71"/>
      <c r="NM117" s="71"/>
      <c r="NN117" s="71"/>
      <c r="NO117" s="71"/>
      <c r="NP117" s="71"/>
      <c r="NQ117" s="71"/>
      <c r="NR117" s="71"/>
      <c r="NS117" s="71"/>
      <c r="NT117" s="71"/>
      <c r="NU117" s="71"/>
      <c r="NV117" s="71"/>
      <c r="NW117" s="71"/>
      <c r="NX117" s="71"/>
      <c r="NY117" s="71"/>
      <c r="NZ117" s="71"/>
      <c r="OA117" s="71"/>
      <c r="OB117" s="71"/>
      <c r="OC117" s="71"/>
      <c r="OD117" s="71"/>
      <c r="OE117" s="71"/>
      <c r="OF117" s="71"/>
      <c r="OG117" s="71"/>
      <c r="OH117" s="71"/>
      <c r="OI117" s="71"/>
      <c r="OJ117" s="71"/>
      <c r="OK117" s="71"/>
      <c r="OL117" s="71"/>
      <c r="OM117" s="71"/>
      <c r="ON117" s="71"/>
      <c r="OO117" s="71"/>
      <c r="OP117" s="71"/>
      <c r="OQ117" s="71"/>
      <c r="OR117" s="71"/>
      <c r="OS117" s="71"/>
      <c r="OT117" s="71"/>
      <c r="OU117" s="71"/>
      <c r="OV117" s="71"/>
      <c r="OW117" s="71"/>
      <c r="OX117" s="71"/>
      <c r="OY117" s="71"/>
      <c r="OZ117" s="71"/>
      <c r="PA117" s="71"/>
      <c r="PB117" s="71"/>
      <c r="PC117" s="71"/>
      <c r="PD117" s="71"/>
      <c r="PE117" s="71"/>
      <c r="PF117" s="71"/>
      <c r="PG117" s="71"/>
      <c r="PH117" s="71"/>
      <c r="PI117" s="71"/>
      <c r="PJ117" s="71"/>
      <c r="PK117" s="71"/>
      <c r="PL117" s="71"/>
      <c r="PM117" s="71"/>
      <c r="PN117" s="71"/>
      <c r="PO117" s="71"/>
      <c r="PP117" s="71"/>
      <c r="PQ117" s="71"/>
      <c r="PR117" s="71"/>
      <c r="PS117" s="71"/>
      <c r="PT117" s="71"/>
      <c r="PU117" s="71"/>
      <c r="PV117" s="71"/>
      <c r="PW117" s="71"/>
      <c r="PX117" s="71"/>
      <c r="PY117" s="71"/>
      <c r="PZ117" s="71"/>
      <c r="QA117" s="71"/>
      <c r="QB117" s="71"/>
      <c r="QC117" s="71"/>
      <c r="QD117" s="71"/>
      <c r="QE117" s="71"/>
      <c r="QF117" s="71"/>
      <c r="QG117" s="71"/>
      <c r="QH117" s="71"/>
      <c r="QI117" s="71"/>
      <c r="QJ117" s="71"/>
      <c r="QK117" s="71"/>
      <c r="QL117" s="71"/>
      <c r="QM117" s="71"/>
      <c r="QN117" s="71"/>
      <c r="QO117" s="71"/>
      <c r="QP117" s="71"/>
      <c r="QQ117" s="71"/>
      <c r="QR117" s="71"/>
      <c r="QS117" s="71"/>
      <c r="QT117" s="71"/>
      <c r="QU117" s="71"/>
      <c r="QV117" s="71"/>
      <c r="QW117" s="71"/>
      <c r="QX117" s="71"/>
      <c r="QY117" s="71"/>
      <c r="QZ117" s="71"/>
      <c r="RA117" s="71"/>
      <c r="RB117" s="71"/>
      <c r="RC117" s="71"/>
      <c r="RD117" s="71"/>
      <c r="RE117" s="71"/>
      <c r="RF117" s="71"/>
      <c r="RG117" s="71"/>
      <c r="RH117" s="71"/>
      <c r="RI117" s="71"/>
      <c r="RJ117" s="71"/>
      <c r="RK117" s="71"/>
      <c r="RL117" s="71"/>
      <c r="RM117" s="71"/>
    </row>
    <row r="118" spans="1:481" ht="18" customHeight="1">
      <c r="A118" s="73"/>
      <c r="B118" s="73"/>
      <c r="C118" s="66"/>
      <c r="D118" s="72"/>
      <c r="E118" s="72"/>
      <c r="F118" s="66"/>
      <c r="G118" s="66"/>
      <c r="H118" s="66"/>
      <c r="I118" s="66"/>
      <c r="J118" s="66"/>
      <c r="K118" s="71"/>
      <c r="L118" s="71"/>
      <c r="M118" s="72"/>
      <c r="N118" s="72"/>
      <c r="O118" s="71"/>
      <c r="P118" s="71"/>
      <c r="Q118" s="71"/>
      <c r="R118" s="72"/>
      <c r="S118" s="72"/>
      <c r="T118" s="66"/>
      <c r="U118" s="72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G118" s="71"/>
      <c r="JH118" s="71"/>
      <c r="JI118" s="71"/>
      <c r="JJ118" s="71"/>
      <c r="JK118" s="71"/>
      <c r="JL118" s="71"/>
      <c r="JM118" s="71"/>
      <c r="JN118" s="71"/>
      <c r="JO118" s="71"/>
      <c r="JP118" s="71"/>
      <c r="JQ118" s="71"/>
      <c r="JR118" s="71"/>
      <c r="JS118" s="71"/>
      <c r="JT118" s="71"/>
      <c r="JU118" s="71"/>
      <c r="JV118" s="71"/>
      <c r="JW118" s="71"/>
      <c r="JX118" s="71"/>
      <c r="JY118" s="71"/>
      <c r="JZ118" s="71"/>
      <c r="KA118" s="71"/>
      <c r="KB118" s="71"/>
      <c r="KC118" s="71"/>
      <c r="KD118" s="71"/>
      <c r="KE118" s="71"/>
      <c r="KF118" s="71"/>
      <c r="KG118" s="71"/>
      <c r="KH118" s="71"/>
      <c r="KI118" s="71"/>
      <c r="KJ118" s="71"/>
      <c r="KK118" s="71"/>
      <c r="KL118" s="71"/>
      <c r="KM118" s="71"/>
      <c r="KN118" s="71"/>
      <c r="KO118" s="71"/>
      <c r="KP118" s="71"/>
      <c r="KQ118" s="71"/>
      <c r="KR118" s="71"/>
      <c r="KS118" s="71"/>
      <c r="KT118" s="71"/>
      <c r="KU118" s="71"/>
      <c r="KV118" s="71"/>
      <c r="KW118" s="71"/>
      <c r="KX118" s="71"/>
      <c r="KY118" s="71"/>
      <c r="KZ118" s="71"/>
      <c r="LA118" s="71"/>
      <c r="LB118" s="71"/>
      <c r="LC118" s="71"/>
      <c r="LD118" s="71"/>
      <c r="LE118" s="71"/>
      <c r="LF118" s="71"/>
      <c r="LG118" s="71"/>
      <c r="LH118" s="71"/>
      <c r="LI118" s="71"/>
      <c r="LJ118" s="71"/>
      <c r="LK118" s="71"/>
      <c r="LL118" s="71"/>
      <c r="LM118" s="71"/>
      <c r="LN118" s="71"/>
      <c r="LO118" s="71"/>
      <c r="LP118" s="71"/>
      <c r="LQ118" s="71"/>
      <c r="LR118" s="71"/>
      <c r="LS118" s="71"/>
      <c r="LT118" s="71"/>
      <c r="LU118" s="71"/>
      <c r="LV118" s="71"/>
      <c r="LW118" s="71"/>
      <c r="LX118" s="71"/>
      <c r="LY118" s="71"/>
      <c r="LZ118" s="71"/>
      <c r="MA118" s="71"/>
      <c r="MB118" s="71"/>
      <c r="MC118" s="71"/>
      <c r="MD118" s="71"/>
      <c r="ME118" s="71"/>
      <c r="MF118" s="71"/>
      <c r="MG118" s="71"/>
      <c r="MH118" s="71"/>
      <c r="MI118" s="71"/>
      <c r="MJ118" s="71"/>
      <c r="MK118" s="71"/>
      <c r="ML118" s="71"/>
      <c r="MM118" s="71"/>
      <c r="MN118" s="71"/>
      <c r="MO118" s="71"/>
      <c r="MP118" s="71"/>
      <c r="MQ118" s="71"/>
      <c r="MR118" s="71"/>
      <c r="MS118" s="71"/>
      <c r="MT118" s="71"/>
      <c r="MU118" s="71"/>
      <c r="MV118" s="71"/>
      <c r="MW118" s="71"/>
      <c r="MX118" s="71"/>
      <c r="MY118" s="71"/>
      <c r="MZ118" s="71"/>
      <c r="NA118" s="71"/>
      <c r="NB118" s="71"/>
      <c r="NC118" s="71"/>
      <c r="ND118" s="71"/>
      <c r="NE118" s="71"/>
      <c r="NF118" s="71"/>
      <c r="NG118" s="71"/>
      <c r="NH118" s="71"/>
      <c r="NI118" s="71"/>
      <c r="NJ118" s="71"/>
      <c r="NK118" s="71"/>
      <c r="NL118" s="71"/>
      <c r="NM118" s="71"/>
      <c r="NN118" s="71"/>
      <c r="NO118" s="71"/>
      <c r="NP118" s="71"/>
      <c r="NQ118" s="71"/>
      <c r="NR118" s="71"/>
      <c r="NS118" s="71"/>
      <c r="NT118" s="71"/>
      <c r="NU118" s="71"/>
      <c r="NV118" s="71"/>
      <c r="NW118" s="71"/>
      <c r="NX118" s="71"/>
      <c r="NY118" s="71"/>
      <c r="NZ118" s="71"/>
      <c r="OA118" s="71"/>
      <c r="OB118" s="71"/>
      <c r="OC118" s="71"/>
      <c r="OD118" s="71"/>
      <c r="OE118" s="71"/>
      <c r="OF118" s="71"/>
      <c r="OG118" s="71"/>
      <c r="OH118" s="71"/>
      <c r="OI118" s="71"/>
      <c r="OJ118" s="71"/>
      <c r="OK118" s="71"/>
      <c r="OL118" s="71"/>
      <c r="OM118" s="71"/>
      <c r="ON118" s="71"/>
      <c r="OO118" s="71"/>
      <c r="OP118" s="71"/>
      <c r="OQ118" s="71"/>
      <c r="OR118" s="71"/>
      <c r="OS118" s="71"/>
      <c r="OT118" s="71"/>
      <c r="OU118" s="71"/>
      <c r="OV118" s="71"/>
      <c r="OW118" s="71"/>
      <c r="OX118" s="71"/>
      <c r="OY118" s="71"/>
      <c r="OZ118" s="71"/>
      <c r="PA118" s="71"/>
      <c r="PB118" s="71"/>
      <c r="PC118" s="71"/>
      <c r="PD118" s="71"/>
      <c r="PE118" s="71"/>
      <c r="PF118" s="71"/>
      <c r="PG118" s="71"/>
      <c r="PH118" s="71"/>
      <c r="PI118" s="71"/>
      <c r="PJ118" s="71"/>
      <c r="PK118" s="71"/>
      <c r="PL118" s="71"/>
      <c r="PM118" s="71"/>
      <c r="PN118" s="71"/>
      <c r="PO118" s="71"/>
      <c r="PP118" s="71"/>
      <c r="PQ118" s="71"/>
      <c r="PR118" s="71"/>
      <c r="PS118" s="71"/>
      <c r="PT118" s="71"/>
      <c r="PU118" s="71"/>
      <c r="PV118" s="71"/>
      <c r="PW118" s="71"/>
      <c r="PX118" s="71"/>
      <c r="PY118" s="71"/>
      <c r="PZ118" s="71"/>
      <c r="QA118" s="71"/>
      <c r="QB118" s="71"/>
      <c r="QC118" s="71"/>
      <c r="QD118" s="71"/>
      <c r="QE118" s="71"/>
      <c r="QF118" s="71"/>
      <c r="QG118" s="71"/>
      <c r="QH118" s="71"/>
      <c r="QI118" s="71"/>
      <c r="QJ118" s="71"/>
      <c r="QK118" s="71"/>
      <c r="QL118" s="71"/>
      <c r="QM118" s="71"/>
      <c r="QN118" s="71"/>
      <c r="QO118" s="71"/>
      <c r="QP118" s="71"/>
      <c r="QQ118" s="71"/>
      <c r="QR118" s="71"/>
      <c r="QS118" s="71"/>
      <c r="QT118" s="71"/>
      <c r="QU118" s="71"/>
      <c r="QV118" s="71"/>
      <c r="QW118" s="71"/>
      <c r="QX118" s="71"/>
      <c r="QY118" s="71"/>
      <c r="QZ118" s="71"/>
      <c r="RA118" s="71"/>
      <c r="RB118" s="71"/>
      <c r="RC118" s="71"/>
      <c r="RD118" s="71"/>
      <c r="RE118" s="71"/>
      <c r="RF118" s="71"/>
      <c r="RG118" s="71"/>
      <c r="RH118" s="71"/>
      <c r="RI118" s="71"/>
      <c r="RJ118" s="71"/>
      <c r="RK118" s="71"/>
      <c r="RL118" s="71"/>
      <c r="RM118" s="71"/>
    </row>
    <row r="119" spans="1:481" ht="18" customHeight="1">
      <c r="A119" s="73"/>
      <c r="B119" s="73"/>
      <c r="C119" s="66"/>
      <c r="D119" s="72"/>
      <c r="E119" s="72"/>
      <c r="F119" s="66"/>
      <c r="G119" s="66"/>
      <c r="H119" s="66"/>
      <c r="I119" s="66"/>
      <c r="J119" s="66"/>
      <c r="K119" s="71"/>
      <c r="L119" s="71"/>
      <c r="M119" s="72"/>
      <c r="N119" s="72"/>
      <c r="O119" s="71"/>
      <c r="P119" s="71"/>
      <c r="Q119" s="71"/>
      <c r="R119" s="72"/>
      <c r="S119" s="72"/>
      <c r="T119" s="66"/>
      <c r="U119" s="72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G119" s="71"/>
      <c r="JH119" s="71"/>
      <c r="JI119" s="71"/>
      <c r="JJ119" s="71"/>
      <c r="JK119" s="71"/>
      <c r="JL119" s="71"/>
      <c r="JM119" s="71"/>
      <c r="JN119" s="71"/>
      <c r="JO119" s="71"/>
      <c r="JP119" s="71"/>
      <c r="JQ119" s="71"/>
      <c r="JR119" s="71"/>
      <c r="JS119" s="71"/>
      <c r="JT119" s="71"/>
      <c r="JU119" s="71"/>
      <c r="JV119" s="71"/>
      <c r="JW119" s="71"/>
      <c r="JX119" s="71"/>
      <c r="JY119" s="71"/>
      <c r="JZ119" s="71"/>
      <c r="KA119" s="71"/>
      <c r="KB119" s="71"/>
      <c r="KC119" s="71"/>
      <c r="KD119" s="71"/>
      <c r="KE119" s="71"/>
      <c r="KF119" s="71"/>
      <c r="KG119" s="71"/>
      <c r="KH119" s="71"/>
      <c r="KI119" s="71"/>
      <c r="KJ119" s="71"/>
      <c r="KK119" s="71"/>
      <c r="KL119" s="71"/>
      <c r="KM119" s="71"/>
      <c r="KN119" s="71"/>
      <c r="KO119" s="71"/>
      <c r="KP119" s="71"/>
      <c r="KQ119" s="71"/>
      <c r="KR119" s="71"/>
      <c r="KS119" s="71"/>
      <c r="KT119" s="71"/>
      <c r="KU119" s="71"/>
      <c r="KV119" s="71"/>
      <c r="KW119" s="71"/>
      <c r="KX119" s="71"/>
      <c r="KY119" s="71"/>
      <c r="KZ119" s="71"/>
      <c r="LA119" s="71"/>
      <c r="LB119" s="71"/>
      <c r="LC119" s="71"/>
      <c r="LD119" s="71"/>
      <c r="LE119" s="71"/>
      <c r="LF119" s="71"/>
      <c r="LG119" s="71"/>
      <c r="LH119" s="71"/>
      <c r="LI119" s="71"/>
      <c r="LJ119" s="71"/>
      <c r="LK119" s="71"/>
      <c r="LL119" s="71"/>
      <c r="LM119" s="71"/>
      <c r="LN119" s="71"/>
      <c r="LO119" s="71"/>
      <c r="LP119" s="71"/>
      <c r="LQ119" s="71"/>
      <c r="LR119" s="71"/>
      <c r="LS119" s="71"/>
      <c r="LT119" s="71"/>
      <c r="LU119" s="71"/>
      <c r="LV119" s="71"/>
      <c r="LW119" s="71"/>
      <c r="LX119" s="71"/>
      <c r="LY119" s="71"/>
      <c r="LZ119" s="71"/>
      <c r="MA119" s="71"/>
      <c r="MB119" s="71"/>
      <c r="MC119" s="71"/>
      <c r="MD119" s="71"/>
      <c r="ME119" s="71"/>
      <c r="MF119" s="71"/>
      <c r="MG119" s="71"/>
      <c r="MH119" s="71"/>
      <c r="MI119" s="71"/>
      <c r="MJ119" s="71"/>
      <c r="MK119" s="71"/>
      <c r="ML119" s="71"/>
      <c r="MM119" s="71"/>
      <c r="MN119" s="71"/>
      <c r="MO119" s="71"/>
      <c r="MP119" s="71"/>
      <c r="MQ119" s="71"/>
      <c r="MR119" s="71"/>
      <c r="MS119" s="71"/>
      <c r="MT119" s="71"/>
      <c r="MU119" s="71"/>
      <c r="MV119" s="71"/>
      <c r="MW119" s="71"/>
      <c r="MX119" s="71"/>
      <c r="MY119" s="71"/>
      <c r="MZ119" s="71"/>
      <c r="NA119" s="71"/>
      <c r="NB119" s="71"/>
      <c r="NC119" s="71"/>
      <c r="ND119" s="71"/>
      <c r="NE119" s="71"/>
      <c r="NF119" s="71"/>
      <c r="NG119" s="71"/>
      <c r="NH119" s="71"/>
      <c r="NI119" s="71"/>
      <c r="NJ119" s="71"/>
      <c r="NK119" s="71"/>
      <c r="NL119" s="71"/>
      <c r="NM119" s="71"/>
      <c r="NN119" s="71"/>
      <c r="NO119" s="71"/>
      <c r="NP119" s="71"/>
      <c r="NQ119" s="71"/>
      <c r="NR119" s="71"/>
      <c r="NS119" s="71"/>
      <c r="NT119" s="71"/>
      <c r="NU119" s="71"/>
      <c r="NV119" s="71"/>
      <c r="NW119" s="71"/>
      <c r="NX119" s="71"/>
      <c r="NY119" s="71"/>
      <c r="NZ119" s="71"/>
      <c r="OA119" s="71"/>
      <c r="OB119" s="71"/>
      <c r="OC119" s="71"/>
      <c r="OD119" s="71"/>
      <c r="OE119" s="71"/>
      <c r="OF119" s="71"/>
      <c r="OG119" s="71"/>
      <c r="OH119" s="71"/>
      <c r="OI119" s="71"/>
      <c r="OJ119" s="71"/>
      <c r="OK119" s="71"/>
      <c r="OL119" s="71"/>
      <c r="OM119" s="71"/>
      <c r="ON119" s="71"/>
      <c r="OO119" s="71"/>
      <c r="OP119" s="71"/>
      <c r="OQ119" s="71"/>
      <c r="OR119" s="71"/>
      <c r="OS119" s="71"/>
      <c r="OT119" s="71"/>
      <c r="OU119" s="71"/>
      <c r="OV119" s="71"/>
      <c r="OW119" s="71"/>
      <c r="OX119" s="71"/>
      <c r="OY119" s="71"/>
      <c r="OZ119" s="71"/>
      <c r="PA119" s="71"/>
      <c r="PB119" s="71"/>
      <c r="PC119" s="71"/>
      <c r="PD119" s="71"/>
      <c r="PE119" s="71"/>
      <c r="PF119" s="71"/>
      <c r="PG119" s="71"/>
      <c r="PH119" s="71"/>
      <c r="PI119" s="71"/>
      <c r="PJ119" s="71"/>
      <c r="PK119" s="71"/>
      <c r="PL119" s="71"/>
      <c r="PM119" s="71"/>
      <c r="PN119" s="71"/>
      <c r="PO119" s="71"/>
      <c r="PP119" s="71"/>
      <c r="PQ119" s="71"/>
      <c r="PR119" s="71"/>
      <c r="PS119" s="71"/>
      <c r="PT119" s="71"/>
      <c r="PU119" s="71"/>
      <c r="PV119" s="71"/>
      <c r="PW119" s="71"/>
      <c r="PX119" s="71"/>
      <c r="PY119" s="71"/>
      <c r="PZ119" s="71"/>
      <c r="QA119" s="71"/>
      <c r="QB119" s="71"/>
      <c r="QC119" s="71"/>
      <c r="QD119" s="71"/>
      <c r="QE119" s="71"/>
      <c r="QF119" s="71"/>
      <c r="QG119" s="71"/>
      <c r="QH119" s="71"/>
      <c r="QI119" s="71"/>
      <c r="QJ119" s="71"/>
      <c r="QK119" s="71"/>
      <c r="QL119" s="71"/>
      <c r="QM119" s="71"/>
      <c r="QN119" s="71"/>
      <c r="QO119" s="71"/>
      <c r="QP119" s="71"/>
      <c r="QQ119" s="71"/>
      <c r="QR119" s="71"/>
      <c r="QS119" s="71"/>
      <c r="QT119" s="71"/>
      <c r="QU119" s="71"/>
      <c r="QV119" s="71"/>
      <c r="QW119" s="71"/>
      <c r="QX119" s="71"/>
      <c r="QY119" s="71"/>
      <c r="QZ119" s="71"/>
      <c r="RA119" s="71"/>
      <c r="RB119" s="71"/>
      <c r="RC119" s="71"/>
      <c r="RD119" s="71"/>
      <c r="RE119" s="71"/>
      <c r="RF119" s="71"/>
      <c r="RG119" s="71"/>
      <c r="RH119" s="71"/>
      <c r="RI119" s="71"/>
      <c r="RJ119" s="71"/>
      <c r="RK119" s="71"/>
      <c r="RL119" s="71"/>
      <c r="RM119" s="71"/>
    </row>
    <row r="120" spans="1:481" ht="18" customHeight="1">
      <c r="A120" s="73"/>
      <c r="B120" s="73"/>
      <c r="C120" s="66"/>
      <c r="D120" s="72"/>
      <c r="E120" s="72"/>
      <c r="F120" s="66"/>
      <c r="G120" s="66"/>
      <c r="H120" s="66"/>
      <c r="I120" s="66"/>
      <c r="J120" s="66"/>
      <c r="K120" s="71"/>
      <c r="L120" s="71"/>
      <c r="M120" s="72"/>
      <c r="N120" s="72"/>
      <c r="O120" s="71"/>
      <c r="P120" s="71"/>
      <c r="Q120" s="71"/>
      <c r="R120" s="72"/>
      <c r="S120" s="72"/>
      <c r="T120" s="66"/>
      <c r="U120" s="72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G120" s="71"/>
      <c r="JH120" s="71"/>
      <c r="JI120" s="71"/>
      <c r="JJ120" s="71"/>
      <c r="JK120" s="71"/>
      <c r="JL120" s="71"/>
      <c r="JM120" s="71"/>
      <c r="JN120" s="71"/>
      <c r="JO120" s="71"/>
      <c r="JP120" s="71"/>
      <c r="JQ120" s="71"/>
      <c r="JR120" s="71"/>
      <c r="JS120" s="71"/>
      <c r="JT120" s="71"/>
      <c r="JU120" s="71"/>
      <c r="JV120" s="71"/>
      <c r="JW120" s="71"/>
      <c r="JX120" s="71"/>
      <c r="JY120" s="71"/>
      <c r="JZ120" s="71"/>
      <c r="KA120" s="71"/>
      <c r="KB120" s="71"/>
      <c r="KC120" s="71"/>
      <c r="KD120" s="71"/>
      <c r="KE120" s="71"/>
      <c r="KF120" s="71"/>
      <c r="KG120" s="71"/>
      <c r="KH120" s="71"/>
      <c r="KI120" s="71"/>
      <c r="KJ120" s="71"/>
      <c r="KK120" s="71"/>
      <c r="KL120" s="71"/>
      <c r="KM120" s="71"/>
      <c r="KN120" s="71"/>
      <c r="KO120" s="71"/>
      <c r="KP120" s="71"/>
      <c r="KQ120" s="71"/>
      <c r="KR120" s="71"/>
      <c r="KS120" s="71"/>
      <c r="KT120" s="71"/>
      <c r="KU120" s="71"/>
      <c r="KV120" s="71"/>
      <c r="KW120" s="71"/>
      <c r="KX120" s="71"/>
      <c r="KY120" s="71"/>
      <c r="KZ120" s="71"/>
      <c r="LA120" s="71"/>
      <c r="LB120" s="71"/>
      <c r="LC120" s="71"/>
      <c r="LD120" s="71"/>
      <c r="LE120" s="71"/>
      <c r="LF120" s="71"/>
      <c r="LG120" s="71"/>
      <c r="LH120" s="71"/>
      <c r="LI120" s="71"/>
      <c r="LJ120" s="71"/>
      <c r="LK120" s="71"/>
      <c r="LL120" s="71"/>
      <c r="LM120" s="71"/>
      <c r="LN120" s="71"/>
      <c r="LO120" s="71"/>
      <c r="LP120" s="71"/>
      <c r="LQ120" s="71"/>
      <c r="LR120" s="71"/>
      <c r="LS120" s="71"/>
      <c r="LT120" s="71"/>
      <c r="LU120" s="71"/>
      <c r="LV120" s="71"/>
      <c r="LW120" s="71"/>
      <c r="LX120" s="71"/>
      <c r="LY120" s="71"/>
      <c r="LZ120" s="71"/>
      <c r="MA120" s="71"/>
      <c r="MB120" s="71"/>
      <c r="MC120" s="71"/>
      <c r="MD120" s="71"/>
      <c r="ME120" s="71"/>
      <c r="MF120" s="71"/>
      <c r="MG120" s="71"/>
      <c r="MH120" s="71"/>
      <c r="MI120" s="71"/>
      <c r="MJ120" s="71"/>
      <c r="MK120" s="71"/>
      <c r="ML120" s="71"/>
      <c r="MM120" s="71"/>
      <c r="MN120" s="71"/>
      <c r="MO120" s="71"/>
      <c r="MP120" s="71"/>
      <c r="MQ120" s="71"/>
      <c r="MR120" s="71"/>
      <c r="MS120" s="71"/>
      <c r="MT120" s="71"/>
      <c r="MU120" s="71"/>
      <c r="MV120" s="71"/>
      <c r="MW120" s="71"/>
      <c r="MX120" s="71"/>
      <c r="MY120" s="71"/>
      <c r="MZ120" s="71"/>
      <c r="NA120" s="71"/>
      <c r="NB120" s="71"/>
      <c r="NC120" s="71"/>
      <c r="ND120" s="71"/>
      <c r="NE120" s="71"/>
      <c r="NF120" s="71"/>
      <c r="NG120" s="71"/>
      <c r="NH120" s="71"/>
      <c r="NI120" s="71"/>
      <c r="NJ120" s="71"/>
      <c r="NK120" s="71"/>
      <c r="NL120" s="71"/>
      <c r="NM120" s="71"/>
      <c r="NN120" s="71"/>
      <c r="NO120" s="71"/>
      <c r="NP120" s="71"/>
      <c r="NQ120" s="71"/>
      <c r="NR120" s="71"/>
      <c r="NS120" s="71"/>
      <c r="NT120" s="71"/>
      <c r="NU120" s="71"/>
      <c r="NV120" s="71"/>
      <c r="NW120" s="71"/>
      <c r="NX120" s="71"/>
      <c r="NY120" s="71"/>
      <c r="NZ120" s="71"/>
      <c r="OA120" s="71"/>
      <c r="OB120" s="71"/>
      <c r="OC120" s="71"/>
      <c r="OD120" s="71"/>
      <c r="OE120" s="71"/>
      <c r="OF120" s="71"/>
      <c r="OG120" s="71"/>
      <c r="OH120" s="71"/>
      <c r="OI120" s="71"/>
      <c r="OJ120" s="71"/>
      <c r="OK120" s="71"/>
      <c r="OL120" s="71"/>
      <c r="OM120" s="71"/>
      <c r="ON120" s="71"/>
      <c r="OO120" s="71"/>
      <c r="OP120" s="71"/>
      <c r="OQ120" s="71"/>
      <c r="OR120" s="71"/>
      <c r="OS120" s="71"/>
      <c r="OT120" s="71"/>
      <c r="OU120" s="71"/>
      <c r="OV120" s="71"/>
      <c r="OW120" s="71"/>
      <c r="OX120" s="71"/>
      <c r="OY120" s="71"/>
      <c r="OZ120" s="71"/>
      <c r="PA120" s="71"/>
      <c r="PB120" s="71"/>
      <c r="PC120" s="71"/>
      <c r="PD120" s="71"/>
      <c r="PE120" s="71"/>
      <c r="PF120" s="71"/>
      <c r="PG120" s="71"/>
      <c r="PH120" s="71"/>
      <c r="PI120" s="71"/>
      <c r="PJ120" s="71"/>
      <c r="PK120" s="71"/>
      <c r="PL120" s="71"/>
      <c r="PM120" s="71"/>
      <c r="PN120" s="71"/>
      <c r="PO120" s="71"/>
      <c r="PP120" s="71"/>
      <c r="PQ120" s="71"/>
      <c r="PR120" s="71"/>
      <c r="PS120" s="71"/>
      <c r="PT120" s="71"/>
      <c r="PU120" s="71"/>
      <c r="PV120" s="71"/>
      <c r="PW120" s="71"/>
      <c r="PX120" s="71"/>
      <c r="PY120" s="71"/>
      <c r="PZ120" s="71"/>
      <c r="QA120" s="71"/>
      <c r="QB120" s="71"/>
      <c r="QC120" s="71"/>
      <c r="QD120" s="71"/>
      <c r="QE120" s="71"/>
      <c r="QF120" s="71"/>
      <c r="QG120" s="71"/>
      <c r="QH120" s="71"/>
      <c r="QI120" s="71"/>
      <c r="QJ120" s="71"/>
      <c r="QK120" s="71"/>
      <c r="QL120" s="71"/>
      <c r="QM120" s="71"/>
      <c r="QN120" s="71"/>
      <c r="QO120" s="71"/>
      <c r="QP120" s="71"/>
      <c r="QQ120" s="71"/>
      <c r="QR120" s="71"/>
      <c r="QS120" s="71"/>
      <c r="QT120" s="71"/>
      <c r="QU120" s="71"/>
      <c r="QV120" s="71"/>
      <c r="QW120" s="71"/>
      <c r="QX120" s="71"/>
      <c r="QY120" s="71"/>
      <c r="QZ120" s="71"/>
      <c r="RA120" s="71"/>
      <c r="RB120" s="71"/>
      <c r="RC120" s="71"/>
      <c r="RD120" s="71"/>
      <c r="RE120" s="71"/>
      <c r="RF120" s="71"/>
      <c r="RG120" s="71"/>
      <c r="RH120" s="71"/>
      <c r="RI120" s="71"/>
      <c r="RJ120" s="71"/>
      <c r="RK120" s="71"/>
      <c r="RL120" s="71"/>
      <c r="RM120" s="71"/>
    </row>
    <row r="121" spans="1:481" ht="18" customHeight="1">
      <c r="A121" s="73"/>
      <c r="B121" s="73"/>
      <c r="C121" s="66"/>
      <c r="D121" s="72"/>
      <c r="E121" s="72"/>
      <c r="F121" s="66"/>
      <c r="G121" s="66"/>
      <c r="H121" s="66"/>
      <c r="I121" s="66"/>
      <c r="J121" s="66"/>
      <c r="K121" s="71"/>
      <c r="L121" s="71"/>
      <c r="M121" s="72"/>
      <c r="N121" s="72"/>
      <c r="O121" s="71"/>
      <c r="P121" s="71"/>
      <c r="Q121" s="71"/>
      <c r="R121" s="72"/>
      <c r="S121" s="72"/>
      <c r="T121" s="66"/>
      <c r="U121" s="72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G121" s="71"/>
      <c r="JH121" s="71"/>
      <c r="JI121" s="71"/>
      <c r="JJ121" s="71"/>
      <c r="JK121" s="71"/>
      <c r="JL121" s="71"/>
      <c r="JM121" s="71"/>
      <c r="JN121" s="71"/>
      <c r="JO121" s="71"/>
      <c r="JP121" s="71"/>
      <c r="JQ121" s="71"/>
      <c r="JR121" s="71"/>
      <c r="JS121" s="71"/>
      <c r="JT121" s="71"/>
      <c r="JU121" s="71"/>
      <c r="JV121" s="71"/>
      <c r="JW121" s="71"/>
      <c r="JX121" s="71"/>
      <c r="JY121" s="71"/>
      <c r="JZ121" s="71"/>
      <c r="KA121" s="71"/>
      <c r="KB121" s="71"/>
      <c r="KC121" s="71"/>
      <c r="KD121" s="71"/>
      <c r="KE121" s="71"/>
      <c r="KF121" s="71"/>
      <c r="KG121" s="71"/>
      <c r="KH121" s="71"/>
      <c r="KI121" s="71"/>
      <c r="KJ121" s="71"/>
      <c r="KK121" s="71"/>
      <c r="KL121" s="71"/>
      <c r="KM121" s="71"/>
      <c r="KN121" s="71"/>
      <c r="KO121" s="71"/>
      <c r="KP121" s="71"/>
      <c r="KQ121" s="71"/>
      <c r="KR121" s="71"/>
      <c r="KS121" s="71"/>
      <c r="KT121" s="71"/>
      <c r="KU121" s="71"/>
      <c r="KV121" s="71"/>
      <c r="KW121" s="71"/>
      <c r="KX121" s="71"/>
      <c r="KY121" s="71"/>
      <c r="KZ121" s="71"/>
      <c r="LA121" s="71"/>
      <c r="LB121" s="71"/>
      <c r="LC121" s="71"/>
      <c r="LD121" s="71"/>
      <c r="LE121" s="71"/>
      <c r="LF121" s="71"/>
      <c r="LG121" s="71"/>
      <c r="LH121" s="71"/>
      <c r="LI121" s="71"/>
      <c r="LJ121" s="71"/>
      <c r="LK121" s="71"/>
      <c r="LL121" s="71"/>
      <c r="LM121" s="71"/>
      <c r="LN121" s="71"/>
      <c r="LO121" s="71"/>
      <c r="LP121" s="71"/>
      <c r="LQ121" s="71"/>
      <c r="LR121" s="71"/>
      <c r="LS121" s="71"/>
      <c r="LT121" s="71"/>
      <c r="LU121" s="71"/>
      <c r="LV121" s="71"/>
      <c r="LW121" s="71"/>
      <c r="LX121" s="71"/>
      <c r="LY121" s="71"/>
      <c r="LZ121" s="71"/>
      <c r="MA121" s="71"/>
      <c r="MB121" s="71"/>
      <c r="MC121" s="71"/>
      <c r="MD121" s="71"/>
      <c r="ME121" s="71"/>
      <c r="MF121" s="71"/>
      <c r="MG121" s="71"/>
      <c r="MH121" s="71"/>
      <c r="MI121" s="71"/>
      <c r="MJ121" s="71"/>
      <c r="MK121" s="71"/>
      <c r="ML121" s="71"/>
      <c r="MM121" s="71"/>
      <c r="MN121" s="71"/>
      <c r="MO121" s="71"/>
      <c r="MP121" s="71"/>
      <c r="MQ121" s="71"/>
      <c r="MR121" s="71"/>
      <c r="MS121" s="71"/>
      <c r="MT121" s="71"/>
      <c r="MU121" s="71"/>
      <c r="MV121" s="71"/>
      <c r="MW121" s="71"/>
      <c r="MX121" s="71"/>
      <c r="MY121" s="71"/>
      <c r="MZ121" s="71"/>
      <c r="NA121" s="71"/>
      <c r="NB121" s="71"/>
      <c r="NC121" s="71"/>
      <c r="ND121" s="71"/>
      <c r="NE121" s="71"/>
      <c r="NF121" s="71"/>
      <c r="NG121" s="71"/>
      <c r="NH121" s="71"/>
      <c r="NI121" s="71"/>
      <c r="NJ121" s="71"/>
      <c r="NK121" s="71"/>
      <c r="NL121" s="71"/>
      <c r="NM121" s="71"/>
      <c r="NN121" s="71"/>
      <c r="NO121" s="71"/>
      <c r="NP121" s="71"/>
      <c r="NQ121" s="71"/>
      <c r="NR121" s="71"/>
      <c r="NS121" s="71"/>
      <c r="NT121" s="71"/>
      <c r="NU121" s="71"/>
      <c r="NV121" s="71"/>
      <c r="NW121" s="71"/>
      <c r="NX121" s="71"/>
      <c r="NY121" s="71"/>
      <c r="NZ121" s="71"/>
      <c r="OA121" s="71"/>
      <c r="OB121" s="71"/>
      <c r="OC121" s="71"/>
      <c r="OD121" s="71"/>
      <c r="OE121" s="71"/>
      <c r="OF121" s="71"/>
      <c r="OG121" s="71"/>
      <c r="OH121" s="71"/>
      <c r="OI121" s="71"/>
      <c r="OJ121" s="71"/>
      <c r="OK121" s="71"/>
      <c r="OL121" s="71"/>
      <c r="OM121" s="71"/>
      <c r="ON121" s="71"/>
      <c r="OO121" s="71"/>
      <c r="OP121" s="71"/>
      <c r="OQ121" s="71"/>
      <c r="OR121" s="71"/>
      <c r="OS121" s="71"/>
      <c r="OT121" s="71"/>
      <c r="OU121" s="71"/>
      <c r="OV121" s="71"/>
      <c r="OW121" s="71"/>
      <c r="OX121" s="71"/>
      <c r="OY121" s="71"/>
      <c r="OZ121" s="71"/>
      <c r="PA121" s="71"/>
      <c r="PB121" s="71"/>
      <c r="PC121" s="71"/>
      <c r="PD121" s="71"/>
      <c r="PE121" s="71"/>
      <c r="PF121" s="71"/>
      <c r="PG121" s="71"/>
      <c r="PH121" s="71"/>
      <c r="PI121" s="71"/>
      <c r="PJ121" s="71"/>
      <c r="PK121" s="71"/>
      <c r="PL121" s="71"/>
      <c r="PM121" s="71"/>
      <c r="PN121" s="71"/>
      <c r="PO121" s="71"/>
      <c r="PP121" s="71"/>
      <c r="PQ121" s="71"/>
      <c r="PR121" s="71"/>
      <c r="PS121" s="71"/>
      <c r="PT121" s="71"/>
      <c r="PU121" s="71"/>
      <c r="PV121" s="71"/>
      <c r="PW121" s="71"/>
      <c r="PX121" s="71"/>
      <c r="PY121" s="71"/>
      <c r="PZ121" s="71"/>
      <c r="QA121" s="71"/>
      <c r="QB121" s="71"/>
      <c r="QC121" s="71"/>
      <c r="QD121" s="71"/>
      <c r="QE121" s="71"/>
      <c r="QF121" s="71"/>
      <c r="QG121" s="71"/>
      <c r="QH121" s="71"/>
      <c r="QI121" s="71"/>
      <c r="QJ121" s="71"/>
      <c r="QK121" s="71"/>
      <c r="QL121" s="71"/>
      <c r="QM121" s="71"/>
      <c r="QN121" s="71"/>
      <c r="QO121" s="71"/>
      <c r="QP121" s="71"/>
      <c r="QQ121" s="71"/>
      <c r="QR121" s="71"/>
      <c r="QS121" s="71"/>
      <c r="QT121" s="71"/>
      <c r="QU121" s="71"/>
      <c r="QV121" s="71"/>
      <c r="QW121" s="71"/>
      <c r="QX121" s="71"/>
      <c r="QY121" s="71"/>
      <c r="QZ121" s="71"/>
      <c r="RA121" s="71"/>
      <c r="RB121" s="71"/>
      <c r="RC121" s="71"/>
      <c r="RD121" s="71"/>
      <c r="RE121" s="71"/>
      <c r="RF121" s="71"/>
      <c r="RG121" s="71"/>
      <c r="RH121" s="71"/>
      <c r="RI121" s="71"/>
      <c r="RJ121" s="71"/>
      <c r="RK121" s="71"/>
      <c r="RL121" s="71"/>
      <c r="RM121" s="71"/>
    </row>
    <row r="122" spans="1:481" ht="18" customHeight="1">
      <c r="A122" s="73"/>
      <c r="B122" s="73"/>
      <c r="C122" s="66"/>
      <c r="D122" s="72"/>
      <c r="E122" s="72"/>
      <c r="F122" s="66"/>
      <c r="G122" s="66"/>
      <c r="H122" s="66"/>
      <c r="I122" s="66"/>
      <c r="J122" s="66"/>
      <c r="K122" s="71"/>
      <c r="L122" s="71"/>
      <c r="M122" s="72"/>
      <c r="N122" s="72"/>
      <c r="O122" s="71"/>
      <c r="P122" s="71"/>
      <c r="Q122" s="71"/>
      <c r="R122" s="72"/>
      <c r="S122" s="72"/>
      <c r="T122" s="66"/>
      <c r="U122" s="72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  <c r="JD122" s="71"/>
      <c r="JE122" s="71"/>
      <c r="JF122" s="71"/>
      <c r="JG122" s="71"/>
      <c r="JH122" s="71"/>
      <c r="JI122" s="71"/>
      <c r="JJ122" s="71"/>
      <c r="JK122" s="71"/>
      <c r="JL122" s="71"/>
      <c r="JM122" s="71"/>
      <c r="JN122" s="71"/>
      <c r="JO122" s="71"/>
      <c r="JP122" s="71"/>
      <c r="JQ122" s="71"/>
      <c r="JR122" s="71"/>
      <c r="JS122" s="71"/>
      <c r="JT122" s="71"/>
      <c r="JU122" s="71"/>
      <c r="JV122" s="71"/>
      <c r="JW122" s="71"/>
      <c r="JX122" s="71"/>
      <c r="JY122" s="71"/>
      <c r="JZ122" s="71"/>
      <c r="KA122" s="71"/>
      <c r="KB122" s="71"/>
      <c r="KC122" s="71"/>
      <c r="KD122" s="71"/>
      <c r="KE122" s="71"/>
      <c r="KF122" s="71"/>
      <c r="KG122" s="71"/>
      <c r="KH122" s="71"/>
      <c r="KI122" s="71"/>
      <c r="KJ122" s="71"/>
      <c r="KK122" s="71"/>
      <c r="KL122" s="71"/>
      <c r="KM122" s="71"/>
      <c r="KN122" s="71"/>
      <c r="KO122" s="71"/>
      <c r="KP122" s="71"/>
      <c r="KQ122" s="71"/>
      <c r="KR122" s="71"/>
      <c r="KS122" s="71"/>
      <c r="KT122" s="71"/>
      <c r="KU122" s="71"/>
      <c r="KV122" s="71"/>
      <c r="KW122" s="71"/>
      <c r="KX122" s="71"/>
      <c r="KY122" s="71"/>
      <c r="KZ122" s="71"/>
      <c r="LA122" s="71"/>
      <c r="LB122" s="71"/>
      <c r="LC122" s="71"/>
      <c r="LD122" s="71"/>
      <c r="LE122" s="71"/>
      <c r="LF122" s="71"/>
      <c r="LG122" s="71"/>
      <c r="LH122" s="71"/>
      <c r="LI122" s="71"/>
      <c r="LJ122" s="71"/>
      <c r="LK122" s="71"/>
      <c r="LL122" s="71"/>
      <c r="LM122" s="71"/>
      <c r="LN122" s="71"/>
      <c r="LO122" s="71"/>
      <c r="LP122" s="71"/>
      <c r="LQ122" s="71"/>
      <c r="LR122" s="71"/>
      <c r="LS122" s="71"/>
      <c r="LT122" s="71"/>
      <c r="LU122" s="71"/>
      <c r="LV122" s="71"/>
      <c r="LW122" s="71"/>
      <c r="LX122" s="71"/>
      <c r="LY122" s="71"/>
      <c r="LZ122" s="71"/>
      <c r="MA122" s="71"/>
      <c r="MB122" s="71"/>
      <c r="MC122" s="71"/>
      <c r="MD122" s="71"/>
      <c r="ME122" s="71"/>
      <c r="MF122" s="71"/>
      <c r="MG122" s="71"/>
      <c r="MH122" s="71"/>
      <c r="MI122" s="71"/>
      <c r="MJ122" s="71"/>
      <c r="MK122" s="71"/>
      <c r="ML122" s="71"/>
      <c r="MM122" s="71"/>
      <c r="MN122" s="71"/>
      <c r="MO122" s="71"/>
      <c r="MP122" s="71"/>
      <c r="MQ122" s="71"/>
      <c r="MR122" s="71"/>
      <c r="MS122" s="71"/>
      <c r="MT122" s="71"/>
      <c r="MU122" s="71"/>
      <c r="MV122" s="71"/>
      <c r="MW122" s="71"/>
      <c r="MX122" s="71"/>
      <c r="MY122" s="71"/>
      <c r="MZ122" s="71"/>
      <c r="NA122" s="71"/>
      <c r="NB122" s="71"/>
      <c r="NC122" s="71"/>
      <c r="ND122" s="71"/>
      <c r="NE122" s="71"/>
      <c r="NF122" s="71"/>
      <c r="NG122" s="71"/>
      <c r="NH122" s="71"/>
      <c r="NI122" s="71"/>
      <c r="NJ122" s="71"/>
      <c r="NK122" s="71"/>
      <c r="NL122" s="71"/>
      <c r="NM122" s="71"/>
      <c r="NN122" s="71"/>
      <c r="NO122" s="71"/>
      <c r="NP122" s="71"/>
      <c r="NQ122" s="71"/>
      <c r="NR122" s="71"/>
      <c r="NS122" s="71"/>
      <c r="NT122" s="71"/>
      <c r="NU122" s="71"/>
      <c r="NV122" s="71"/>
      <c r="NW122" s="71"/>
      <c r="NX122" s="71"/>
      <c r="NY122" s="71"/>
      <c r="NZ122" s="71"/>
      <c r="OA122" s="71"/>
      <c r="OB122" s="71"/>
      <c r="OC122" s="71"/>
      <c r="OD122" s="71"/>
      <c r="OE122" s="71"/>
      <c r="OF122" s="71"/>
      <c r="OG122" s="71"/>
      <c r="OH122" s="71"/>
      <c r="OI122" s="71"/>
      <c r="OJ122" s="71"/>
      <c r="OK122" s="71"/>
      <c r="OL122" s="71"/>
      <c r="OM122" s="71"/>
      <c r="ON122" s="71"/>
      <c r="OO122" s="71"/>
      <c r="OP122" s="71"/>
      <c r="OQ122" s="71"/>
      <c r="OR122" s="71"/>
      <c r="OS122" s="71"/>
      <c r="OT122" s="71"/>
      <c r="OU122" s="71"/>
      <c r="OV122" s="71"/>
      <c r="OW122" s="71"/>
      <c r="OX122" s="71"/>
      <c r="OY122" s="71"/>
      <c r="OZ122" s="71"/>
      <c r="PA122" s="71"/>
      <c r="PB122" s="71"/>
      <c r="PC122" s="71"/>
      <c r="PD122" s="71"/>
      <c r="PE122" s="71"/>
      <c r="PF122" s="71"/>
      <c r="PG122" s="71"/>
      <c r="PH122" s="71"/>
      <c r="PI122" s="71"/>
      <c r="PJ122" s="71"/>
      <c r="PK122" s="71"/>
      <c r="PL122" s="71"/>
      <c r="PM122" s="71"/>
      <c r="PN122" s="71"/>
      <c r="PO122" s="71"/>
      <c r="PP122" s="71"/>
      <c r="PQ122" s="71"/>
      <c r="PR122" s="71"/>
      <c r="PS122" s="71"/>
      <c r="PT122" s="71"/>
      <c r="PU122" s="71"/>
      <c r="PV122" s="71"/>
      <c r="PW122" s="71"/>
      <c r="PX122" s="71"/>
      <c r="PY122" s="71"/>
      <c r="PZ122" s="71"/>
      <c r="QA122" s="71"/>
      <c r="QB122" s="71"/>
      <c r="QC122" s="71"/>
      <c r="QD122" s="71"/>
      <c r="QE122" s="71"/>
      <c r="QF122" s="71"/>
      <c r="QG122" s="71"/>
      <c r="QH122" s="71"/>
      <c r="QI122" s="71"/>
      <c r="QJ122" s="71"/>
      <c r="QK122" s="71"/>
      <c r="QL122" s="71"/>
      <c r="QM122" s="71"/>
      <c r="QN122" s="71"/>
      <c r="QO122" s="71"/>
      <c r="QP122" s="71"/>
      <c r="QQ122" s="71"/>
      <c r="QR122" s="71"/>
      <c r="QS122" s="71"/>
      <c r="QT122" s="71"/>
      <c r="QU122" s="71"/>
      <c r="QV122" s="71"/>
      <c r="QW122" s="71"/>
      <c r="QX122" s="71"/>
      <c r="QY122" s="71"/>
      <c r="QZ122" s="71"/>
      <c r="RA122" s="71"/>
      <c r="RB122" s="71"/>
      <c r="RC122" s="71"/>
      <c r="RD122" s="71"/>
      <c r="RE122" s="71"/>
      <c r="RF122" s="71"/>
      <c r="RG122" s="71"/>
      <c r="RH122" s="71"/>
      <c r="RI122" s="71"/>
      <c r="RJ122" s="71"/>
      <c r="RK122" s="71"/>
      <c r="RL122" s="71"/>
      <c r="RM122" s="71"/>
    </row>
    <row r="123" spans="1:481" ht="18" customHeight="1">
      <c r="A123" s="73"/>
      <c r="B123" s="73"/>
      <c r="C123" s="66"/>
      <c r="D123" s="72"/>
      <c r="E123" s="72"/>
      <c r="F123" s="66"/>
      <c r="G123" s="66"/>
      <c r="H123" s="66"/>
      <c r="I123" s="66"/>
      <c r="J123" s="66"/>
      <c r="K123" s="71"/>
      <c r="L123" s="71"/>
      <c r="M123" s="72"/>
      <c r="N123" s="72"/>
      <c r="O123" s="71"/>
      <c r="P123" s="71"/>
      <c r="Q123" s="71"/>
      <c r="R123" s="72"/>
      <c r="S123" s="72"/>
      <c r="T123" s="66"/>
      <c r="U123" s="72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  <c r="JD123" s="71"/>
      <c r="JE123" s="71"/>
      <c r="JF123" s="71"/>
      <c r="JG123" s="71"/>
      <c r="JH123" s="71"/>
      <c r="JI123" s="71"/>
      <c r="JJ123" s="71"/>
      <c r="JK123" s="71"/>
      <c r="JL123" s="71"/>
      <c r="JM123" s="71"/>
      <c r="JN123" s="71"/>
      <c r="JO123" s="71"/>
      <c r="JP123" s="71"/>
      <c r="JQ123" s="71"/>
      <c r="JR123" s="71"/>
      <c r="JS123" s="71"/>
      <c r="JT123" s="71"/>
      <c r="JU123" s="71"/>
      <c r="JV123" s="71"/>
      <c r="JW123" s="71"/>
      <c r="JX123" s="71"/>
      <c r="JY123" s="71"/>
      <c r="JZ123" s="71"/>
      <c r="KA123" s="71"/>
      <c r="KB123" s="71"/>
      <c r="KC123" s="71"/>
      <c r="KD123" s="71"/>
      <c r="KE123" s="71"/>
      <c r="KF123" s="71"/>
      <c r="KG123" s="71"/>
      <c r="KH123" s="71"/>
      <c r="KI123" s="71"/>
      <c r="KJ123" s="71"/>
      <c r="KK123" s="71"/>
      <c r="KL123" s="71"/>
      <c r="KM123" s="71"/>
      <c r="KN123" s="71"/>
      <c r="KO123" s="71"/>
      <c r="KP123" s="71"/>
      <c r="KQ123" s="71"/>
      <c r="KR123" s="71"/>
      <c r="KS123" s="71"/>
      <c r="KT123" s="71"/>
      <c r="KU123" s="71"/>
      <c r="KV123" s="71"/>
      <c r="KW123" s="71"/>
      <c r="KX123" s="71"/>
      <c r="KY123" s="71"/>
      <c r="KZ123" s="71"/>
      <c r="LA123" s="71"/>
      <c r="LB123" s="71"/>
      <c r="LC123" s="71"/>
      <c r="LD123" s="71"/>
      <c r="LE123" s="71"/>
      <c r="LF123" s="71"/>
      <c r="LG123" s="71"/>
      <c r="LH123" s="71"/>
      <c r="LI123" s="71"/>
      <c r="LJ123" s="71"/>
      <c r="LK123" s="71"/>
      <c r="LL123" s="71"/>
      <c r="LM123" s="71"/>
      <c r="LN123" s="71"/>
      <c r="LO123" s="71"/>
      <c r="LP123" s="71"/>
      <c r="LQ123" s="71"/>
      <c r="LR123" s="71"/>
      <c r="LS123" s="71"/>
      <c r="LT123" s="71"/>
      <c r="LU123" s="71"/>
      <c r="LV123" s="71"/>
      <c r="LW123" s="71"/>
      <c r="LX123" s="71"/>
      <c r="LY123" s="71"/>
      <c r="LZ123" s="71"/>
      <c r="MA123" s="71"/>
      <c r="MB123" s="71"/>
      <c r="MC123" s="71"/>
      <c r="MD123" s="71"/>
      <c r="ME123" s="71"/>
      <c r="MF123" s="71"/>
      <c r="MG123" s="71"/>
      <c r="MH123" s="71"/>
      <c r="MI123" s="71"/>
      <c r="MJ123" s="71"/>
      <c r="MK123" s="71"/>
      <c r="ML123" s="71"/>
      <c r="MM123" s="71"/>
      <c r="MN123" s="71"/>
      <c r="MO123" s="71"/>
      <c r="MP123" s="71"/>
      <c r="MQ123" s="71"/>
      <c r="MR123" s="71"/>
      <c r="MS123" s="71"/>
      <c r="MT123" s="71"/>
      <c r="MU123" s="71"/>
      <c r="MV123" s="71"/>
      <c r="MW123" s="71"/>
      <c r="MX123" s="71"/>
      <c r="MY123" s="71"/>
      <c r="MZ123" s="71"/>
      <c r="NA123" s="71"/>
      <c r="NB123" s="71"/>
      <c r="NC123" s="71"/>
      <c r="ND123" s="71"/>
      <c r="NE123" s="71"/>
      <c r="NF123" s="71"/>
      <c r="NG123" s="71"/>
      <c r="NH123" s="71"/>
      <c r="NI123" s="71"/>
      <c r="NJ123" s="71"/>
      <c r="NK123" s="71"/>
      <c r="NL123" s="71"/>
      <c r="NM123" s="71"/>
      <c r="NN123" s="71"/>
      <c r="NO123" s="71"/>
      <c r="NP123" s="71"/>
      <c r="NQ123" s="71"/>
      <c r="NR123" s="71"/>
      <c r="NS123" s="71"/>
      <c r="NT123" s="71"/>
      <c r="NU123" s="71"/>
      <c r="NV123" s="71"/>
      <c r="NW123" s="71"/>
      <c r="NX123" s="71"/>
      <c r="NY123" s="71"/>
      <c r="NZ123" s="71"/>
      <c r="OA123" s="71"/>
      <c r="OB123" s="71"/>
      <c r="OC123" s="71"/>
      <c r="OD123" s="71"/>
      <c r="OE123" s="71"/>
      <c r="OF123" s="71"/>
      <c r="OG123" s="71"/>
      <c r="OH123" s="71"/>
      <c r="OI123" s="71"/>
      <c r="OJ123" s="71"/>
      <c r="OK123" s="71"/>
      <c r="OL123" s="71"/>
      <c r="OM123" s="71"/>
      <c r="ON123" s="71"/>
      <c r="OO123" s="71"/>
      <c r="OP123" s="71"/>
      <c r="OQ123" s="71"/>
      <c r="OR123" s="71"/>
      <c r="OS123" s="71"/>
      <c r="OT123" s="71"/>
      <c r="OU123" s="71"/>
      <c r="OV123" s="71"/>
      <c r="OW123" s="71"/>
      <c r="OX123" s="71"/>
      <c r="OY123" s="71"/>
      <c r="OZ123" s="71"/>
      <c r="PA123" s="71"/>
      <c r="PB123" s="71"/>
      <c r="PC123" s="71"/>
      <c r="PD123" s="71"/>
      <c r="PE123" s="71"/>
      <c r="PF123" s="71"/>
      <c r="PG123" s="71"/>
      <c r="PH123" s="71"/>
      <c r="PI123" s="71"/>
      <c r="PJ123" s="71"/>
      <c r="PK123" s="71"/>
      <c r="PL123" s="71"/>
      <c r="PM123" s="71"/>
      <c r="PN123" s="71"/>
      <c r="PO123" s="71"/>
      <c r="PP123" s="71"/>
      <c r="PQ123" s="71"/>
      <c r="PR123" s="71"/>
      <c r="PS123" s="71"/>
      <c r="PT123" s="71"/>
      <c r="PU123" s="71"/>
      <c r="PV123" s="71"/>
      <c r="PW123" s="71"/>
      <c r="PX123" s="71"/>
      <c r="PY123" s="71"/>
      <c r="PZ123" s="71"/>
      <c r="QA123" s="71"/>
      <c r="QB123" s="71"/>
      <c r="QC123" s="71"/>
      <c r="QD123" s="71"/>
      <c r="QE123" s="71"/>
      <c r="QF123" s="71"/>
      <c r="QG123" s="71"/>
      <c r="QH123" s="71"/>
      <c r="QI123" s="71"/>
      <c r="QJ123" s="71"/>
      <c r="QK123" s="71"/>
      <c r="QL123" s="71"/>
      <c r="QM123" s="71"/>
      <c r="QN123" s="71"/>
      <c r="QO123" s="71"/>
      <c r="QP123" s="71"/>
      <c r="QQ123" s="71"/>
      <c r="QR123" s="71"/>
      <c r="QS123" s="71"/>
      <c r="QT123" s="71"/>
      <c r="QU123" s="71"/>
      <c r="QV123" s="71"/>
      <c r="QW123" s="71"/>
      <c r="QX123" s="71"/>
      <c r="QY123" s="71"/>
      <c r="QZ123" s="71"/>
      <c r="RA123" s="71"/>
      <c r="RB123" s="71"/>
      <c r="RC123" s="71"/>
      <c r="RD123" s="71"/>
      <c r="RE123" s="71"/>
      <c r="RF123" s="71"/>
      <c r="RG123" s="71"/>
      <c r="RH123" s="71"/>
      <c r="RI123" s="71"/>
      <c r="RJ123" s="71"/>
      <c r="RK123" s="71"/>
      <c r="RL123" s="71"/>
      <c r="RM123" s="71"/>
    </row>
    <row r="124" spans="1:481" ht="18" customHeight="1">
      <c r="A124" s="73"/>
      <c r="B124" s="73"/>
      <c r="C124" s="66"/>
      <c r="D124" s="72"/>
      <c r="E124" s="72"/>
      <c r="F124" s="66"/>
      <c r="G124" s="66"/>
      <c r="H124" s="66"/>
      <c r="I124" s="66"/>
      <c r="J124" s="66"/>
      <c r="K124" s="71"/>
      <c r="L124" s="71"/>
      <c r="M124" s="72"/>
      <c r="N124" s="72"/>
      <c r="O124" s="71"/>
      <c r="P124" s="71"/>
      <c r="Q124" s="71"/>
      <c r="R124" s="72"/>
      <c r="S124" s="72"/>
      <c r="T124" s="66"/>
      <c r="U124" s="72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  <c r="JD124" s="71"/>
      <c r="JE124" s="71"/>
      <c r="JF124" s="71"/>
      <c r="JG124" s="71"/>
      <c r="JH124" s="71"/>
      <c r="JI124" s="71"/>
      <c r="JJ124" s="71"/>
      <c r="JK124" s="71"/>
      <c r="JL124" s="71"/>
      <c r="JM124" s="71"/>
      <c r="JN124" s="71"/>
      <c r="JO124" s="71"/>
      <c r="JP124" s="71"/>
      <c r="JQ124" s="71"/>
      <c r="JR124" s="71"/>
      <c r="JS124" s="71"/>
      <c r="JT124" s="71"/>
      <c r="JU124" s="71"/>
      <c r="JV124" s="71"/>
      <c r="JW124" s="71"/>
      <c r="JX124" s="71"/>
      <c r="JY124" s="71"/>
      <c r="JZ124" s="71"/>
      <c r="KA124" s="71"/>
      <c r="KB124" s="71"/>
      <c r="KC124" s="71"/>
      <c r="KD124" s="71"/>
      <c r="KE124" s="71"/>
      <c r="KF124" s="71"/>
      <c r="KG124" s="71"/>
      <c r="KH124" s="71"/>
      <c r="KI124" s="71"/>
      <c r="KJ124" s="71"/>
      <c r="KK124" s="71"/>
      <c r="KL124" s="71"/>
      <c r="KM124" s="71"/>
      <c r="KN124" s="71"/>
      <c r="KO124" s="71"/>
      <c r="KP124" s="71"/>
      <c r="KQ124" s="71"/>
      <c r="KR124" s="71"/>
      <c r="KS124" s="71"/>
      <c r="KT124" s="71"/>
      <c r="KU124" s="71"/>
      <c r="KV124" s="71"/>
      <c r="KW124" s="71"/>
      <c r="KX124" s="71"/>
      <c r="KY124" s="71"/>
      <c r="KZ124" s="71"/>
      <c r="LA124" s="71"/>
      <c r="LB124" s="71"/>
      <c r="LC124" s="71"/>
      <c r="LD124" s="71"/>
      <c r="LE124" s="71"/>
      <c r="LF124" s="71"/>
      <c r="LG124" s="71"/>
      <c r="LH124" s="71"/>
      <c r="LI124" s="71"/>
      <c r="LJ124" s="71"/>
      <c r="LK124" s="71"/>
      <c r="LL124" s="71"/>
      <c r="LM124" s="71"/>
      <c r="LN124" s="71"/>
      <c r="LO124" s="71"/>
      <c r="LP124" s="71"/>
      <c r="LQ124" s="71"/>
      <c r="LR124" s="71"/>
      <c r="LS124" s="71"/>
      <c r="LT124" s="71"/>
      <c r="LU124" s="71"/>
      <c r="LV124" s="71"/>
      <c r="LW124" s="71"/>
      <c r="LX124" s="71"/>
      <c r="LY124" s="71"/>
      <c r="LZ124" s="71"/>
      <c r="MA124" s="71"/>
      <c r="MB124" s="71"/>
      <c r="MC124" s="71"/>
      <c r="MD124" s="71"/>
      <c r="ME124" s="71"/>
      <c r="MF124" s="71"/>
      <c r="MG124" s="71"/>
      <c r="MH124" s="71"/>
      <c r="MI124" s="71"/>
      <c r="MJ124" s="71"/>
      <c r="MK124" s="71"/>
      <c r="ML124" s="71"/>
      <c r="MM124" s="71"/>
      <c r="MN124" s="71"/>
      <c r="MO124" s="71"/>
      <c r="MP124" s="71"/>
      <c r="MQ124" s="71"/>
      <c r="MR124" s="71"/>
      <c r="MS124" s="71"/>
      <c r="MT124" s="71"/>
      <c r="MU124" s="71"/>
      <c r="MV124" s="71"/>
      <c r="MW124" s="71"/>
      <c r="MX124" s="71"/>
      <c r="MY124" s="71"/>
      <c r="MZ124" s="71"/>
      <c r="NA124" s="71"/>
      <c r="NB124" s="71"/>
      <c r="NC124" s="71"/>
      <c r="ND124" s="71"/>
      <c r="NE124" s="71"/>
      <c r="NF124" s="71"/>
      <c r="NG124" s="71"/>
      <c r="NH124" s="71"/>
      <c r="NI124" s="71"/>
      <c r="NJ124" s="71"/>
      <c r="NK124" s="71"/>
      <c r="NL124" s="71"/>
      <c r="NM124" s="71"/>
      <c r="NN124" s="71"/>
      <c r="NO124" s="71"/>
      <c r="NP124" s="71"/>
      <c r="NQ124" s="71"/>
      <c r="NR124" s="71"/>
      <c r="NS124" s="71"/>
      <c r="NT124" s="71"/>
      <c r="NU124" s="71"/>
      <c r="NV124" s="71"/>
      <c r="NW124" s="71"/>
      <c r="NX124" s="71"/>
      <c r="NY124" s="71"/>
      <c r="NZ124" s="71"/>
      <c r="OA124" s="71"/>
      <c r="OB124" s="71"/>
      <c r="OC124" s="71"/>
      <c r="OD124" s="71"/>
      <c r="OE124" s="71"/>
      <c r="OF124" s="71"/>
      <c r="OG124" s="71"/>
      <c r="OH124" s="71"/>
      <c r="OI124" s="71"/>
      <c r="OJ124" s="71"/>
      <c r="OK124" s="71"/>
      <c r="OL124" s="71"/>
      <c r="OM124" s="71"/>
      <c r="ON124" s="71"/>
      <c r="OO124" s="71"/>
      <c r="OP124" s="71"/>
      <c r="OQ124" s="71"/>
      <c r="OR124" s="71"/>
      <c r="OS124" s="71"/>
      <c r="OT124" s="71"/>
      <c r="OU124" s="71"/>
      <c r="OV124" s="71"/>
      <c r="OW124" s="71"/>
      <c r="OX124" s="71"/>
      <c r="OY124" s="71"/>
      <c r="OZ124" s="71"/>
      <c r="PA124" s="71"/>
      <c r="PB124" s="71"/>
      <c r="PC124" s="71"/>
      <c r="PD124" s="71"/>
      <c r="PE124" s="71"/>
      <c r="PF124" s="71"/>
      <c r="PG124" s="71"/>
      <c r="PH124" s="71"/>
      <c r="PI124" s="71"/>
      <c r="PJ124" s="71"/>
      <c r="PK124" s="71"/>
      <c r="PL124" s="71"/>
      <c r="PM124" s="71"/>
      <c r="PN124" s="71"/>
      <c r="PO124" s="71"/>
      <c r="PP124" s="71"/>
      <c r="PQ124" s="71"/>
      <c r="PR124" s="71"/>
      <c r="PS124" s="71"/>
      <c r="PT124" s="71"/>
      <c r="PU124" s="71"/>
      <c r="PV124" s="71"/>
      <c r="PW124" s="71"/>
      <c r="PX124" s="71"/>
      <c r="PY124" s="71"/>
      <c r="PZ124" s="71"/>
      <c r="QA124" s="71"/>
      <c r="QB124" s="71"/>
      <c r="QC124" s="71"/>
      <c r="QD124" s="71"/>
      <c r="QE124" s="71"/>
      <c r="QF124" s="71"/>
      <c r="QG124" s="71"/>
      <c r="QH124" s="71"/>
      <c r="QI124" s="71"/>
      <c r="QJ124" s="71"/>
      <c r="QK124" s="71"/>
      <c r="QL124" s="71"/>
      <c r="QM124" s="71"/>
      <c r="QN124" s="71"/>
      <c r="QO124" s="71"/>
      <c r="QP124" s="71"/>
      <c r="QQ124" s="71"/>
      <c r="QR124" s="71"/>
      <c r="QS124" s="71"/>
      <c r="QT124" s="71"/>
      <c r="QU124" s="71"/>
      <c r="QV124" s="71"/>
      <c r="QW124" s="71"/>
      <c r="QX124" s="71"/>
      <c r="QY124" s="71"/>
      <c r="QZ124" s="71"/>
      <c r="RA124" s="71"/>
      <c r="RB124" s="71"/>
      <c r="RC124" s="71"/>
      <c r="RD124" s="71"/>
      <c r="RE124" s="71"/>
      <c r="RF124" s="71"/>
      <c r="RG124" s="71"/>
      <c r="RH124" s="71"/>
      <c r="RI124" s="71"/>
      <c r="RJ124" s="71"/>
      <c r="RK124" s="71"/>
      <c r="RL124" s="71"/>
      <c r="RM124" s="71"/>
    </row>
    <row r="125" spans="1:481" ht="18" customHeight="1">
      <c r="A125" s="73"/>
      <c r="B125" s="73"/>
      <c r="C125" s="66"/>
      <c r="D125" s="72"/>
      <c r="E125" s="72"/>
      <c r="F125" s="66"/>
      <c r="G125" s="66"/>
      <c r="H125" s="66"/>
      <c r="I125" s="66"/>
      <c r="J125" s="66"/>
      <c r="K125" s="71"/>
      <c r="L125" s="71"/>
      <c r="M125" s="72"/>
      <c r="N125" s="72"/>
      <c r="O125" s="71"/>
      <c r="P125" s="71"/>
      <c r="Q125" s="71"/>
      <c r="R125" s="72"/>
      <c r="S125" s="72"/>
      <c r="T125" s="66"/>
      <c r="U125" s="72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  <c r="JD125" s="71"/>
      <c r="JE125" s="71"/>
      <c r="JF125" s="71"/>
      <c r="JG125" s="71"/>
      <c r="JH125" s="71"/>
      <c r="JI125" s="71"/>
      <c r="JJ125" s="71"/>
      <c r="JK125" s="71"/>
      <c r="JL125" s="71"/>
      <c r="JM125" s="71"/>
      <c r="JN125" s="71"/>
      <c r="JO125" s="71"/>
      <c r="JP125" s="71"/>
      <c r="JQ125" s="71"/>
      <c r="JR125" s="71"/>
      <c r="JS125" s="71"/>
      <c r="JT125" s="71"/>
      <c r="JU125" s="71"/>
      <c r="JV125" s="71"/>
      <c r="JW125" s="71"/>
      <c r="JX125" s="71"/>
      <c r="JY125" s="71"/>
      <c r="JZ125" s="71"/>
      <c r="KA125" s="71"/>
      <c r="KB125" s="71"/>
      <c r="KC125" s="71"/>
      <c r="KD125" s="71"/>
      <c r="KE125" s="71"/>
      <c r="KF125" s="71"/>
      <c r="KG125" s="71"/>
      <c r="KH125" s="71"/>
      <c r="KI125" s="71"/>
      <c r="KJ125" s="71"/>
      <c r="KK125" s="71"/>
      <c r="KL125" s="71"/>
      <c r="KM125" s="71"/>
      <c r="KN125" s="71"/>
      <c r="KO125" s="71"/>
      <c r="KP125" s="71"/>
      <c r="KQ125" s="71"/>
      <c r="KR125" s="71"/>
      <c r="KS125" s="71"/>
      <c r="KT125" s="71"/>
      <c r="KU125" s="71"/>
      <c r="KV125" s="71"/>
      <c r="KW125" s="71"/>
      <c r="KX125" s="71"/>
      <c r="KY125" s="71"/>
      <c r="KZ125" s="71"/>
      <c r="LA125" s="71"/>
      <c r="LB125" s="71"/>
      <c r="LC125" s="71"/>
      <c r="LD125" s="71"/>
      <c r="LE125" s="71"/>
      <c r="LF125" s="71"/>
      <c r="LG125" s="71"/>
      <c r="LH125" s="71"/>
      <c r="LI125" s="71"/>
      <c r="LJ125" s="71"/>
      <c r="LK125" s="71"/>
      <c r="LL125" s="71"/>
      <c r="LM125" s="71"/>
      <c r="LN125" s="71"/>
      <c r="LO125" s="71"/>
      <c r="LP125" s="71"/>
      <c r="LQ125" s="71"/>
      <c r="LR125" s="71"/>
      <c r="LS125" s="71"/>
      <c r="LT125" s="71"/>
      <c r="LU125" s="71"/>
      <c r="LV125" s="71"/>
      <c r="LW125" s="71"/>
      <c r="LX125" s="71"/>
      <c r="LY125" s="71"/>
      <c r="LZ125" s="71"/>
      <c r="MA125" s="71"/>
      <c r="MB125" s="71"/>
      <c r="MC125" s="71"/>
      <c r="MD125" s="71"/>
      <c r="ME125" s="71"/>
      <c r="MF125" s="71"/>
      <c r="MG125" s="71"/>
      <c r="MH125" s="71"/>
      <c r="MI125" s="71"/>
      <c r="MJ125" s="71"/>
      <c r="MK125" s="71"/>
      <c r="ML125" s="71"/>
      <c r="MM125" s="71"/>
      <c r="MN125" s="71"/>
      <c r="MO125" s="71"/>
      <c r="MP125" s="71"/>
      <c r="MQ125" s="71"/>
      <c r="MR125" s="71"/>
      <c r="MS125" s="71"/>
      <c r="MT125" s="71"/>
      <c r="MU125" s="71"/>
      <c r="MV125" s="71"/>
      <c r="MW125" s="71"/>
      <c r="MX125" s="71"/>
      <c r="MY125" s="71"/>
      <c r="MZ125" s="71"/>
      <c r="NA125" s="71"/>
      <c r="NB125" s="71"/>
      <c r="NC125" s="71"/>
      <c r="ND125" s="71"/>
      <c r="NE125" s="71"/>
      <c r="NF125" s="71"/>
      <c r="NG125" s="71"/>
      <c r="NH125" s="71"/>
      <c r="NI125" s="71"/>
      <c r="NJ125" s="71"/>
      <c r="NK125" s="71"/>
      <c r="NL125" s="71"/>
      <c r="NM125" s="71"/>
      <c r="NN125" s="71"/>
      <c r="NO125" s="71"/>
      <c r="NP125" s="71"/>
      <c r="NQ125" s="71"/>
      <c r="NR125" s="71"/>
      <c r="NS125" s="71"/>
      <c r="NT125" s="71"/>
      <c r="NU125" s="71"/>
      <c r="NV125" s="71"/>
      <c r="NW125" s="71"/>
      <c r="NX125" s="71"/>
      <c r="NY125" s="71"/>
      <c r="NZ125" s="71"/>
      <c r="OA125" s="71"/>
      <c r="OB125" s="71"/>
      <c r="OC125" s="71"/>
      <c r="OD125" s="71"/>
      <c r="OE125" s="71"/>
      <c r="OF125" s="71"/>
      <c r="OG125" s="71"/>
      <c r="OH125" s="71"/>
      <c r="OI125" s="71"/>
      <c r="OJ125" s="71"/>
      <c r="OK125" s="71"/>
      <c r="OL125" s="71"/>
      <c r="OM125" s="71"/>
      <c r="ON125" s="71"/>
      <c r="OO125" s="71"/>
      <c r="OP125" s="71"/>
      <c r="OQ125" s="71"/>
      <c r="OR125" s="71"/>
      <c r="OS125" s="71"/>
      <c r="OT125" s="71"/>
      <c r="OU125" s="71"/>
      <c r="OV125" s="71"/>
      <c r="OW125" s="71"/>
      <c r="OX125" s="71"/>
      <c r="OY125" s="71"/>
      <c r="OZ125" s="71"/>
      <c r="PA125" s="71"/>
      <c r="PB125" s="71"/>
      <c r="PC125" s="71"/>
      <c r="PD125" s="71"/>
      <c r="PE125" s="71"/>
      <c r="PF125" s="71"/>
      <c r="PG125" s="71"/>
      <c r="PH125" s="71"/>
      <c r="PI125" s="71"/>
      <c r="PJ125" s="71"/>
      <c r="PK125" s="71"/>
      <c r="PL125" s="71"/>
      <c r="PM125" s="71"/>
      <c r="PN125" s="71"/>
      <c r="PO125" s="71"/>
      <c r="PP125" s="71"/>
      <c r="PQ125" s="71"/>
      <c r="PR125" s="71"/>
      <c r="PS125" s="71"/>
      <c r="PT125" s="71"/>
      <c r="PU125" s="71"/>
      <c r="PV125" s="71"/>
      <c r="PW125" s="71"/>
      <c r="PX125" s="71"/>
      <c r="PY125" s="71"/>
      <c r="PZ125" s="71"/>
      <c r="QA125" s="71"/>
      <c r="QB125" s="71"/>
      <c r="QC125" s="71"/>
      <c r="QD125" s="71"/>
      <c r="QE125" s="71"/>
      <c r="QF125" s="71"/>
      <c r="QG125" s="71"/>
      <c r="QH125" s="71"/>
      <c r="QI125" s="71"/>
      <c r="QJ125" s="71"/>
      <c r="QK125" s="71"/>
      <c r="QL125" s="71"/>
      <c r="QM125" s="71"/>
      <c r="QN125" s="71"/>
      <c r="QO125" s="71"/>
      <c r="QP125" s="71"/>
      <c r="QQ125" s="71"/>
      <c r="QR125" s="71"/>
      <c r="QS125" s="71"/>
      <c r="QT125" s="71"/>
      <c r="QU125" s="71"/>
      <c r="QV125" s="71"/>
      <c r="QW125" s="71"/>
      <c r="QX125" s="71"/>
      <c r="QY125" s="71"/>
      <c r="QZ125" s="71"/>
      <c r="RA125" s="71"/>
      <c r="RB125" s="71"/>
      <c r="RC125" s="71"/>
      <c r="RD125" s="71"/>
      <c r="RE125" s="71"/>
      <c r="RF125" s="71"/>
      <c r="RG125" s="71"/>
      <c r="RH125" s="71"/>
      <c r="RI125" s="71"/>
      <c r="RJ125" s="71"/>
      <c r="RK125" s="71"/>
      <c r="RL125" s="71"/>
      <c r="RM125" s="71"/>
    </row>
    <row r="126" spans="1:481" ht="18" customHeight="1">
      <c r="A126" s="73"/>
      <c r="B126" s="73"/>
      <c r="C126" s="66"/>
      <c r="D126" s="72"/>
      <c r="E126" s="72"/>
      <c r="F126" s="66"/>
      <c r="G126" s="66"/>
      <c r="H126" s="66"/>
      <c r="I126" s="66"/>
      <c r="J126" s="66"/>
      <c r="K126" s="71"/>
      <c r="L126" s="71"/>
      <c r="M126" s="72"/>
      <c r="N126" s="72"/>
      <c r="O126" s="71"/>
      <c r="P126" s="71"/>
      <c r="Q126" s="71"/>
      <c r="R126" s="72"/>
      <c r="S126" s="72"/>
      <c r="T126" s="66"/>
      <c r="U126" s="72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  <c r="JD126" s="71"/>
      <c r="JE126" s="71"/>
      <c r="JF126" s="71"/>
      <c r="JG126" s="71"/>
      <c r="JH126" s="71"/>
      <c r="JI126" s="71"/>
      <c r="JJ126" s="71"/>
      <c r="JK126" s="71"/>
      <c r="JL126" s="71"/>
      <c r="JM126" s="71"/>
      <c r="JN126" s="71"/>
      <c r="JO126" s="71"/>
      <c r="JP126" s="71"/>
      <c r="JQ126" s="71"/>
      <c r="JR126" s="71"/>
      <c r="JS126" s="71"/>
      <c r="JT126" s="71"/>
      <c r="JU126" s="71"/>
      <c r="JV126" s="71"/>
      <c r="JW126" s="71"/>
      <c r="JX126" s="71"/>
      <c r="JY126" s="71"/>
      <c r="JZ126" s="71"/>
      <c r="KA126" s="71"/>
      <c r="KB126" s="71"/>
      <c r="KC126" s="71"/>
      <c r="KD126" s="71"/>
      <c r="KE126" s="71"/>
      <c r="KF126" s="71"/>
      <c r="KG126" s="71"/>
      <c r="KH126" s="71"/>
      <c r="KI126" s="71"/>
      <c r="KJ126" s="71"/>
      <c r="KK126" s="71"/>
      <c r="KL126" s="71"/>
      <c r="KM126" s="71"/>
      <c r="KN126" s="71"/>
      <c r="KO126" s="71"/>
      <c r="KP126" s="71"/>
      <c r="KQ126" s="71"/>
      <c r="KR126" s="71"/>
      <c r="KS126" s="71"/>
      <c r="KT126" s="71"/>
      <c r="KU126" s="71"/>
      <c r="KV126" s="71"/>
      <c r="KW126" s="71"/>
      <c r="KX126" s="71"/>
      <c r="KY126" s="71"/>
      <c r="KZ126" s="71"/>
      <c r="LA126" s="71"/>
      <c r="LB126" s="71"/>
      <c r="LC126" s="71"/>
      <c r="LD126" s="71"/>
      <c r="LE126" s="71"/>
      <c r="LF126" s="71"/>
      <c r="LG126" s="71"/>
      <c r="LH126" s="71"/>
      <c r="LI126" s="71"/>
      <c r="LJ126" s="71"/>
      <c r="LK126" s="71"/>
      <c r="LL126" s="71"/>
      <c r="LM126" s="71"/>
      <c r="LN126" s="71"/>
      <c r="LO126" s="71"/>
      <c r="LP126" s="71"/>
      <c r="LQ126" s="71"/>
      <c r="LR126" s="71"/>
      <c r="LS126" s="71"/>
      <c r="LT126" s="71"/>
      <c r="LU126" s="71"/>
      <c r="LV126" s="71"/>
      <c r="LW126" s="71"/>
      <c r="LX126" s="71"/>
      <c r="LY126" s="71"/>
      <c r="LZ126" s="71"/>
      <c r="MA126" s="71"/>
      <c r="MB126" s="71"/>
      <c r="MC126" s="71"/>
      <c r="MD126" s="71"/>
      <c r="ME126" s="71"/>
      <c r="MF126" s="71"/>
      <c r="MG126" s="71"/>
      <c r="MH126" s="71"/>
      <c r="MI126" s="71"/>
      <c r="MJ126" s="71"/>
      <c r="MK126" s="71"/>
      <c r="ML126" s="71"/>
      <c r="MM126" s="71"/>
      <c r="MN126" s="71"/>
      <c r="MO126" s="71"/>
      <c r="MP126" s="71"/>
      <c r="MQ126" s="71"/>
      <c r="MR126" s="71"/>
      <c r="MS126" s="71"/>
      <c r="MT126" s="71"/>
      <c r="MU126" s="71"/>
      <c r="MV126" s="71"/>
      <c r="MW126" s="71"/>
      <c r="MX126" s="71"/>
      <c r="MY126" s="71"/>
      <c r="MZ126" s="71"/>
      <c r="NA126" s="71"/>
      <c r="NB126" s="71"/>
      <c r="NC126" s="71"/>
      <c r="ND126" s="71"/>
      <c r="NE126" s="71"/>
      <c r="NF126" s="71"/>
      <c r="NG126" s="71"/>
      <c r="NH126" s="71"/>
      <c r="NI126" s="71"/>
      <c r="NJ126" s="71"/>
      <c r="NK126" s="71"/>
      <c r="NL126" s="71"/>
      <c r="NM126" s="71"/>
      <c r="NN126" s="71"/>
      <c r="NO126" s="71"/>
      <c r="NP126" s="71"/>
      <c r="NQ126" s="71"/>
      <c r="NR126" s="71"/>
      <c r="NS126" s="71"/>
      <c r="NT126" s="71"/>
      <c r="NU126" s="71"/>
      <c r="NV126" s="71"/>
      <c r="NW126" s="71"/>
      <c r="NX126" s="71"/>
      <c r="NY126" s="71"/>
      <c r="NZ126" s="71"/>
      <c r="OA126" s="71"/>
      <c r="OB126" s="71"/>
      <c r="OC126" s="71"/>
      <c r="OD126" s="71"/>
      <c r="OE126" s="71"/>
      <c r="OF126" s="71"/>
      <c r="OG126" s="71"/>
      <c r="OH126" s="71"/>
      <c r="OI126" s="71"/>
      <c r="OJ126" s="71"/>
      <c r="OK126" s="71"/>
      <c r="OL126" s="71"/>
      <c r="OM126" s="71"/>
      <c r="ON126" s="71"/>
      <c r="OO126" s="71"/>
      <c r="OP126" s="71"/>
      <c r="OQ126" s="71"/>
      <c r="OR126" s="71"/>
      <c r="OS126" s="71"/>
      <c r="OT126" s="71"/>
      <c r="OU126" s="71"/>
      <c r="OV126" s="71"/>
      <c r="OW126" s="71"/>
      <c r="OX126" s="71"/>
      <c r="OY126" s="71"/>
      <c r="OZ126" s="71"/>
      <c r="PA126" s="71"/>
      <c r="PB126" s="71"/>
      <c r="PC126" s="71"/>
      <c r="PD126" s="71"/>
      <c r="PE126" s="71"/>
      <c r="PF126" s="71"/>
      <c r="PG126" s="71"/>
      <c r="PH126" s="71"/>
      <c r="PI126" s="71"/>
      <c r="PJ126" s="71"/>
      <c r="PK126" s="71"/>
      <c r="PL126" s="71"/>
      <c r="PM126" s="71"/>
      <c r="PN126" s="71"/>
      <c r="PO126" s="71"/>
      <c r="PP126" s="71"/>
      <c r="PQ126" s="71"/>
      <c r="PR126" s="71"/>
      <c r="PS126" s="71"/>
      <c r="PT126" s="71"/>
      <c r="PU126" s="71"/>
      <c r="PV126" s="71"/>
      <c r="PW126" s="71"/>
      <c r="PX126" s="71"/>
      <c r="PY126" s="71"/>
      <c r="PZ126" s="71"/>
      <c r="QA126" s="71"/>
      <c r="QB126" s="71"/>
      <c r="QC126" s="71"/>
      <c r="QD126" s="71"/>
      <c r="QE126" s="71"/>
      <c r="QF126" s="71"/>
      <c r="QG126" s="71"/>
      <c r="QH126" s="71"/>
      <c r="QI126" s="71"/>
      <c r="QJ126" s="71"/>
      <c r="QK126" s="71"/>
      <c r="QL126" s="71"/>
      <c r="QM126" s="71"/>
      <c r="QN126" s="71"/>
      <c r="QO126" s="71"/>
      <c r="QP126" s="71"/>
      <c r="QQ126" s="71"/>
      <c r="QR126" s="71"/>
      <c r="QS126" s="71"/>
      <c r="QT126" s="71"/>
      <c r="QU126" s="71"/>
      <c r="QV126" s="71"/>
      <c r="QW126" s="71"/>
      <c r="QX126" s="71"/>
      <c r="QY126" s="71"/>
      <c r="QZ126" s="71"/>
      <c r="RA126" s="71"/>
      <c r="RB126" s="71"/>
      <c r="RC126" s="71"/>
      <c r="RD126" s="71"/>
      <c r="RE126" s="71"/>
      <c r="RF126" s="71"/>
      <c r="RG126" s="71"/>
      <c r="RH126" s="71"/>
      <c r="RI126" s="71"/>
      <c r="RJ126" s="71"/>
      <c r="RK126" s="71"/>
      <c r="RL126" s="71"/>
      <c r="RM126" s="71"/>
    </row>
    <row r="127" spans="1:481" ht="18" customHeight="1">
      <c r="A127" s="73"/>
      <c r="B127" s="73"/>
      <c r="C127" s="66"/>
      <c r="D127" s="72"/>
      <c r="E127" s="72"/>
      <c r="F127" s="66"/>
      <c r="G127" s="66"/>
      <c r="H127" s="66"/>
      <c r="I127" s="66"/>
      <c r="J127" s="66"/>
      <c r="K127" s="71"/>
      <c r="L127" s="71"/>
      <c r="M127" s="72"/>
      <c r="N127" s="72"/>
      <c r="O127" s="71"/>
      <c r="P127" s="71"/>
      <c r="Q127" s="71"/>
      <c r="R127" s="72"/>
      <c r="S127" s="72"/>
      <c r="T127" s="66"/>
      <c r="U127" s="72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  <c r="JD127" s="71"/>
      <c r="JE127" s="71"/>
      <c r="JF127" s="71"/>
      <c r="JG127" s="71"/>
      <c r="JH127" s="71"/>
      <c r="JI127" s="71"/>
      <c r="JJ127" s="71"/>
      <c r="JK127" s="71"/>
      <c r="JL127" s="71"/>
      <c r="JM127" s="71"/>
      <c r="JN127" s="71"/>
      <c r="JO127" s="71"/>
      <c r="JP127" s="71"/>
      <c r="JQ127" s="71"/>
      <c r="JR127" s="71"/>
      <c r="JS127" s="71"/>
      <c r="JT127" s="71"/>
      <c r="JU127" s="71"/>
      <c r="JV127" s="71"/>
      <c r="JW127" s="71"/>
      <c r="JX127" s="71"/>
      <c r="JY127" s="71"/>
      <c r="JZ127" s="71"/>
      <c r="KA127" s="71"/>
      <c r="KB127" s="71"/>
      <c r="KC127" s="71"/>
      <c r="KD127" s="71"/>
      <c r="KE127" s="71"/>
      <c r="KF127" s="71"/>
      <c r="KG127" s="71"/>
      <c r="KH127" s="71"/>
      <c r="KI127" s="71"/>
      <c r="KJ127" s="71"/>
      <c r="KK127" s="71"/>
      <c r="KL127" s="71"/>
      <c r="KM127" s="71"/>
      <c r="KN127" s="71"/>
      <c r="KO127" s="71"/>
      <c r="KP127" s="71"/>
      <c r="KQ127" s="71"/>
      <c r="KR127" s="71"/>
      <c r="KS127" s="71"/>
      <c r="KT127" s="71"/>
      <c r="KU127" s="71"/>
      <c r="KV127" s="71"/>
      <c r="KW127" s="71"/>
      <c r="KX127" s="71"/>
      <c r="KY127" s="71"/>
      <c r="KZ127" s="71"/>
      <c r="LA127" s="71"/>
      <c r="LB127" s="71"/>
      <c r="LC127" s="71"/>
      <c r="LD127" s="71"/>
      <c r="LE127" s="71"/>
      <c r="LF127" s="71"/>
      <c r="LG127" s="71"/>
      <c r="LH127" s="71"/>
      <c r="LI127" s="71"/>
      <c r="LJ127" s="71"/>
      <c r="LK127" s="71"/>
      <c r="LL127" s="71"/>
      <c r="LM127" s="71"/>
      <c r="LN127" s="71"/>
      <c r="LO127" s="71"/>
      <c r="LP127" s="71"/>
      <c r="LQ127" s="71"/>
      <c r="LR127" s="71"/>
      <c r="LS127" s="71"/>
      <c r="LT127" s="71"/>
      <c r="LU127" s="71"/>
      <c r="LV127" s="71"/>
      <c r="LW127" s="71"/>
      <c r="LX127" s="71"/>
      <c r="LY127" s="71"/>
      <c r="LZ127" s="71"/>
      <c r="MA127" s="71"/>
      <c r="MB127" s="71"/>
      <c r="MC127" s="71"/>
      <c r="MD127" s="71"/>
      <c r="ME127" s="71"/>
      <c r="MF127" s="71"/>
      <c r="MG127" s="71"/>
      <c r="MH127" s="71"/>
      <c r="MI127" s="71"/>
      <c r="MJ127" s="71"/>
      <c r="MK127" s="71"/>
      <c r="ML127" s="71"/>
      <c r="MM127" s="71"/>
      <c r="MN127" s="71"/>
      <c r="MO127" s="71"/>
      <c r="MP127" s="71"/>
      <c r="MQ127" s="71"/>
      <c r="MR127" s="71"/>
      <c r="MS127" s="71"/>
      <c r="MT127" s="71"/>
      <c r="MU127" s="71"/>
      <c r="MV127" s="71"/>
      <c r="MW127" s="71"/>
      <c r="MX127" s="71"/>
      <c r="MY127" s="71"/>
      <c r="MZ127" s="71"/>
      <c r="NA127" s="71"/>
      <c r="NB127" s="71"/>
      <c r="NC127" s="71"/>
      <c r="ND127" s="71"/>
      <c r="NE127" s="71"/>
      <c r="NF127" s="71"/>
      <c r="NG127" s="71"/>
      <c r="NH127" s="71"/>
      <c r="NI127" s="71"/>
      <c r="NJ127" s="71"/>
      <c r="NK127" s="71"/>
      <c r="NL127" s="71"/>
      <c r="NM127" s="71"/>
      <c r="NN127" s="71"/>
      <c r="NO127" s="71"/>
      <c r="NP127" s="71"/>
      <c r="NQ127" s="71"/>
      <c r="NR127" s="71"/>
      <c r="NS127" s="71"/>
      <c r="NT127" s="71"/>
      <c r="NU127" s="71"/>
      <c r="NV127" s="71"/>
      <c r="NW127" s="71"/>
      <c r="NX127" s="71"/>
      <c r="NY127" s="71"/>
      <c r="NZ127" s="71"/>
      <c r="OA127" s="71"/>
      <c r="OB127" s="71"/>
      <c r="OC127" s="71"/>
      <c r="OD127" s="71"/>
      <c r="OE127" s="71"/>
      <c r="OF127" s="71"/>
      <c r="OG127" s="71"/>
      <c r="OH127" s="71"/>
      <c r="OI127" s="71"/>
      <c r="OJ127" s="71"/>
      <c r="OK127" s="71"/>
      <c r="OL127" s="71"/>
      <c r="OM127" s="71"/>
      <c r="ON127" s="71"/>
      <c r="OO127" s="71"/>
      <c r="OP127" s="71"/>
      <c r="OQ127" s="71"/>
      <c r="OR127" s="71"/>
      <c r="OS127" s="71"/>
      <c r="OT127" s="71"/>
      <c r="OU127" s="71"/>
      <c r="OV127" s="71"/>
      <c r="OW127" s="71"/>
      <c r="OX127" s="71"/>
      <c r="OY127" s="71"/>
      <c r="OZ127" s="71"/>
      <c r="PA127" s="71"/>
      <c r="PB127" s="71"/>
      <c r="PC127" s="71"/>
      <c r="PD127" s="71"/>
      <c r="PE127" s="71"/>
      <c r="PF127" s="71"/>
      <c r="PG127" s="71"/>
      <c r="PH127" s="71"/>
      <c r="PI127" s="71"/>
      <c r="PJ127" s="71"/>
      <c r="PK127" s="71"/>
      <c r="PL127" s="71"/>
      <c r="PM127" s="71"/>
      <c r="PN127" s="71"/>
      <c r="PO127" s="71"/>
      <c r="PP127" s="71"/>
      <c r="PQ127" s="71"/>
      <c r="PR127" s="71"/>
      <c r="PS127" s="71"/>
      <c r="PT127" s="71"/>
      <c r="PU127" s="71"/>
      <c r="PV127" s="71"/>
      <c r="PW127" s="71"/>
      <c r="PX127" s="71"/>
      <c r="PY127" s="71"/>
      <c r="PZ127" s="71"/>
      <c r="QA127" s="71"/>
      <c r="QB127" s="71"/>
      <c r="QC127" s="71"/>
      <c r="QD127" s="71"/>
      <c r="QE127" s="71"/>
      <c r="QF127" s="71"/>
      <c r="QG127" s="71"/>
      <c r="QH127" s="71"/>
      <c r="QI127" s="71"/>
      <c r="QJ127" s="71"/>
      <c r="QK127" s="71"/>
      <c r="QL127" s="71"/>
      <c r="QM127" s="71"/>
      <c r="QN127" s="71"/>
      <c r="QO127" s="71"/>
      <c r="QP127" s="71"/>
      <c r="QQ127" s="71"/>
      <c r="QR127" s="71"/>
      <c r="QS127" s="71"/>
      <c r="QT127" s="71"/>
      <c r="QU127" s="71"/>
      <c r="QV127" s="71"/>
      <c r="QW127" s="71"/>
      <c r="QX127" s="71"/>
      <c r="QY127" s="71"/>
      <c r="QZ127" s="71"/>
      <c r="RA127" s="71"/>
      <c r="RB127" s="71"/>
      <c r="RC127" s="71"/>
      <c r="RD127" s="71"/>
      <c r="RE127" s="71"/>
      <c r="RF127" s="71"/>
      <c r="RG127" s="71"/>
      <c r="RH127" s="71"/>
      <c r="RI127" s="71"/>
      <c r="RJ127" s="71"/>
      <c r="RK127" s="71"/>
      <c r="RL127" s="71"/>
      <c r="RM127" s="71"/>
    </row>
    <row r="128" spans="1:481" ht="18" customHeight="1">
      <c r="A128" s="73"/>
      <c r="B128" s="73"/>
      <c r="C128" s="66"/>
      <c r="D128" s="72"/>
      <c r="E128" s="72"/>
      <c r="F128" s="66"/>
      <c r="G128" s="66"/>
      <c r="H128" s="66"/>
      <c r="I128" s="66"/>
      <c r="J128" s="66"/>
      <c r="K128" s="71"/>
      <c r="L128" s="71"/>
      <c r="M128" s="72"/>
      <c r="N128" s="72"/>
      <c r="O128" s="71"/>
      <c r="P128" s="71"/>
      <c r="Q128" s="71"/>
      <c r="R128" s="72"/>
      <c r="S128" s="72"/>
      <c r="T128" s="66"/>
      <c r="U128" s="72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1"/>
      <c r="JN128" s="71"/>
      <c r="JO128" s="71"/>
      <c r="JP128" s="71"/>
      <c r="JQ128" s="71"/>
      <c r="JR128" s="71"/>
      <c r="JS128" s="71"/>
      <c r="JT128" s="71"/>
      <c r="JU128" s="71"/>
      <c r="JV128" s="71"/>
      <c r="JW128" s="71"/>
      <c r="JX128" s="71"/>
      <c r="JY128" s="71"/>
      <c r="JZ128" s="71"/>
      <c r="KA128" s="71"/>
      <c r="KB128" s="71"/>
      <c r="KC128" s="71"/>
      <c r="KD128" s="71"/>
      <c r="KE128" s="71"/>
      <c r="KF128" s="71"/>
      <c r="KG128" s="71"/>
      <c r="KH128" s="71"/>
      <c r="KI128" s="71"/>
      <c r="KJ128" s="71"/>
      <c r="KK128" s="71"/>
      <c r="KL128" s="71"/>
      <c r="KM128" s="71"/>
      <c r="KN128" s="71"/>
      <c r="KO128" s="71"/>
      <c r="KP128" s="71"/>
      <c r="KQ128" s="71"/>
      <c r="KR128" s="71"/>
      <c r="KS128" s="71"/>
      <c r="KT128" s="71"/>
      <c r="KU128" s="71"/>
      <c r="KV128" s="71"/>
      <c r="KW128" s="71"/>
      <c r="KX128" s="71"/>
      <c r="KY128" s="71"/>
      <c r="KZ128" s="71"/>
      <c r="LA128" s="71"/>
      <c r="LB128" s="71"/>
      <c r="LC128" s="71"/>
      <c r="LD128" s="71"/>
      <c r="LE128" s="71"/>
      <c r="LF128" s="71"/>
      <c r="LG128" s="71"/>
      <c r="LH128" s="71"/>
      <c r="LI128" s="71"/>
      <c r="LJ128" s="71"/>
      <c r="LK128" s="71"/>
      <c r="LL128" s="71"/>
      <c r="LM128" s="71"/>
      <c r="LN128" s="71"/>
      <c r="LO128" s="71"/>
      <c r="LP128" s="71"/>
      <c r="LQ128" s="71"/>
      <c r="LR128" s="71"/>
      <c r="LS128" s="71"/>
      <c r="LT128" s="71"/>
      <c r="LU128" s="71"/>
      <c r="LV128" s="71"/>
      <c r="LW128" s="71"/>
      <c r="LX128" s="71"/>
      <c r="LY128" s="71"/>
      <c r="LZ128" s="71"/>
      <c r="MA128" s="71"/>
      <c r="MB128" s="71"/>
      <c r="MC128" s="71"/>
      <c r="MD128" s="71"/>
      <c r="ME128" s="71"/>
      <c r="MF128" s="71"/>
      <c r="MG128" s="71"/>
      <c r="MH128" s="71"/>
      <c r="MI128" s="71"/>
      <c r="MJ128" s="71"/>
      <c r="MK128" s="71"/>
      <c r="ML128" s="71"/>
      <c r="MM128" s="71"/>
      <c r="MN128" s="71"/>
      <c r="MO128" s="71"/>
      <c r="MP128" s="71"/>
      <c r="MQ128" s="71"/>
      <c r="MR128" s="71"/>
      <c r="MS128" s="71"/>
      <c r="MT128" s="71"/>
      <c r="MU128" s="71"/>
      <c r="MV128" s="71"/>
      <c r="MW128" s="71"/>
      <c r="MX128" s="71"/>
      <c r="MY128" s="71"/>
      <c r="MZ128" s="71"/>
      <c r="NA128" s="71"/>
      <c r="NB128" s="71"/>
      <c r="NC128" s="71"/>
      <c r="ND128" s="71"/>
      <c r="NE128" s="71"/>
      <c r="NF128" s="71"/>
      <c r="NG128" s="71"/>
      <c r="NH128" s="71"/>
      <c r="NI128" s="71"/>
      <c r="NJ128" s="71"/>
      <c r="NK128" s="71"/>
      <c r="NL128" s="71"/>
      <c r="NM128" s="71"/>
      <c r="NN128" s="71"/>
      <c r="NO128" s="71"/>
      <c r="NP128" s="71"/>
      <c r="NQ128" s="71"/>
      <c r="NR128" s="71"/>
      <c r="NS128" s="71"/>
      <c r="NT128" s="71"/>
      <c r="NU128" s="71"/>
      <c r="NV128" s="71"/>
      <c r="NW128" s="71"/>
      <c r="NX128" s="71"/>
      <c r="NY128" s="71"/>
      <c r="NZ128" s="71"/>
      <c r="OA128" s="71"/>
      <c r="OB128" s="71"/>
      <c r="OC128" s="71"/>
      <c r="OD128" s="71"/>
      <c r="OE128" s="71"/>
      <c r="OF128" s="71"/>
      <c r="OG128" s="71"/>
      <c r="OH128" s="71"/>
      <c r="OI128" s="71"/>
      <c r="OJ128" s="71"/>
      <c r="OK128" s="71"/>
      <c r="OL128" s="71"/>
      <c r="OM128" s="71"/>
      <c r="ON128" s="71"/>
      <c r="OO128" s="71"/>
      <c r="OP128" s="71"/>
      <c r="OQ128" s="71"/>
      <c r="OR128" s="71"/>
      <c r="OS128" s="71"/>
      <c r="OT128" s="71"/>
      <c r="OU128" s="71"/>
      <c r="OV128" s="71"/>
      <c r="OW128" s="71"/>
      <c r="OX128" s="71"/>
      <c r="OY128" s="71"/>
      <c r="OZ128" s="71"/>
      <c r="PA128" s="71"/>
      <c r="PB128" s="71"/>
      <c r="PC128" s="71"/>
      <c r="PD128" s="71"/>
      <c r="PE128" s="71"/>
      <c r="PF128" s="71"/>
      <c r="PG128" s="71"/>
      <c r="PH128" s="71"/>
      <c r="PI128" s="71"/>
      <c r="PJ128" s="71"/>
      <c r="PK128" s="71"/>
      <c r="PL128" s="71"/>
      <c r="PM128" s="71"/>
      <c r="PN128" s="71"/>
      <c r="PO128" s="71"/>
      <c r="PP128" s="71"/>
      <c r="PQ128" s="71"/>
      <c r="PR128" s="71"/>
      <c r="PS128" s="71"/>
      <c r="PT128" s="71"/>
      <c r="PU128" s="71"/>
      <c r="PV128" s="71"/>
      <c r="PW128" s="71"/>
      <c r="PX128" s="71"/>
      <c r="PY128" s="71"/>
      <c r="PZ128" s="71"/>
      <c r="QA128" s="71"/>
      <c r="QB128" s="71"/>
      <c r="QC128" s="71"/>
      <c r="QD128" s="71"/>
      <c r="QE128" s="71"/>
      <c r="QF128" s="71"/>
      <c r="QG128" s="71"/>
      <c r="QH128" s="71"/>
      <c r="QI128" s="71"/>
      <c r="QJ128" s="71"/>
      <c r="QK128" s="71"/>
      <c r="QL128" s="71"/>
      <c r="QM128" s="71"/>
      <c r="QN128" s="71"/>
      <c r="QO128" s="71"/>
      <c r="QP128" s="71"/>
      <c r="QQ128" s="71"/>
      <c r="QR128" s="71"/>
      <c r="QS128" s="71"/>
      <c r="QT128" s="71"/>
      <c r="QU128" s="71"/>
      <c r="QV128" s="71"/>
      <c r="QW128" s="71"/>
      <c r="QX128" s="71"/>
      <c r="QY128" s="71"/>
      <c r="QZ128" s="71"/>
      <c r="RA128" s="71"/>
      <c r="RB128" s="71"/>
      <c r="RC128" s="71"/>
      <c r="RD128" s="71"/>
      <c r="RE128" s="71"/>
      <c r="RF128" s="71"/>
      <c r="RG128" s="71"/>
      <c r="RH128" s="71"/>
      <c r="RI128" s="71"/>
      <c r="RJ128" s="71"/>
      <c r="RK128" s="71"/>
      <c r="RL128" s="71"/>
      <c r="RM128" s="71"/>
    </row>
    <row r="129" spans="1:481" ht="18" customHeight="1">
      <c r="A129" s="73"/>
      <c r="B129" s="73"/>
      <c r="C129" s="66"/>
      <c r="D129" s="72"/>
      <c r="E129" s="72"/>
      <c r="F129" s="66"/>
      <c r="G129" s="66"/>
      <c r="H129" s="66"/>
      <c r="I129" s="66"/>
      <c r="J129" s="66"/>
      <c r="K129" s="71"/>
      <c r="L129" s="71"/>
      <c r="M129" s="72"/>
      <c r="N129" s="72"/>
      <c r="O129" s="71"/>
      <c r="P129" s="71"/>
      <c r="Q129" s="71"/>
      <c r="R129" s="72"/>
      <c r="S129" s="72"/>
      <c r="T129" s="66"/>
      <c r="U129" s="72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1"/>
      <c r="JG129" s="71"/>
      <c r="JH129" s="71"/>
      <c r="JI129" s="71"/>
      <c r="JJ129" s="71"/>
      <c r="JK129" s="71"/>
      <c r="JL129" s="71"/>
      <c r="JM129" s="71"/>
      <c r="JN129" s="71"/>
      <c r="JO129" s="71"/>
      <c r="JP129" s="71"/>
      <c r="JQ129" s="71"/>
      <c r="JR129" s="71"/>
      <c r="JS129" s="71"/>
      <c r="JT129" s="71"/>
      <c r="JU129" s="71"/>
      <c r="JV129" s="71"/>
      <c r="JW129" s="71"/>
      <c r="JX129" s="71"/>
      <c r="JY129" s="71"/>
      <c r="JZ129" s="71"/>
      <c r="KA129" s="71"/>
      <c r="KB129" s="71"/>
      <c r="KC129" s="71"/>
      <c r="KD129" s="71"/>
      <c r="KE129" s="71"/>
      <c r="KF129" s="71"/>
      <c r="KG129" s="71"/>
      <c r="KH129" s="71"/>
      <c r="KI129" s="71"/>
      <c r="KJ129" s="71"/>
      <c r="KK129" s="71"/>
      <c r="KL129" s="71"/>
      <c r="KM129" s="71"/>
      <c r="KN129" s="71"/>
      <c r="KO129" s="71"/>
      <c r="KP129" s="71"/>
      <c r="KQ129" s="71"/>
      <c r="KR129" s="71"/>
      <c r="KS129" s="71"/>
      <c r="KT129" s="71"/>
      <c r="KU129" s="71"/>
      <c r="KV129" s="71"/>
      <c r="KW129" s="71"/>
      <c r="KX129" s="71"/>
      <c r="KY129" s="71"/>
      <c r="KZ129" s="71"/>
      <c r="LA129" s="71"/>
      <c r="LB129" s="71"/>
      <c r="LC129" s="71"/>
      <c r="LD129" s="71"/>
      <c r="LE129" s="71"/>
      <c r="LF129" s="71"/>
      <c r="LG129" s="71"/>
      <c r="LH129" s="71"/>
      <c r="LI129" s="71"/>
      <c r="LJ129" s="71"/>
      <c r="LK129" s="71"/>
      <c r="LL129" s="71"/>
      <c r="LM129" s="71"/>
      <c r="LN129" s="71"/>
      <c r="LO129" s="71"/>
      <c r="LP129" s="71"/>
      <c r="LQ129" s="71"/>
      <c r="LR129" s="71"/>
      <c r="LS129" s="71"/>
      <c r="LT129" s="71"/>
      <c r="LU129" s="71"/>
      <c r="LV129" s="71"/>
      <c r="LW129" s="71"/>
      <c r="LX129" s="71"/>
      <c r="LY129" s="71"/>
      <c r="LZ129" s="71"/>
      <c r="MA129" s="71"/>
      <c r="MB129" s="71"/>
      <c r="MC129" s="71"/>
      <c r="MD129" s="71"/>
      <c r="ME129" s="71"/>
      <c r="MF129" s="71"/>
      <c r="MG129" s="71"/>
      <c r="MH129" s="71"/>
      <c r="MI129" s="71"/>
      <c r="MJ129" s="71"/>
      <c r="MK129" s="71"/>
      <c r="ML129" s="71"/>
      <c r="MM129" s="71"/>
      <c r="MN129" s="71"/>
      <c r="MO129" s="71"/>
      <c r="MP129" s="71"/>
      <c r="MQ129" s="71"/>
      <c r="MR129" s="71"/>
      <c r="MS129" s="71"/>
      <c r="MT129" s="71"/>
      <c r="MU129" s="71"/>
      <c r="MV129" s="71"/>
      <c r="MW129" s="71"/>
      <c r="MX129" s="71"/>
      <c r="MY129" s="71"/>
      <c r="MZ129" s="71"/>
      <c r="NA129" s="71"/>
      <c r="NB129" s="71"/>
      <c r="NC129" s="71"/>
      <c r="ND129" s="71"/>
      <c r="NE129" s="71"/>
      <c r="NF129" s="71"/>
      <c r="NG129" s="71"/>
      <c r="NH129" s="71"/>
      <c r="NI129" s="71"/>
      <c r="NJ129" s="71"/>
      <c r="NK129" s="71"/>
      <c r="NL129" s="71"/>
      <c r="NM129" s="71"/>
      <c r="NN129" s="71"/>
      <c r="NO129" s="71"/>
      <c r="NP129" s="71"/>
      <c r="NQ129" s="71"/>
      <c r="NR129" s="71"/>
      <c r="NS129" s="71"/>
      <c r="NT129" s="71"/>
      <c r="NU129" s="71"/>
      <c r="NV129" s="71"/>
      <c r="NW129" s="71"/>
      <c r="NX129" s="71"/>
      <c r="NY129" s="71"/>
      <c r="NZ129" s="71"/>
      <c r="OA129" s="71"/>
      <c r="OB129" s="71"/>
      <c r="OC129" s="71"/>
      <c r="OD129" s="71"/>
      <c r="OE129" s="71"/>
      <c r="OF129" s="71"/>
      <c r="OG129" s="71"/>
      <c r="OH129" s="71"/>
      <c r="OI129" s="71"/>
      <c r="OJ129" s="71"/>
      <c r="OK129" s="71"/>
      <c r="OL129" s="71"/>
      <c r="OM129" s="71"/>
      <c r="ON129" s="71"/>
      <c r="OO129" s="71"/>
      <c r="OP129" s="71"/>
      <c r="OQ129" s="71"/>
      <c r="OR129" s="71"/>
      <c r="OS129" s="71"/>
      <c r="OT129" s="71"/>
      <c r="OU129" s="71"/>
      <c r="OV129" s="71"/>
      <c r="OW129" s="71"/>
      <c r="OX129" s="71"/>
      <c r="OY129" s="71"/>
      <c r="OZ129" s="71"/>
      <c r="PA129" s="71"/>
      <c r="PB129" s="71"/>
      <c r="PC129" s="71"/>
      <c r="PD129" s="71"/>
      <c r="PE129" s="71"/>
      <c r="PF129" s="71"/>
      <c r="PG129" s="71"/>
      <c r="PH129" s="71"/>
      <c r="PI129" s="71"/>
      <c r="PJ129" s="71"/>
      <c r="PK129" s="71"/>
      <c r="PL129" s="71"/>
      <c r="PM129" s="71"/>
      <c r="PN129" s="71"/>
      <c r="PO129" s="71"/>
      <c r="PP129" s="71"/>
      <c r="PQ129" s="71"/>
      <c r="PR129" s="71"/>
      <c r="PS129" s="71"/>
      <c r="PT129" s="71"/>
      <c r="PU129" s="71"/>
      <c r="PV129" s="71"/>
      <c r="PW129" s="71"/>
      <c r="PX129" s="71"/>
      <c r="PY129" s="71"/>
      <c r="PZ129" s="71"/>
      <c r="QA129" s="71"/>
      <c r="QB129" s="71"/>
      <c r="QC129" s="71"/>
      <c r="QD129" s="71"/>
      <c r="QE129" s="71"/>
      <c r="QF129" s="71"/>
      <c r="QG129" s="71"/>
      <c r="QH129" s="71"/>
      <c r="QI129" s="71"/>
      <c r="QJ129" s="71"/>
      <c r="QK129" s="71"/>
      <c r="QL129" s="71"/>
      <c r="QM129" s="71"/>
      <c r="QN129" s="71"/>
      <c r="QO129" s="71"/>
      <c r="QP129" s="71"/>
      <c r="QQ129" s="71"/>
      <c r="QR129" s="71"/>
      <c r="QS129" s="71"/>
      <c r="QT129" s="71"/>
      <c r="QU129" s="71"/>
      <c r="QV129" s="71"/>
      <c r="QW129" s="71"/>
      <c r="QX129" s="71"/>
      <c r="QY129" s="71"/>
      <c r="QZ129" s="71"/>
      <c r="RA129" s="71"/>
      <c r="RB129" s="71"/>
      <c r="RC129" s="71"/>
      <c r="RD129" s="71"/>
      <c r="RE129" s="71"/>
      <c r="RF129" s="71"/>
      <c r="RG129" s="71"/>
      <c r="RH129" s="71"/>
      <c r="RI129" s="71"/>
      <c r="RJ129" s="71"/>
      <c r="RK129" s="71"/>
      <c r="RL129" s="71"/>
      <c r="RM129" s="71"/>
    </row>
    <row r="130" spans="1:481" ht="18" customHeight="1">
      <c r="A130" s="73"/>
      <c r="B130" s="73"/>
      <c r="C130" s="66"/>
      <c r="D130" s="72"/>
      <c r="E130" s="72"/>
      <c r="F130" s="66"/>
      <c r="G130" s="66"/>
      <c r="H130" s="66"/>
      <c r="I130" s="66"/>
      <c r="J130" s="66"/>
      <c r="K130" s="71"/>
      <c r="L130" s="71"/>
      <c r="M130" s="72"/>
      <c r="N130" s="72"/>
      <c r="O130" s="71"/>
      <c r="P130" s="71"/>
      <c r="Q130" s="71"/>
      <c r="R130" s="72"/>
      <c r="S130" s="72"/>
      <c r="T130" s="66"/>
      <c r="U130" s="72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1"/>
      <c r="JG130" s="71"/>
      <c r="JH130" s="71"/>
      <c r="JI130" s="71"/>
      <c r="JJ130" s="71"/>
      <c r="JK130" s="71"/>
      <c r="JL130" s="71"/>
      <c r="JM130" s="71"/>
      <c r="JN130" s="71"/>
      <c r="JO130" s="71"/>
      <c r="JP130" s="71"/>
      <c r="JQ130" s="71"/>
      <c r="JR130" s="71"/>
      <c r="JS130" s="71"/>
      <c r="JT130" s="71"/>
      <c r="JU130" s="71"/>
      <c r="JV130" s="71"/>
      <c r="JW130" s="71"/>
      <c r="JX130" s="71"/>
      <c r="JY130" s="71"/>
      <c r="JZ130" s="71"/>
      <c r="KA130" s="71"/>
      <c r="KB130" s="71"/>
      <c r="KC130" s="71"/>
      <c r="KD130" s="71"/>
      <c r="KE130" s="71"/>
      <c r="KF130" s="71"/>
      <c r="KG130" s="71"/>
      <c r="KH130" s="71"/>
      <c r="KI130" s="71"/>
      <c r="KJ130" s="71"/>
      <c r="KK130" s="71"/>
      <c r="KL130" s="71"/>
      <c r="KM130" s="71"/>
      <c r="KN130" s="71"/>
      <c r="KO130" s="71"/>
      <c r="KP130" s="71"/>
      <c r="KQ130" s="71"/>
      <c r="KR130" s="71"/>
      <c r="KS130" s="71"/>
      <c r="KT130" s="71"/>
      <c r="KU130" s="71"/>
      <c r="KV130" s="71"/>
      <c r="KW130" s="71"/>
      <c r="KX130" s="71"/>
      <c r="KY130" s="71"/>
      <c r="KZ130" s="71"/>
      <c r="LA130" s="71"/>
      <c r="LB130" s="71"/>
      <c r="LC130" s="71"/>
      <c r="LD130" s="71"/>
      <c r="LE130" s="71"/>
      <c r="LF130" s="71"/>
      <c r="LG130" s="71"/>
      <c r="LH130" s="71"/>
      <c r="LI130" s="71"/>
      <c r="LJ130" s="71"/>
      <c r="LK130" s="71"/>
      <c r="LL130" s="71"/>
      <c r="LM130" s="71"/>
      <c r="LN130" s="71"/>
      <c r="LO130" s="71"/>
      <c r="LP130" s="71"/>
      <c r="LQ130" s="71"/>
      <c r="LR130" s="71"/>
      <c r="LS130" s="71"/>
      <c r="LT130" s="71"/>
      <c r="LU130" s="71"/>
      <c r="LV130" s="71"/>
      <c r="LW130" s="71"/>
      <c r="LX130" s="71"/>
      <c r="LY130" s="71"/>
      <c r="LZ130" s="71"/>
      <c r="MA130" s="71"/>
      <c r="MB130" s="71"/>
      <c r="MC130" s="71"/>
      <c r="MD130" s="71"/>
      <c r="ME130" s="71"/>
      <c r="MF130" s="71"/>
      <c r="MG130" s="71"/>
      <c r="MH130" s="71"/>
      <c r="MI130" s="71"/>
      <c r="MJ130" s="71"/>
      <c r="MK130" s="71"/>
      <c r="ML130" s="71"/>
      <c r="MM130" s="71"/>
      <c r="MN130" s="71"/>
      <c r="MO130" s="71"/>
      <c r="MP130" s="71"/>
      <c r="MQ130" s="71"/>
      <c r="MR130" s="71"/>
      <c r="MS130" s="71"/>
      <c r="MT130" s="71"/>
      <c r="MU130" s="71"/>
      <c r="MV130" s="71"/>
      <c r="MW130" s="71"/>
      <c r="MX130" s="71"/>
      <c r="MY130" s="71"/>
      <c r="MZ130" s="71"/>
      <c r="NA130" s="71"/>
      <c r="NB130" s="71"/>
      <c r="NC130" s="71"/>
      <c r="ND130" s="71"/>
      <c r="NE130" s="71"/>
      <c r="NF130" s="71"/>
      <c r="NG130" s="71"/>
      <c r="NH130" s="71"/>
      <c r="NI130" s="71"/>
      <c r="NJ130" s="71"/>
      <c r="NK130" s="71"/>
      <c r="NL130" s="71"/>
      <c r="NM130" s="71"/>
      <c r="NN130" s="71"/>
      <c r="NO130" s="71"/>
      <c r="NP130" s="71"/>
      <c r="NQ130" s="71"/>
      <c r="NR130" s="71"/>
      <c r="NS130" s="71"/>
      <c r="NT130" s="71"/>
      <c r="NU130" s="71"/>
      <c r="NV130" s="71"/>
      <c r="NW130" s="71"/>
      <c r="NX130" s="71"/>
      <c r="NY130" s="71"/>
      <c r="NZ130" s="71"/>
      <c r="OA130" s="71"/>
      <c r="OB130" s="71"/>
      <c r="OC130" s="71"/>
      <c r="OD130" s="71"/>
      <c r="OE130" s="71"/>
      <c r="OF130" s="71"/>
      <c r="OG130" s="71"/>
      <c r="OH130" s="71"/>
      <c r="OI130" s="71"/>
      <c r="OJ130" s="71"/>
      <c r="OK130" s="71"/>
      <c r="OL130" s="71"/>
      <c r="OM130" s="71"/>
      <c r="ON130" s="71"/>
      <c r="OO130" s="71"/>
      <c r="OP130" s="71"/>
      <c r="OQ130" s="71"/>
      <c r="OR130" s="71"/>
      <c r="OS130" s="71"/>
      <c r="OT130" s="71"/>
      <c r="OU130" s="71"/>
      <c r="OV130" s="71"/>
      <c r="OW130" s="71"/>
      <c r="OX130" s="71"/>
      <c r="OY130" s="71"/>
      <c r="OZ130" s="71"/>
      <c r="PA130" s="71"/>
      <c r="PB130" s="71"/>
      <c r="PC130" s="71"/>
      <c r="PD130" s="71"/>
      <c r="PE130" s="71"/>
      <c r="PF130" s="71"/>
      <c r="PG130" s="71"/>
      <c r="PH130" s="71"/>
      <c r="PI130" s="71"/>
      <c r="PJ130" s="71"/>
      <c r="PK130" s="71"/>
      <c r="PL130" s="71"/>
      <c r="PM130" s="71"/>
      <c r="PN130" s="71"/>
      <c r="PO130" s="71"/>
      <c r="PP130" s="71"/>
      <c r="PQ130" s="71"/>
      <c r="PR130" s="71"/>
      <c r="PS130" s="71"/>
      <c r="PT130" s="71"/>
      <c r="PU130" s="71"/>
      <c r="PV130" s="71"/>
      <c r="PW130" s="71"/>
      <c r="PX130" s="71"/>
      <c r="PY130" s="71"/>
      <c r="PZ130" s="71"/>
      <c r="QA130" s="71"/>
      <c r="QB130" s="71"/>
      <c r="QC130" s="71"/>
      <c r="QD130" s="71"/>
      <c r="QE130" s="71"/>
      <c r="QF130" s="71"/>
      <c r="QG130" s="71"/>
      <c r="QH130" s="71"/>
      <c r="QI130" s="71"/>
      <c r="QJ130" s="71"/>
      <c r="QK130" s="71"/>
      <c r="QL130" s="71"/>
      <c r="QM130" s="71"/>
      <c r="QN130" s="71"/>
      <c r="QO130" s="71"/>
      <c r="QP130" s="71"/>
      <c r="QQ130" s="71"/>
      <c r="QR130" s="71"/>
      <c r="QS130" s="71"/>
      <c r="QT130" s="71"/>
      <c r="QU130" s="71"/>
      <c r="QV130" s="71"/>
      <c r="QW130" s="71"/>
      <c r="QX130" s="71"/>
      <c r="QY130" s="71"/>
      <c r="QZ130" s="71"/>
      <c r="RA130" s="71"/>
      <c r="RB130" s="71"/>
      <c r="RC130" s="71"/>
      <c r="RD130" s="71"/>
      <c r="RE130" s="71"/>
      <c r="RF130" s="71"/>
      <c r="RG130" s="71"/>
      <c r="RH130" s="71"/>
      <c r="RI130" s="71"/>
      <c r="RJ130" s="71"/>
      <c r="RK130" s="71"/>
      <c r="RL130" s="71"/>
      <c r="RM130" s="71"/>
    </row>
    <row r="131" spans="1:481" ht="18" customHeight="1">
      <c r="A131" s="73"/>
      <c r="B131" s="73"/>
      <c r="C131" s="66"/>
      <c r="D131" s="72"/>
      <c r="E131" s="72"/>
      <c r="F131" s="66"/>
      <c r="G131" s="66"/>
      <c r="H131" s="66"/>
      <c r="I131" s="66"/>
      <c r="J131" s="66"/>
      <c r="K131" s="71"/>
      <c r="L131" s="71"/>
      <c r="M131" s="72"/>
      <c r="N131" s="72"/>
      <c r="O131" s="71"/>
      <c r="P131" s="71"/>
      <c r="Q131" s="71"/>
      <c r="R131" s="72"/>
      <c r="S131" s="72"/>
      <c r="T131" s="66"/>
      <c r="U131" s="72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1"/>
      <c r="JG131" s="71"/>
      <c r="JH131" s="71"/>
      <c r="JI131" s="71"/>
      <c r="JJ131" s="71"/>
      <c r="JK131" s="71"/>
      <c r="JL131" s="71"/>
      <c r="JM131" s="71"/>
      <c r="JN131" s="71"/>
      <c r="JO131" s="71"/>
      <c r="JP131" s="71"/>
      <c r="JQ131" s="71"/>
      <c r="JR131" s="71"/>
      <c r="JS131" s="71"/>
      <c r="JT131" s="71"/>
      <c r="JU131" s="71"/>
      <c r="JV131" s="71"/>
      <c r="JW131" s="71"/>
      <c r="JX131" s="71"/>
      <c r="JY131" s="71"/>
      <c r="JZ131" s="71"/>
      <c r="KA131" s="71"/>
      <c r="KB131" s="71"/>
      <c r="KC131" s="71"/>
      <c r="KD131" s="71"/>
      <c r="KE131" s="71"/>
      <c r="KF131" s="71"/>
      <c r="KG131" s="71"/>
      <c r="KH131" s="71"/>
      <c r="KI131" s="71"/>
      <c r="KJ131" s="71"/>
      <c r="KK131" s="71"/>
      <c r="KL131" s="71"/>
      <c r="KM131" s="71"/>
      <c r="KN131" s="71"/>
      <c r="KO131" s="71"/>
      <c r="KP131" s="71"/>
      <c r="KQ131" s="71"/>
      <c r="KR131" s="71"/>
      <c r="KS131" s="71"/>
      <c r="KT131" s="71"/>
      <c r="KU131" s="71"/>
      <c r="KV131" s="71"/>
      <c r="KW131" s="71"/>
      <c r="KX131" s="71"/>
      <c r="KY131" s="71"/>
      <c r="KZ131" s="71"/>
      <c r="LA131" s="71"/>
      <c r="LB131" s="71"/>
      <c r="LC131" s="71"/>
      <c r="LD131" s="71"/>
      <c r="LE131" s="71"/>
      <c r="LF131" s="71"/>
      <c r="LG131" s="71"/>
      <c r="LH131" s="71"/>
      <c r="LI131" s="71"/>
      <c r="LJ131" s="71"/>
      <c r="LK131" s="71"/>
      <c r="LL131" s="71"/>
      <c r="LM131" s="71"/>
      <c r="LN131" s="71"/>
      <c r="LO131" s="71"/>
      <c r="LP131" s="71"/>
      <c r="LQ131" s="71"/>
      <c r="LR131" s="71"/>
      <c r="LS131" s="71"/>
      <c r="LT131" s="71"/>
      <c r="LU131" s="71"/>
      <c r="LV131" s="71"/>
      <c r="LW131" s="71"/>
      <c r="LX131" s="71"/>
      <c r="LY131" s="71"/>
      <c r="LZ131" s="71"/>
      <c r="MA131" s="71"/>
      <c r="MB131" s="71"/>
      <c r="MC131" s="71"/>
      <c r="MD131" s="71"/>
      <c r="ME131" s="71"/>
      <c r="MF131" s="71"/>
      <c r="MG131" s="71"/>
      <c r="MH131" s="71"/>
      <c r="MI131" s="71"/>
      <c r="MJ131" s="71"/>
      <c r="MK131" s="71"/>
      <c r="ML131" s="71"/>
      <c r="MM131" s="71"/>
      <c r="MN131" s="71"/>
      <c r="MO131" s="71"/>
      <c r="MP131" s="71"/>
      <c r="MQ131" s="71"/>
      <c r="MR131" s="71"/>
      <c r="MS131" s="71"/>
      <c r="MT131" s="71"/>
      <c r="MU131" s="71"/>
      <c r="MV131" s="71"/>
      <c r="MW131" s="71"/>
      <c r="MX131" s="71"/>
      <c r="MY131" s="71"/>
      <c r="MZ131" s="71"/>
      <c r="NA131" s="71"/>
      <c r="NB131" s="71"/>
      <c r="NC131" s="71"/>
      <c r="ND131" s="71"/>
      <c r="NE131" s="71"/>
      <c r="NF131" s="71"/>
      <c r="NG131" s="71"/>
      <c r="NH131" s="71"/>
      <c r="NI131" s="71"/>
      <c r="NJ131" s="71"/>
      <c r="NK131" s="71"/>
      <c r="NL131" s="71"/>
      <c r="NM131" s="71"/>
      <c r="NN131" s="71"/>
      <c r="NO131" s="71"/>
      <c r="NP131" s="71"/>
      <c r="NQ131" s="71"/>
      <c r="NR131" s="71"/>
      <c r="NS131" s="71"/>
      <c r="NT131" s="71"/>
      <c r="NU131" s="71"/>
      <c r="NV131" s="71"/>
      <c r="NW131" s="71"/>
      <c r="NX131" s="71"/>
      <c r="NY131" s="71"/>
      <c r="NZ131" s="71"/>
      <c r="OA131" s="71"/>
      <c r="OB131" s="71"/>
      <c r="OC131" s="71"/>
      <c r="OD131" s="71"/>
      <c r="OE131" s="71"/>
      <c r="OF131" s="71"/>
      <c r="OG131" s="71"/>
      <c r="OH131" s="71"/>
      <c r="OI131" s="71"/>
      <c r="OJ131" s="71"/>
      <c r="OK131" s="71"/>
      <c r="OL131" s="71"/>
      <c r="OM131" s="71"/>
      <c r="ON131" s="71"/>
      <c r="OO131" s="71"/>
      <c r="OP131" s="71"/>
      <c r="OQ131" s="71"/>
      <c r="OR131" s="71"/>
      <c r="OS131" s="71"/>
      <c r="OT131" s="71"/>
      <c r="OU131" s="71"/>
      <c r="OV131" s="71"/>
      <c r="OW131" s="71"/>
      <c r="OX131" s="71"/>
      <c r="OY131" s="71"/>
      <c r="OZ131" s="71"/>
      <c r="PA131" s="71"/>
      <c r="PB131" s="71"/>
      <c r="PC131" s="71"/>
      <c r="PD131" s="71"/>
      <c r="PE131" s="71"/>
      <c r="PF131" s="71"/>
      <c r="PG131" s="71"/>
      <c r="PH131" s="71"/>
      <c r="PI131" s="71"/>
      <c r="PJ131" s="71"/>
      <c r="PK131" s="71"/>
      <c r="PL131" s="71"/>
      <c r="PM131" s="71"/>
      <c r="PN131" s="71"/>
      <c r="PO131" s="71"/>
      <c r="PP131" s="71"/>
      <c r="PQ131" s="71"/>
      <c r="PR131" s="71"/>
      <c r="PS131" s="71"/>
      <c r="PT131" s="71"/>
      <c r="PU131" s="71"/>
      <c r="PV131" s="71"/>
      <c r="PW131" s="71"/>
      <c r="PX131" s="71"/>
      <c r="PY131" s="71"/>
      <c r="PZ131" s="71"/>
      <c r="QA131" s="71"/>
      <c r="QB131" s="71"/>
      <c r="QC131" s="71"/>
      <c r="QD131" s="71"/>
      <c r="QE131" s="71"/>
      <c r="QF131" s="71"/>
      <c r="QG131" s="71"/>
      <c r="QH131" s="71"/>
      <c r="QI131" s="71"/>
      <c r="QJ131" s="71"/>
      <c r="QK131" s="71"/>
      <c r="QL131" s="71"/>
      <c r="QM131" s="71"/>
      <c r="QN131" s="71"/>
      <c r="QO131" s="71"/>
      <c r="QP131" s="71"/>
      <c r="QQ131" s="71"/>
      <c r="QR131" s="71"/>
      <c r="QS131" s="71"/>
      <c r="QT131" s="71"/>
      <c r="QU131" s="71"/>
      <c r="QV131" s="71"/>
      <c r="QW131" s="71"/>
      <c r="QX131" s="71"/>
      <c r="QY131" s="71"/>
      <c r="QZ131" s="71"/>
      <c r="RA131" s="71"/>
      <c r="RB131" s="71"/>
      <c r="RC131" s="71"/>
      <c r="RD131" s="71"/>
      <c r="RE131" s="71"/>
      <c r="RF131" s="71"/>
      <c r="RG131" s="71"/>
      <c r="RH131" s="71"/>
      <c r="RI131" s="71"/>
      <c r="RJ131" s="71"/>
      <c r="RK131" s="71"/>
      <c r="RL131" s="71"/>
      <c r="RM131" s="71"/>
    </row>
    <row r="132" spans="1:481" ht="18" customHeight="1">
      <c r="A132" s="73"/>
      <c r="B132" s="73"/>
      <c r="C132" s="66"/>
      <c r="D132" s="72"/>
      <c r="E132" s="72"/>
      <c r="F132" s="66"/>
      <c r="G132" s="66"/>
      <c r="H132" s="66"/>
      <c r="I132" s="66"/>
      <c r="J132" s="66"/>
      <c r="K132" s="71"/>
      <c r="L132" s="71"/>
      <c r="M132" s="72"/>
      <c r="N132" s="72"/>
      <c r="O132" s="71"/>
      <c r="P132" s="71"/>
      <c r="Q132" s="71"/>
      <c r="R132" s="72"/>
      <c r="S132" s="72"/>
      <c r="T132" s="66"/>
      <c r="U132" s="72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  <c r="JD132" s="71"/>
      <c r="JE132" s="71"/>
      <c r="JF132" s="71"/>
      <c r="JG132" s="71"/>
      <c r="JH132" s="71"/>
      <c r="JI132" s="71"/>
      <c r="JJ132" s="71"/>
      <c r="JK132" s="71"/>
      <c r="JL132" s="71"/>
      <c r="JM132" s="71"/>
      <c r="JN132" s="71"/>
      <c r="JO132" s="71"/>
      <c r="JP132" s="71"/>
      <c r="JQ132" s="71"/>
      <c r="JR132" s="71"/>
      <c r="JS132" s="71"/>
      <c r="JT132" s="71"/>
      <c r="JU132" s="71"/>
      <c r="JV132" s="71"/>
      <c r="JW132" s="71"/>
      <c r="JX132" s="71"/>
      <c r="JY132" s="71"/>
      <c r="JZ132" s="71"/>
      <c r="KA132" s="71"/>
      <c r="KB132" s="71"/>
      <c r="KC132" s="71"/>
      <c r="KD132" s="71"/>
      <c r="KE132" s="71"/>
      <c r="KF132" s="71"/>
      <c r="KG132" s="71"/>
      <c r="KH132" s="71"/>
      <c r="KI132" s="71"/>
      <c r="KJ132" s="71"/>
      <c r="KK132" s="71"/>
      <c r="KL132" s="71"/>
      <c r="KM132" s="71"/>
      <c r="KN132" s="71"/>
      <c r="KO132" s="71"/>
      <c r="KP132" s="71"/>
      <c r="KQ132" s="71"/>
      <c r="KR132" s="71"/>
      <c r="KS132" s="71"/>
      <c r="KT132" s="71"/>
      <c r="KU132" s="71"/>
      <c r="KV132" s="71"/>
      <c r="KW132" s="71"/>
      <c r="KX132" s="71"/>
      <c r="KY132" s="71"/>
      <c r="KZ132" s="71"/>
      <c r="LA132" s="71"/>
      <c r="LB132" s="71"/>
      <c r="LC132" s="71"/>
      <c r="LD132" s="71"/>
      <c r="LE132" s="71"/>
      <c r="LF132" s="71"/>
      <c r="LG132" s="71"/>
      <c r="LH132" s="71"/>
      <c r="LI132" s="71"/>
      <c r="LJ132" s="71"/>
      <c r="LK132" s="71"/>
      <c r="LL132" s="71"/>
      <c r="LM132" s="71"/>
      <c r="LN132" s="71"/>
      <c r="LO132" s="71"/>
      <c r="LP132" s="71"/>
      <c r="LQ132" s="71"/>
      <c r="LR132" s="71"/>
      <c r="LS132" s="71"/>
      <c r="LT132" s="71"/>
      <c r="LU132" s="71"/>
      <c r="LV132" s="71"/>
      <c r="LW132" s="71"/>
      <c r="LX132" s="71"/>
      <c r="LY132" s="71"/>
      <c r="LZ132" s="71"/>
      <c r="MA132" s="71"/>
      <c r="MB132" s="71"/>
      <c r="MC132" s="71"/>
      <c r="MD132" s="71"/>
      <c r="ME132" s="71"/>
      <c r="MF132" s="71"/>
      <c r="MG132" s="71"/>
      <c r="MH132" s="71"/>
      <c r="MI132" s="71"/>
      <c r="MJ132" s="71"/>
      <c r="MK132" s="71"/>
      <c r="ML132" s="71"/>
      <c r="MM132" s="71"/>
      <c r="MN132" s="71"/>
      <c r="MO132" s="71"/>
      <c r="MP132" s="71"/>
      <c r="MQ132" s="71"/>
      <c r="MR132" s="71"/>
      <c r="MS132" s="71"/>
      <c r="MT132" s="71"/>
      <c r="MU132" s="71"/>
      <c r="MV132" s="71"/>
      <c r="MW132" s="71"/>
      <c r="MX132" s="71"/>
      <c r="MY132" s="71"/>
      <c r="MZ132" s="71"/>
      <c r="NA132" s="71"/>
      <c r="NB132" s="71"/>
      <c r="NC132" s="71"/>
      <c r="ND132" s="71"/>
      <c r="NE132" s="71"/>
      <c r="NF132" s="71"/>
      <c r="NG132" s="71"/>
      <c r="NH132" s="71"/>
      <c r="NI132" s="71"/>
      <c r="NJ132" s="71"/>
      <c r="NK132" s="71"/>
      <c r="NL132" s="71"/>
      <c r="NM132" s="71"/>
      <c r="NN132" s="71"/>
      <c r="NO132" s="71"/>
      <c r="NP132" s="71"/>
      <c r="NQ132" s="71"/>
      <c r="NR132" s="71"/>
      <c r="NS132" s="71"/>
      <c r="NT132" s="71"/>
      <c r="NU132" s="71"/>
      <c r="NV132" s="71"/>
      <c r="NW132" s="71"/>
      <c r="NX132" s="71"/>
      <c r="NY132" s="71"/>
      <c r="NZ132" s="71"/>
      <c r="OA132" s="71"/>
      <c r="OB132" s="71"/>
      <c r="OC132" s="71"/>
      <c r="OD132" s="71"/>
      <c r="OE132" s="71"/>
      <c r="OF132" s="71"/>
      <c r="OG132" s="71"/>
      <c r="OH132" s="71"/>
      <c r="OI132" s="71"/>
      <c r="OJ132" s="71"/>
      <c r="OK132" s="71"/>
      <c r="OL132" s="71"/>
      <c r="OM132" s="71"/>
      <c r="ON132" s="71"/>
      <c r="OO132" s="71"/>
      <c r="OP132" s="71"/>
      <c r="OQ132" s="71"/>
      <c r="OR132" s="71"/>
      <c r="OS132" s="71"/>
      <c r="OT132" s="71"/>
      <c r="OU132" s="71"/>
      <c r="OV132" s="71"/>
      <c r="OW132" s="71"/>
      <c r="OX132" s="71"/>
      <c r="OY132" s="71"/>
      <c r="OZ132" s="71"/>
      <c r="PA132" s="71"/>
      <c r="PB132" s="71"/>
      <c r="PC132" s="71"/>
      <c r="PD132" s="71"/>
      <c r="PE132" s="71"/>
      <c r="PF132" s="71"/>
      <c r="PG132" s="71"/>
      <c r="PH132" s="71"/>
      <c r="PI132" s="71"/>
      <c r="PJ132" s="71"/>
      <c r="PK132" s="71"/>
      <c r="PL132" s="71"/>
      <c r="PM132" s="71"/>
      <c r="PN132" s="71"/>
      <c r="PO132" s="71"/>
      <c r="PP132" s="71"/>
      <c r="PQ132" s="71"/>
      <c r="PR132" s="71"/>
      <c r="PS132" s="71"/>
      <c r="PT132" s="71"/>
      <c r="PU132" s="71"/>
      <c r="PV132" s="71"/>
      <c r="PW132" s="71"/>
      <c r="PX132" s="71"/>
      <c r="PY132" s="71"/>
      <c r="PZ132" s="71"/>
      <c r="QA132" s="71"/>
      <c r="QB132" s="71"/>
      <c r="QC132" s="71"/>
      <c r="QD132" s="71"/>
      <c r="QE132" s="71"/>
      <c r="QF132" s="71"/>
      <c r="QG132" s="71"/>
      <c r="QH132" s="71"/>
      <c r="QI132" s="71"/>
      <c r="QJ132" s="71"/>
      <c r="QK132" s="71"/>
      <c r="QL132" s="71"/>
      <c r="QM132" s="71"/>
      <c r="QN132" s="71"/>
      <c r="QO132" s="71"/>
      <c r="QP132" s="71"/>
      <c r="QQ132" s="71"/>
      <c r="QR132" s="71"/>
      <c r="QS132" s="71"/>
      <c r="QT132" s="71"/>
      <c r="QU132" s="71"/>
      <c r="QV132" s="71"/>
      <c r="QW132" s="71"/>
      <c r="QX132" s="71"/>
      <c r="QY132" s="71"/>
      <c r="QZ132" s="71"/>
      <c r="RA132" s="71"/>
      <c r="RB132" s="71"/>
      <c r="RC132" s="71"/>
      <c r="RD132" s="71"/>
      <c r="RE132" s="71"/>
      <c r="RF132" s="71"/>
      <c r="RG132" s="71"/>
      <c r="RH132" s="71"/>
      <c r="RI132" s="71"/>
      <c r="RJ132" s="71"/>
      <c r="RK132" s="71"/>
      <c r="RL132" s="71"/>
      <c r="RM132" s="71"/>
    </row>
    <row r="133" spans="1:481" ht="18" customHeight="1">
      <c r="A133" s="73"/>
      <c r="B133" s="73"/>
      <c r="C133" s="66"/>
      <c r="D133" s="72"/>
      <c r="E133" s="72"/>
      <c r="F133" s="66"/>
      <c r="G133" s="66"/>
      <c r="H133" s="66"/>
      <c r="I133" s="66"/>
      <c r="J133" s="66"/>
      <c r="K133" s="71"/>
      <c r="L133" s="71"/>
      <c r="M133" s="72"/>
      <c r="N133" s="72"/>
      <c r="O133" s="71"/>
      <c r="P133" s="71"/>
      <c r="Q133" s="71"/>
      <c r="R133" s="72"/>
      <c r="S133" s="72"/>
      <c r="T133" s="66"/>
      <c r="U133" s="72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  <c r="JD133" s="71"/>
      <c r="JE133" s="71"/>
      <c r="JF133" s="71"/>
      <c r="JG133" s="71"/>
      <c r="JH133" s="71"/>
      <c r="JI133" s="71"/>
      <c r="JJ133" s="71"/>
      <c r="JK133" s="71"/>
      <c r="JL133" s="71"/>
      <c r="JM133" s="71"/>
      <c r="JN133" s="71"/>
      <c r="JO133" s="71"/>
      <c r="JP133" s="71"/>
      <c r="JQ133" s="71"/>
      <c r="JR133" s="71"/>
      <c r="JS133" s="71"/>
      <c r="JT133" s="71"/>
      <c r="JU133" s="71"/>
      <c r="JV133" s="71"/>
      <c r="JW133" s="71"/>
      <c r="JX133" s="71"/>
      <c r="JY133" s="71"/>
      <c r="JZ133" s="71"/>
      <c r="KA133" s="71"/>
      <c r="KB133" s="71"/>
      <c r="KC133" s="71"/>
      <c r="KD133" s="71"/>
      <c r="KE133" s="71"/>
      <c r="KF133" s="71"/>
      <c r="KG133" s="71"/>
      <c r="KH133" s="71"/>
      <c r="KI133" s="71"/>
      <c r="KJ133" s="71"/>
      <c r="KK133" s="71"/>
      <c r="KL133" s="71"/>
      <c r="KM133" s="71"/>
      <c r="KN133" s="71"/>
      <c r="KO133" s="71"/>
      <c r="KP133" s="71"/>
      <c r="KQ133" s="71"/>
      <c r="KR133" s="71"/>
      <c r="KS133" s="71"/>
      <c r="KT133" s="71"/>
      <c r="KU133" s="71"/>
      <c r="KV133" s="71"/>
      <c r="KW133" s="71"/>
      <c r="KX133" s="71"/>
      <c r="KY133" s="71"/>
      <c r="KZ133" s="71"/>
      <c r="LA133" s="71"/>
      <c r="LB133" s="71"/>
      <c r="LC133" s="71"/>
      <c r="LD133" s="71"/>
      <c r="LE133" s="71"/>
      <c r="LF133" s="71"/>
      <c r="LG133" s="71"/>
      <c r="LH133" s="71"/>
      <c r="LI133" s="71"/>
      <c r="LJ133" s="71"/>
      <c r="LK133" s="71"/>
      <c r="LL133" s="71"/>
      <c r="LM133" s="71"/>
      <c r="LN133" s="71"/>
      <c r="LO133" s="71"/>
      <c r="LP133" s="71"/>
      <c r="LQ133" s="71"/>
      <c r="LR133" s="71"/>
      <c r="LS133" s="71"/>
      <c r="LT133" s="71"/>
      <c r="LU133" s="71"/>
      <c r="LV133" s="71"/>
      <c r="LW133" s="71"/>
      <c r="LX133" s="71"/>
      <c r="LY133" s="71"/>
      <c r="LZ133" s="71"/>
      <c r="MA133" s="71"/>
      <c r="MB133" s="71"/>
      <c r="MC133" s="71"/>
      <c r="MD133" s="71"/>
      <c r="ME133" s="71"/>
      <c r="MF133" s="71"/>
      <c r="MG133" s="71"/>
      <c r="MH133" s="71"/>
      <c r="MI133" s="71"/>
      <c r="MJ133" s="71"/>
      <c r="MK133" s="71"/>
      <c r="ML133" s="71"/>
      <c r="MM133" s="71"/>
      <c r="MN133" s="71"/>
      <c r="MO133" s="71"/>
      <c r="MP133" s="71"/>
      <c r="MQ133" s="71"/>
      <c r="MR133" s="71"/>
      <c r="MS133" s="71"/>
      <c r="MT133" s="71"/>
      <c r="MU133" s="71"/>
      <c r="MV133" s="71"/>
      <c r="MW133" s="71"/>
      <c r="MX133" s="71"/>
      <c r="MY133" s="71"/>
      <c r="MZ133" s="71"/>
      <c r="NA133" s="71"/>
      <c r="NB133" s="71"/>
      <c r="NC133" s="71"/>
      <c r="ND133" s="71"/>
      <c r="NE133" s="71"/>
      <c r="NF133" s="71"/>
      <c r="NG133" s="71"/>
      <c r="NH133" s="71"/>
      <c r="NI133" s="71"/>
      <c r="NJ133" s="71"/>
      <c r="NK133" s="71"/>
      <c r="NL133" s="71"/>
      <c r="NM133" s="71"/>
      <c r="NN133" s="71"/>
      <c r="NO133" s="71"/>
      <c r="NP133" s="71"/>
      <c r="NQ133" s="71"/>
      <c r="NR133" s="71"/>
      <c r="NS133" s="71"/>
      <c r="NT133" s="71"/>
      <c r="NU133" s="71"/>
      <c r="NV133" s="71"/>
      <c r="NW133" s="71"/>
      <c r="NX133" s="71"/>
      <c r="NY133" s="71"/>
      <c r="NZ133" s="71"/>
      <c r="OA133" s="71"/>
      <c r="OB133" s="71"/>
      <c r="OC133" s="71"/>
      <c r="OD133" s="71"/>
      <c r="OE133" s="71"/>
      <c r="OF133" s="71"/>
      <c r="OG133" s="71"/>
      <c r="OH133" s="71"/>
      <c r="OI133" s="71"/>
      <c r="OJ133" s="71"/>
      <c r="OK133" s="71"/>
      <c r="OL133" s="71"/>
      <c r="OM133" s="71"/>
      <c r="ON133" s="71"/>
      <c r="OO133" s="71"/>
      <c r="OP133" s="71"/>
      <c r="OQ133" s="71"/>
      <c r="OR133" s="71"/>
      <c r="OS133" s="71"/>
      <c r="OT133" s="71"/>
      <c r="OU133" s="71"/>
      <c r="OV133" s="71"/>
      <c r="OW133" s="71"/>
      <c r="OX133" s="71"/>
      <c r="OY133" s="71"/>
      <c r="OZ133" s="71"/>
      <c r="PA133" s="71"/>
      <c r="PB133" s="71"/>
      <c r="PC133" s="71"/>
      <c r="PD133" s="71"/>
      <c r="PE133" s="71"/>
      <c r="PF133" s="71"/>
      <c r="PG133" s="71"/>
      <c r="PH133" s="71"/>
      <c r="PI133" s="71"/>
      <c r="PJ133" s="71"/>
      <c r="PK133" s="71"/>
      <c r="PL133" s="71"/>
      <c r="PM133" s="71"/>
      <c r="PN133" s="71"/>
      <c r="PO133" s="71"/>
      <c r="PP133" s="71"/>
      <c r="PQ133" s="71"/>
      <c r="PR133" s="71"/>
      <c r="PS133" s="71"/>
      <c r="PT133" s="71"/>
      <c r="PU133" s="71"/>
      <c r="PV133" s="71"/>
      <c r="PW133" s="71"/>
      <c r="PX133" s="71"/>
      <c r="PY133" s="71"/>
      <c r="PZ133" s="71"/>
      <c r="QA133" s="71"/>
      <c r="QB133" s="71"/>
      <c r="QC133" s="71"/>
      <c r="QD133" s="71"/>
      <c r="QE133" s="71"/>
      <c r="QF133" s="71"/>
      <c r="QG133" s="71"/>
      <c r="QH133" s="71"/>
      <c r="QI133" s="71"/>
      <c r="QJ133" s="71"/>
      <c r="QK133" s="71"/>
      <c r="QL133" s="71"/>
      <c r="QM133" s="71"/>
      <c r="QN133" s="71"/>
      <c r="QO133" s="71"/>
      <c r="QP133" s="71"/>
      <c r="QQ133" s="71"/>
      <c r="QR133" s="71"/>
      <c r="QS133" s="71"/>
      <c r="QT133" s="71"/>
      <c r="QU133" s="71"/>
      <c r="QV133" s="71"/>
      <c r="QW133" s="71"/>
      <c r="QX133" s="71"/>
      <c r="QY133" s="71"/>
      <c r="QZ133" s="71"/>
      <c r="RA133" s="71"/>
      <c r="RB133" s="71"/>
      <c r="RC133" s="71"/>
      <c r="RD133" s="71"/>
      <c r="RE133" s="71"/>
      <c r="RF133" s="71"/>
      <c r="RG133" s="71"/>
      <c r="RH133" s="71"/>
      <c r="RI133" s="71"/>
      <c r="RJ133" s="71"/>
      <c r="RK133" s="71"/>
      <c r="RL133" s="71"/>
      <c r="RM133" s="71"/>
    </row>
    <row r="134" spans="1:481" ht="18" customHeight="1">
      <c r="A134" s="73"/>
      <c r="B134" s="73"/>
      <c r="C134" s="66"/>
      <c r="D134" s="72"/>
      <c r="E134" s="72"/>
      <c r="F134" s="66"/>
      <c r="G134" s="66"/>
      <c r="H134" s="66"/>
      <c r="I134" s="66"/>
      <c r="J134" s="66"/>
      <c r="K134" s="71"/>
      <c r="L134" s="71"/>
      <c r="M134" s="72"/>
      <c r="N134" s="72"/>
      <c r="O134" s="71"/>
      <c r="P134" s="71"/>
      <c r="Q134" s="71"/>
      <c r="R134" s="72"/>
      <c r="S134" s="72"/>
      <c r="T134" s="66"/>
      <c r="U134" s="72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  <c r="JD134" s="71"/>
      <c r="JE134" s="71"/>
      <c r="JF134" s="71"/>
      <c r="JG134" s="71"/>
      <c r="JH134" s="71"/>
      <c r="JI134" s="71"/>
      <c r="JJ134" s="71"/>
      <c r="JK134" s="71"/>
      <c r="JL134" s="71"/>
      <c r="JM134" s="71"/>
      <c r="JN134" s="71"/>
      <c r="JO134" s="71"/>
      <c r="JP134" s="71"/>
      <c r="JQ134" s="71"/>
      <c r="JR134" s="71"/>
      <c r="JS134" s="71"/>
      <c r="JT134" s="71"/>
      <c r="JU134" s="71"/>
      <c r="JV134" s="71"/>
      <c r="JW134" s="71"/>
      <c r="JX134" s="71"/>
      <c r="JY134" s="71"/>
      <c r="JZ134" s="71"/>
      <c r="KA134" s="71"/>
      <c r="KB134" s="71"/>
      <c r="KC134" s="71"/>
      <c r="KD134" s="71"/>
      <c r="KE134" s="71"/>
      <c r="KF134" s="71"/>
      <c r="KG134" s="71"/>
      <c r="KH134" s="71"/>
      <c r="KI134" s="71"/>
      <c r="KJ134" s="71"/>
      <c r="KK134" s="71"/>
      <c r="KL134" s="71"/>
      <c r="KM134" s="71"/>
      <c r="KN134" s="71"/>
      <c r="KO134" s="71"/>
      <c r="KP134" s="71"/>
      <c r="KQ134" s="71"/>
      <c r="KR134" s="71"/>
      <c r="KS134" s="71"/>
      <c r="KT134" s="71"/>
      <c r="KU134" s="71"/>
      <c r="KV134" s="71"/>
      <c r="KW134" s="71"/>
      <c r="KX134" s="71"/>
      <c r="KY134" s="71"/>
      <c r="KZ134" s="71"/>
      <c r="LA134" s="71"/>
      <c r="LB134" s="71"/>
      <c r="LC134" s="71"/>
      <c r="LD134" s="71"/>
      <c r="LE134" s="71"/>
      <c r="LF134" s="71"/>
      <c r="LG134" s="71"/>
      <c r="LH134" s="71"/>
      <c r="LI134" s="71"/>
      <c r="LJ134" s="71"/>
      <c r="LK134" s="71"/>
      <c r="LL134" s="71"/>
      <c r="LM134" s="71"/>
      <c r="LN134" s="71"/>
      <c r="LO134" s="71"/>
      <c r="LP134" s="71"/>
      <c r="LQ134" s="71"/>
      <c r="LR134" s="71"/>
      <c r="LS134" s="71"/>
      <c r="LT134" s="71"/>
      <c r="LU134" s="71"/>
      <c r="LV134" s="71"/>
      <c r="LW134" s="71"/>
      <c r="LX134" s="71"/>
      <c r="LY134" s="71"/>
      <c r="LZ134" s="71"/>
      <c r="MA134" s="71"/>
      <c r="MB134" s="71"/>
      <c r="MC134" s="71"/>
      <c r="MD134" s="71"/>
      <c r="ME134" s="71"/>
      <c r="MF134" s="71"/>
      <c r="MG134" s="71"/>
      <c r="MH134" s="71"/>
      <c r="MI134" s="71"/>
      <c r="MJ134" s="71"/>
      <c r="MK134" s="71"/>
      <c r="ML134" s="71"/>
      <c r="MM134" s="71"/>
      <c r="MN134" s="71"/>
      <c r="MO134" s="71"/>
      <c r="MP134" s="71"/>
      <c r="MQ134" s="71"/>
      <c r="MR134" s="71"/>
      <c r="MS134" s="71"/>
      <c r="MT134" s="71"/>
      <c r="MU134" s="71"/>
      <c r="MV134" s="71"/>
      <c r="MW134" s="71"/>
      <c r="MX134" s="71"/>
      <c r="MY134" s="71"/>
      <c r="MZ134" s="71"/>
      <c r="NA134" s="71"/>
      <c r="NB134" s="71"/>
      <c r="NC134" s="71"/>
      <c r="ND134" s="71"/>
      <c r="NE134" s="71"/>
      <c r="NF134" s="71"/>
      <c r="NG134" s="71"/>
      <c r="NH134" s="71"/>
      <c r="NI134" s="71"/>
      <c r="NJ134" s="71"/>
      <c r="NK134" s="71"/>
      <c r="NL134" s="71"/>
      <c r="NM134" s="71"/>
      <c r="NN134" s="71"/>
      <c r="NO134" s="71"/>
      <c r="NP134" s="71"/>
      <c r="NQ134" s="71"/>
      <c r="NR134" s="71"/>
      <c r="NS134" s="71"/>
      <c r="NT134" s="71"/>
      <c r="NU134" s="71"/>
      <c r="NV134" s="71"/>
      <c r="NW134" s="71"/>
      <c r="NX134" s="71"/>
      <c r="NY134" s="71"/>
      <c r="NZ134" s="71"/>
      <c r="OA134" s="71"/>
      <c r="OB134" s="71"/>
      <c r="OC134" s="71"/>
      <c r="OD134" s="71"/>
      <c r="OE134" s="71"/>
      <c r="OF134" s="71"/>
      <c r="OG134" s="71"/>
      <c r="OH134" s="71"/>
      <c r="OI134" s="71"/>
      <c r="OJ134" s="71"/>
      <c r="OK134" s="71"/>
      <c r="OL134" s="71"/>
      <c r="OM134" s="71"/>
      <c r="ON134" s="71"/>
      <c r="OO134" s="71"/>
      <c r="OP134" s="71"/>
      <c r="OQ134" s="71"/>
      <c r="OR134" s="71"/>
      <c r="OS134" s="71"/>
      <c r="OT134" s="71"/>
      <c r="OU134" s="71"/>
      <c r="OV134" s="71"/>
      <c r="OW134" s="71"/>
      <c r="OX134" s="71"/>
      <c r="OY134" s="71"/>
      <c r="OZ134" s="71"/>
      <c r="PA134" s="71"/>
      <c r="PB134" s="71"/>
      <c r="PC134" s="71"/>
      <c r="PD134" s="71"/>
      <c r="PE134" s="71"/>
      <c r="PF134" s="71"/>
      <c r="PG134" s="71"/>
      <c r="PH134" s="71"/>
      <c r="PI134" s="71"/>
      <c r="PJ134" s="71"/>
      <c r="PK134" s="71"/>
      <c r="PL134" s="71"/>
      <c r="PM134" s="71"/>
      <c r="PN134" s="71"/>
      <c r="PO134" s="71"/>
      <c r="PP134" s="71"/>
      <c r="PQ134" s="71"/>
      <c r="PR134" s="71"/>
      <c r="PS134" s="71"/>
      <c r="PT134" s="71"/>
      <c r="PU134" s="71"/>
      <c r="PV134" s="71"/>
      <c r="PW134" s="71"/>
      <c r="PX134" s="71"/>
      <c r="PY134" s="71"/>
      <c r="PZ134" s="71"/>
      <c r="QA134" s="71"/>
      <c r="QB134" s="71"/>
      <c r="QC134" s="71"/>
      <c r="QD134" s="71"/>
      <c r="QE134" s="71"/>
      <c r="QF134" s="71"/>
      <c r="QG134" s="71"/>
      <c r="QH134" s="71"/>
      <c r="QI134" s="71"/>
      <c r="QJ134" s="71"/>
      <c r="QK134" s="71"/>
      <c r="QL134" s="71"/>
      <c r="QM134" s="71"/>
      <c r="QN134" s="71"/>
      <c r="QO134" s="71"/>
      <c r="QP134" s="71"/>
      <c r="QQ134" s="71"/>
      <c r="QR134" s="71"/>
      <c r="QS134" s="71"/>
      <c r="QT134" s="71"/>
      <c r="QU134" s="71"/>
      <c r="QV134" s="71"/>
      <c r="QW134" s="71"/>
      <c r="QX134" s="71"/>
      <c r="QY134" s="71"/>
      <c r="QZ134" s="71"/>
      <c r="RA134" s="71"/>
      <c r="RB134" s="71"/>
      <c r="RC134" s="71"/>
      <c r="RD134" s="71"/>
      <c r="RE134" s="71"/>
      <c r="RF134" s="71"/>
      <c r="RG134" s="71"/>
      <c r="RH134" s="71"/>
      <c r="RI134" s="71"/>
      <c r="RJ134" s="71"/>
      <c r="RK134" s="71"/>
      <c r="RL134" s="71"/>
      <c r="RM134" s="71"/>
    </row>
    <row r="135" spans="1:481" ht="18" customHeight="1">
      <c r="A135" s="73"/>
      <c r="B135" s="73"/>
      <c r="C135" s="66"/>
      <c r="D135" s="72"/>
      <c r="E135" s="72"/>
      <c r="F135" s="66"/>
      <c r="G135" s="66"/>
      <c r="H135" s="66"/>
      <c r="I135" s="66"/>
      <c r="J135" s="66"/>
      <c r="K135" s="71"/>
      <c r="L135" s="71"/>
      <c r="M135" s="72"/>
      <c r="N135" s="72"/>
      <c r="O135" s="71"/>
      <c r="P135" s="71"/>
      <c r="Q135" s="71"/>
      <c r="R135" s="72"/>
      <c r="S135" s="72"/>
      <c r="T135" s="66"/>
      <c r="U135" s="72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  <c r="JD135" s="71"/>
      <c r="JE135" s="71"/>
      <c r="JF135" s="71"/>
      <c r="JG135" s="71"/>
      <c r="JH135" s="71"/>
      <c r="JI135" s="71"/>
      <c r="JJ135" s="71"/>
      <c r="JK135" s="71"/>
      <c r="JL135" s="71"/>
      <c r="JM135" s="71"/>
      <c r="JN135" s="71"/>
      <c r="JO135" s="71"/>
      <c r="JP135" s="71"/>
      <c r="JQ135" s="71"/>
      <c r="JR135" s="71"/>
      <c r="JS135" s="71"/>
      <c r="JT135" s="71"/>
      <c r="JU135" s="71"/>
      <c r="JV135" s="71"/>
      <c r="JW135" s="71"/>
      <c r="JX135" s="71"/>
      <c r="JY135" s="71"/>
      <c r="JZ135" s="71"/>
      <c r="KA135" s="71"/>
      <c r="KB135" s="71"/>
      <c r="KC135" s="71"/>
      <c r="KD135" s="71"/>
      <c r="KE135" s="71"/>
      <c r="KF135" s="71"/>
      <c r="KG135" s="71"/>
      <c r="KH135" s="71"/>
      <c r="KI135" s="71"/>
      <c r="KJ135" s="71"/>
      <c r="KK135" s="71"/>
      <c r="KL135" s="71"/>
      <c r="KM135" s="71"/>
      <c r="KN135" s="71"/>
      <c r="KO135" s="71"/>
      <c r="KP135" s="71"/>
      <c r="KQ135" s="71"/>
      <c r="KR135" s="71"/>
      <c r="KS135" s="71"/>
      <c r="KT135" s="71"/>
      <c r="KU135" s="71"/>
      <c r="KV135" s="71"/>
      <c r="KW135" s="71"/>
      <c r="KX135" s="71"/>
      <c r="KY135" s="71"/>
      <c r="KZ135" s="71"/>
      <c r="LA135" s="71"/>
      <c r="LB135" s="71"/>
      <c r="LC135" s="71"/>
      <c r="LD135" s="71"/>
      <c r="LE135" s="71"/>
      <c r="LF135" s="71"/>
      <c r="LG135" s="71"/>
      <c r="LH135" s="71"/>
      <c r="LI135" s="71"/>
      <c r="LJ135" s="71"/>
      <c r="LK135" s="71"/>
      <c r="LL135" s="71"/>
      <c r="LM135" s="71"/>
      <c r="LN135" s="71"/>
      <c r="LO135" s="71"/>
      <c r="LP135" s="71"/>
      <c r="LQ135" s="71"/>
      <c r="LR135" s="71"/>
      <c r="LS135" s="71"/>
      <c r="LT135" s="71"/>
      <c r="LU135" s="71"/>
      <c r="LV135" s="71"/>
      <c r="LW135" s="71"/>
      <c r="LX135" s="71"/>
      <c r="LY135" s="71"/>
      <c r="LZ135" s="71"/>
      <c r="MA135" s="71"/>
      <c r="MB135" s="71"/>
      <c r="MC135" s="71"/>
      <c r="MD135" s="71"/>
      <c r="ME135" s="71"/>
      <c r="MF135" s="71"/>
      <c r="MG135" s="71"/>
      <c r="MH135" s="71"/>
      <c r="MI135" s="71"/>
      <c r="MJ135" s="71"/>
      <c r="MK135" s="71"/>
      <c r="ML135" s="71"/>
      <c r="MM135" s="71"/>
      <c r="MN135" s="71"/>
      <c r="MO135" s="71"/>
      <c r="MP135" s="71"/>
      <c r="MQ135" s="71"/>
      <c r="MR135" s="71"/>
      <c r="MS135" s="71"/>
      <c r="MT135" s="71"/>
      <c r="MU135" s="71"/>
      <c r="MV135" s="71"/>
      <c r="MW135" s="71"/>
      <c r="MX135" s="71"/>
      <c r="MY135" s="71"/>
      <c r="MZ135" s="71"/>
      <c r="NA135" s="71"/>
      <c r="NB135" s="71"/>
      <c r="NC135" s="71"/>
      <c r="ND135" s="71"/>
      <c r="NE135" s="71"/>
      <c r="NF135" s="71"/>
      <c r="NG135" s="71"/>
      <c r="NH135" s="71"/>
      <c r="NI135" s="71"/>
      <c r="NJ135" s="71"/>
      <c r="NK135" s="71"/>
      <c r="NL135" s="71"/>
      <c r="NM135" s="71"/>
      <c r="NN135" s="71"/>
      <c r="NO135" s="71"/>
      <c r="NP135" s="71"/>
      <c r="NQ135" s="71"/>
      <c r="NR135" s="71"/>
      <c r="NS135" s="71"/>
      <c r="NT135" s="71"/>
      <c r="NU135" s="71"/>
      <c r="NV135" s="71"/>
      <c r="NW135" s="71"/>
      <c r="NX135" s="71"/>
      <c r="NY135" s="71"/>
      <c r="NZ135" s="71"/>
      <c r="OA135" s="71"/>
      <c r="OB135" s="71"/>
      <c r="OC135" s="71"/>
      <c r="OD135" s="71"/>
      <c r="OE135" s="71"/>
      <c r="OF135" s="71"/>
      <c r="OG135" s="71"/>
      <c r="OH135" s="71"/>
      <c r="OI135" s="71"/>
      <c r="OJ135" s="71"/>
      <c r="OK135" s="71"/>
      <c r="OL135" s="71"/>
      <c r="OM135" s="71"/>
      <c r="ON135" s="71"/>
      <c r="OO135" s="71"/>
      <c r="OP135" s="71"/>
      <c r="OQ135" s="71"/>
      <c r="OR135" s="71"/>
      <c r="OS135" s="71"/>
      <c r="OT135" s="71"/>
      <c r="OU135" s="71"/>
      <c r="OV135" s="71"/>
      <c r="OW135" s="71"/>
      <c r="OX135" s="71"/>
      <c r="OY135" s="71"/>
      <c r="OZ135" s="71"/>
      <c r="PA135" s="71"/>
      <c r="PB135" s="71"/>
      <c r="PC135" s="71"/>
      <c r="PD135" s="71"/>
      <c r="PE135" s="71"/>
      <c r="PF135" s="71"/>
      <c r="PG135" s="71"/>
      <c r="PH135" s="71"/>
      <c r="PI135" s="71"/>
      <c r="PJ135" s="71"/>
      <c r="PK135" s="71"/>
      <c r="PL135" s="71"/>
      <c r="PM135" s="71"/>
      <c r="PN135" s="71"/>
      <c r="PO135" s="71"/>
      <c r="PP135" s="71"/>
      <c r="PQ135" s="71"/>
      <c r="PR135" s="71"/>
      <c r="PS135" s="71"/>
      <c r="PT135" s="71"/>
      <c r="PU135" s="71"/>
      <c r="PV135" s="71"/>
      <c r="PW135" s="71"/>
      <c r="PX135" s="71"/>
      <c r="PY135" s="71"/>
      <c r="PZ135" s="71"/>
      <c r="QA135" s="71"/>
      <c r="QB135" s="71"/>
      <c r="QC135" s="71"/>
      <c r="QD135" s="71"/>
      <c r="QE135" s="71"/>
      <c r="QF135" s="71"/>
      <c r="QG135" s="71"/>
      <c r="QH135" s="71"/>
      <c r="QI135" s="71"/>
      <c r="QJ135" s="71"/>
      <c r="QK135" s="71"/>
      <c r="QL135" s="71"/>
      <c r="QM135" s="71"/>
      <c r="QN135" s="71"/>
      <c r="QO135" s="71"/>
      <c r="QP135" s="71"/>
      <c r="QQ135" s="71"/>
      <c r="QR135" s="71"/>
      <c r="QS135" s="71"/>
      <c r="QT135" s="71"/>
      <c r="QU135" s="71"/>
      <c r="QV135" s="71"/>
      <c r="QW135" s="71"/>
      <c r="QX135" s="71"/>
      <c r="QY135" s="71"/>
      <c r="QZ135" s="71"/>
      <c r="RA135" s="71"/>
      <c r="RB135" s="71"/>
      <c r="RC135" s="71"/>
      <c r="RD135" s="71"/>
      <c r="RE135" s="71"/>
      <c r="RF135" s="71"/>
      <c r="RG135" s="71"/>
      <c r="RH135" s="71"/>
      <c r="RI135" s="71"/>
      <c r="RJ135" s="71"/>
      <c r="RK135" s="71"/>
      <c r="RL135" s="71"/>
      <c r="RM135" s="71"/>
    </row>
    <row r="136" spans="1:481" ht="18" customHeight="1">
      <c r="A136" s="73"/>
      <c r="B136" s="73"/>
      <c r="C136" s="66"/>
      <c r="D136" s="72"/>
      <c r="E136" s="72"/>
      <c r="F136" s="66"/>
      <c r="G136" s="66"/>
      <c r="H136" s="66"/>
      <c r="I136" s="66"/>
      <c r="J136" s="66"/>
      <c r="K136" s="71"/>
      <c r="L136" s="71"/>
      <c r="M136" s="72"/>
      <c r="N136" s="72"/>
      <c r="O136" s="71"/>
      <c r="P136" s="71"/>
      <c r="Q136" s="71"/>
      <c r="R136" s="72"/>
      <c r="S136" s="72"/>
      <c r="T136" s="66"/>
      <c r="U136" s="72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  <c r="JD136" s="71"/>
      <c r="JE136" s="71"/>
      <c r="JF136" s="71"/>
      <c r="JG136" s="71"/>
      <c r="JH136" s="71"/>
      <c r="JI136" s="71"/>
      <c r="JJ136" s="71"/>
      <c r="JK136" s="71"/>
      <c r="JL136" s="71"/>
      <c r="JM136" s="71"/>
      <c r="JN136" s="71"/>
      <c r="JO136" s="71"/>
      <c r="JP136" s="71"/>
      <c r="JQ136" s="71"/>
      <c r="JR136" s="71"/>
      <c r="JS136" s="71"/>
      <c r="JT136" s="71"/>
      <c r="JU136" s="71"/>
      <c r="JV136" s="71"/>
      <c r="JW136" s="71"/>
      <c r="JX136" s="71"/>
      <c r="JY136" s="71"/>
      <c r="JZ136" s="71"/>
      <c r="KA136" s="71"/>
      <c r="KB136" s="71"/>
      <c r="KC136" s="71"/>
      <c r="KD136" s="71"/>
      <c r="KE136" s="71"/>
      <c r="KF136" s="71"/>
      <c r="KG136" s="71"/>
      <c r="KH136" s="71"/>
      <c r="KI136" s="71"/>
      <c r="KJ136" s="71"/>
      <c r="KK136" s="71"/>
      <c r="KL136" s="71"/>
      <c r="KM136" s="71"/>
      <c r="KN136" s="71"/>
      <c r="KO136" s="71"/>
      <c r="KP136" s="71"/>
      <c r="KQ136" s="71"/>
      <c r="KR136" s="71"/>
      <c r="KS136" s="71"/>
      <c r="KT136" s="71"/>
      <c r="KU136" s="71"/>
      <c r="KV136" s="71"/>
      <c r="KW136" s="71"/>
      <c r="KX136" s="71"/>
      <c r="KY136" s="71"/>
      <c r="KZ136" s="71"/>
      <c r="LA136" s="71"/>
      <c r="LB136" s="71"/>
      <c r="LC136" s="71"/>
      <c r="LD136" s="71"/>
      <c r="LE136" s="71"/>
      <c r="LF136" s="71"/>
      <c r="LG136" s="71"/>
      <c r="LH136" s="71"/>
      <c r="LI136" s="71"/>
      <c r="LJ136" s="71"/>
      <c r="LK136" s="71"/>
      <c r="LL136" s="71"/>
      <c r="LM136" s="71"/>
      <c r="LN136" s="71"/>
      <c r="LO136" s="71"/>
      <c r="LP136" s="71"/>
      <c r="LQ136" s="71"/>
      <c r="LR136" s="71"/>
      <c r="LS136" s="71"/>
      <c r="LT136" s="71"/>
      <c r="LU136" s="71"/>
      <c r="LV136" s="71"/>
      <c r="LW136" s="71"/>
      <c r="LX136" s="71"/>
      <c r="LY136" s="71"/>
      <c r="LZ136" s="71"/>
      <c r="MA136" s="71"/>
      <c r="MB136" s="71"/>
      <c r="MC136" s="71"/>
      <c r="MD136" s="71"/>
      <c r="ME136" s="71"/>
      <c r="MF136" s="71"/>
      <c r="MG136" s="71"/>
      <c r="MH136" s="71"/>
      <c r="MI136" s="71"/>
      <c r="MJ136" s="71"/>
      <c r="MK136" s="71"/>
      <c r="ML136" s="71"/>
      <c r="MM136" s="71"/>
      <c r="MN136" s="71"/>
      <c r="MO136" s="71"/>
      <c r="MP136" s="71"/>
      <c r="MQ136" s="71"/>
      <c r="MR136" s="71"/>
      <c r="MS136" s="71"/>
      <c r="MT136" s="71"/>
      <c r="MU136" s="71"/>
      <c r="MV136" s="71"/>
      <c r="MW136" s="71"/>
      <c r="MX136" s="71"/>
      <c r="MY136" s="71"/>
      <c r="MZ136" s="71"/>
      <c r="NA136" s="71"/>
      <c r="NB136" s="71"/>
      <c r="NC136" s="71"/>
      <c r="ND136" s="71"/>
      <c r="NE136" s="71"/>
      <c r="NF136" s="71"/>
      <c r="NG136" s="71"/>
      <c r="NH136" s="71"/>
      <c r="NI136" s="71"/>
      <c r="NJ136" s="71"/>
      <c r="NK136" s="71"/>
      <c r="NL136" s="71"/>
      <c r="NM136" s="71"/>
      <c r="NN136" s="71"/>
      <c r="NO136" s="71"/>
      <c r="NP136" s="71"/>
      <c r="NQ136" s="71"/>
      <c r="NR136" s="71"/>
      <c r="NS136" s="71"/>
      <c r="NT136" s="71"/>
      <c r="NU136" s="71"/>
      <c r="NV136" s="71"/>
      <c r="NW136" s="71"/>
      <c r="NX136" s="71"/>
      <c r="NY136" s="71"/>
      <c r="NZ136" s="71"/>
      <c r="OA136" s="71"/>
      <c r="OB136" s="71"/>
      <c r="OC136" s="71"/>
      <c r="OD136" s="71"/>
      <c r="OE136" s="71"/>
      <c r="OF136" s="71"/>
      <c r="OG136" s="71"/>
      <c r="OH136" s="71"/>
      <c r="OI136" s="71"/>
      <c r="OJ136" s="71"/>
      <c r="OK136" s="71"/>
      <c r="OL136" s="71"/>
      <c r="OM136" s="71"/>
      <c r="ON136" s="71"/>
      <c r="OO136" s="71"/>
      <c r="OP136" s="71"/>
      <c r="OQ136" s="71"/>
      <c r="OR136" s="71"/>
      <c r="OS136" s="71"/>
      <c r="OT136" s="71"/>
      <c r="OU136" s="71"/>
      <c r="OV136" s="71"/>
      <c r="OW136" s="71"/>
      <c r="OX136" s="71"/>
      <c r="OY136" s="71"/>
      <c r="OZ136" s="71"/>
      <c r="PA136" s="71"/>
      <c r="PB136" s="71"/>
      <c r="PC136" s="71"/>
      <c r="PD136" s="71"/>
      <c r="PE136" s="71"/>
      <c r="PF136" s="71"/>
      <c r="PG136" s="71"/>
      <c r="PH136" s="71"/>
      <c r="PI136" s="71"/>
      <c r="PJ136" s="71"/>
      <c r="PK136" s="71"/>
      <c r="PL136" s="71"/>
      <c r="PM136" s="71"/>
      <c r="PN136" s="71"/>
      <c r="PO136" s="71"/>
      <c r="PP136" s="71"/>
      <c r="PQ136" s="71"/>
      <c r="PR136" s="71"/>
      <c r="PS136" s="71"/>
      <c r="PT136" s="71"/>
      <c r="PU136" s="71"/>
      <c r="PV136" s="71"/>
      <c r="PW136" s="71"/>
      <c r="PX136" s="71"/>
      <c r="PY136" s="71"/>
      <c r="PZ136" s="71"/>
      <c r="QA136" s="71"/>
      <c r="QB136" s="71"/>
      <c r="QC136" s="71"/>
      <c r="QD136" s="71"/>
      <c r="QE136" s="71"/>
      <c r="QF136" s="71"/>
      <c r="QG136" s="71"/>
      <c r="QH136" s="71"/>
      <c r="QI136" s="71"/>
      <c r="QJ136" s="71"/>
      <c r="QK136" s="71"/>
      <c r="QL136" s="71"/>
      <c r="QM136" s="71"/>
      <c r="QN136" s="71"/>
      <c r="QO136" s="71"/>
      <c r="QP136" s="71"/>
      <c r="QQ136" s="71"/>
      <c r="QR136" s="71"/>
      <c r="QS136" s="71"/>
      <c r="QT136" s="71"/>
      <c r="QU136" s="71"/>
      <c r="QV136" s="71"/>
      <c r="QW136" s="71"/>
      <c r="QX136" s="71"/>
      <c r="QY136" s="71"/>
      <c r="QZ136" s="71"/>
      <c r="RA136" s="71"/>
      <c r="RB136" s="71"/>
      <c r="RC136" s="71"/>
      <c r="RD136" s="71"/>
      <c r="RE136" s="71"/>
      <c r="RF136" s="71"/>
      <c r="RG136" s="71"/>
      <c r="RH136" s="71"/>
      <c r="RI136" s="71"/>
      <c r="RJ136" s="71"/>
      <c r="RK136" s="71"/>
      <c r="RL136" s="71"/>
      <c r="RM136" s="71"/>
    </row>
    <row r="137" spans="1:481" ht="18" customHeight="1">
      <c r="A137" s="73"/>
      <c r="B137" s="73"/>
      <c r="C137" s="66"/>
      <c r="D137" s="72"/>
      <c r="E137" s="72"/>
      <c r="F137" s="66"/>
      <c r="G137" s="66"/>
      <c r="H137" s="66"/>
      <c r="I137" s="66"/>
      <c r="J137" s="66"/>
      <c r="K137" s="71"/>
      <c r="L137" s="71"/>
      <c r="M137" s="72"/>
      <c r="N137" s="72"/>
      <c r="O137" s="71"/>
      <c r="P137" s="71"/>
      <c r="Q137" s="71"/>
      <c r="R137" s="72"/>
      <c r="S137" s="72"/>
      <c r="T137" s="66"/>
      <c r="U137" s="72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  <c r="JD137" s="71"/>
      <c r="JE137" s="71"/>
      <c r="JF137" s="71"/>
      <c r="JG137" s="71"/>
      <c r="JH137" s="71"/>
      <c r="JI137" s="71"/>
      <c r="JJ137" s="71"/>
      <c r="JK137" s="71"/>
      <c r="JL137" s="71"/>
      <c r="JM137" s="71"/>
      <c r="JN137" s="71"/>
      <c r="JO137" s="71"/>
      <c r="JP137" s="71"/>
      <c r="JQ137" s="71"/>
      <c r="JR137" s="71"/>
      <c r="JS137" s="71"/>
      <c r="JT137" s="71"/>
      <c r="JU137" s="71"/>
      <c r="JV137" s="71"/>
      <c r="JW137" s="71"/>
      <c r="JX137" s="71"/>
      <c r="JY137" s="71"/>
      <c r="JZ137" s="71"/>
      <c r="KA137" s="71"/>
      <c r="KB137" s="71"/>
      <c r="KC137" s="71"/>
      <c r="KD137" s="71"/>
      <c r="KE137" s="71"/>
      <c r="KF137" s="71"/>
      <c r="KG137" s="71"/>
      <c r="KH137" s="71"/>
      <c r="KI137" s="71"/>
      <c r="KJ137" s="71"/>
      <c r="KK137" s="71"/>
      <c r="KL137" s="71"/>
      <c r="KM137" s="71"/>
      <c r="KN137" s="71"/>
      <c r="KO137" s="71"/>
      <c r="KP137" s="71"/>
      <c r="KQ137" s="71"/>
      <c r="KR137" s="71"/>
      <c r="KS137" s="71"/>
      <c r="KT137" s="71"/>
      <c r="KU137" s="71"/>
      <c r="KV137" s="71"/>
      <c r="KW137" s="71"/>
      <c r="KX137" s="71"/>
      <c r="KY137" s="71"/>
      <c r="KZ137" s="71"/>
      <c r="LA137" s="71"/>
      <c r="LB137" s="71"/>
      <c r="LC137" s="71"/>
      <c r="LD137" s="71"/>
      <c r="LE137" s="71"/>
      <c r="LF137" s="71"/>
      <c r="LG137" s="71"/>
      <c r="LH137" s="71"/>
      <c r="LI137" s="71"/>
      <c r="LJ137" s="71"/>
      <c r="LK137" s="71"/>
      <c r="LL137" s="71"/>
      <c r="LM137" s="71"/>
      <c r="LN137" s="71"/>
      <c r="LO137" s="71"/>
      <c r="LP137" s="71"/>
      <c r="LQ137" s="71"/>
      <c r="LR137" s="71"/>
      <c r="LS137" s="71"/>
      <c r="LT137" s="71"/>
      <c r="LU137" s="71"/>
      <c r="LV137" s="71"/>
      <c r="LW137" s="71"/>
      <c r="LX137" s="71"/>
      <c r="LY137" s="71"/>
      <c r="LZ137" s="71"/>
      <c r="MA137" s="71"/>
      <c r="MB137" s="71"/>
      <c r="MC137" s="71"/>
      <c r="MD137" s="71"/>
      <c r="ME137" s="71"/>
      <c r="MF137" s="71"/>
      <c r="MG137" s="71"/>
      <c r="MH137" s="71"/>
      <c r="MI137" s="71"/>
      <c r="MJ137" s="71"/>
      <c r="MK137" s="71"/>
      <c r="ML137" s="71"/>
      <c r="MM137" s="71"/>
      <c r="MN137" s="71"/>
      <c r="MO137" s="71"/>
      <c r="MP137" s="71"/>
      <c r="MQ137" s="71"/>
      <c r="MR137" s="71"/>
      <c r="MS137" s="71"/>
      <c r="MT137" s="71"/>
      <c r="MU137" s="71"/>
      <c r="MV137" s="71"/>
      <c r="MW137" s="71"/>
      <c r="MX137" s="71"/>
      <c r="MY137" s="71"/>
      <c r="MZ137" s="71"/>
      <c r="NA137" s="71"/>
      <c r="NB137" s="71"/>
      <c r="NC137" s="71"/>
      <c r="ND137" s="71"/>
      <c r="NE137" s="71"/>
      <c r="NF137" s="71"/>
      <c r="NG137" s="71"/>
      <c r="NH137" s="71"/>
      <c r="NI137" s="71"/>
      <c r="NJ137" s="71"/>
      <c r="NK137" s="71"/>
      <c r="NL137" s="71"/>
      <c r="NM137" s="71"/>
      <c r="NN137" s="71"/>
      <c r="NO137" s="71"/>
      <c r="NP137" s="71"/>
      <c r="NQ137" s="71"/>
      <c r="NR137" s="71"/>
      <c r="NS137" s="71"/>
      <c r="NT137" s="71"/>
      <c r="NU137" s="71"/>
      <c r="NV137" s="71"/>
      <c r="NW137" s="71"/>
      <c r="NX137" s="71"/>
      <c r="NY137" s="71"/>
      <c r="NZ137" s="71"/>
      <c r="OA137" s="71"/>
      <c r="OB137" s="71"/>
      <c r="OC137" s="71"/>
      <c r="OD137" s="71"/>
      <c r="OE137" s="71"/>
      <c r="OF137" s="71"/>
      <c r="OG137" s="71"/>
      <c r="OH137" s="71"/>
      <c r="OI137" s="71"/>
      <c r="OJ137" s="71"/>
      <c r="OK137" s="71"/>
      <c r="OL137" s="71"/>
      <c r="OM137" s="71"/>
      <c r="ON137" s="71"/>
      <c r="OO137" s="71"/>
      <c r="OP137" s="71"/>
      <c r="OQ137" s="71"/>
      <c r="OR137" s="71"/>
      <c r="OS137" s="71"/>
      <c r="OT137" s="71"/>
      <c r="OU137" s="71"/>
      <c r="OV137" s="71"/>
      <c r="OW137" s="71"/>
      <c r="OX137" s="71"/>
      <c r="OY137" s="71"/>
      <c r="OZ137" s="71"/>
      <c r="PA137" s="71"/>
      <c r="PB137" s="71"/>
      <c r="PC137" s="71"/>
      <c r="PD137" s="71"/>
      <c r="PE137" s="71"/>
      <c r="PF137" s="71"/>
      <c r="PG137" s="71"/>
      <c r="PH137" s="71"/>
      <c r="PI137" s="71"/>
      <c r="PJ137" s="71"/>
      <c r="PK137" s="71"/>
      <c r="PL137" s="71"/>
      <c r="PM137" s="71"/>
      <c r="PN137" s="71"/>
      <c r="PO137" s="71"/>
      <c r="PP137" s="71"/>
      <c r="PQ137" s="71"/>
      <c r="PR137" s="71"/>
      <c r="PS137" s="71"/>
      <c r="PT137" s="71"/>
      <c r="PU137" s="71"/>
      <c r="PV137" s="71"/>
      <c r="PW137" s="71"/>
      <c r="PX137" s="71"/>
      <c r="PY137" s="71"/>
      <c r="PZ137" s="71"/>
      <c r="QA137" s="71"/>
      <c r="QB137" s="71"/>
      <c r="QC137" s="71"/>
      <c r="QD137" s="71"/>
      <c r="QE137" s="71"/>
      <c r="QF137" s="71"/>
      <c r="QG137" s="71"/>
      <c r="QH137" s="71"/>
      <c r="QI137" s="71"/>
      <c r="QJ137" s="71"/>
      <c r="QK137" s="71"/>
      <c r="QL137" s="71"/>
      <c r="QM137" s="71"/>
      <c r="QN137" s="71"/>
      <c r="QO137" s="71"/>
      <c r="QP137" s="71"/>
      <c r="QQ137" s="71"/>
      <c r="QR137" s="71"/>
      <c r="QS137" s="71"/>
      <c r="QT137" s="71"/>
      <c r="QU137" s="71"/>
      <c r="QV137" s="71"/>
      <c r="QW137" s="71"/>
      <c r="QX137" s="71"/>
      <c r="QY137" s="71"/>
      <c r="QZ137" s="71"/>
      <c r="RA137" s="71"/>
      <c r="RB137" s="71"/>
      <c r="RC137" s="71"/>
      <c r="RD137" s="71"/>
      <c r="RE137" s="71"/>
      <c r="RF137" s="71"/>
      <c r="RG137" s="71"/>
      <c r="RH137" s="71"/>
      <c r="RI137" s="71"/>
      <c r="RJ137" s="71"/>
      <c r="RK137" s="71"/>
      <c r="RL137" s="71"/>
      <c r="RM137" s="71"/>
    </row>
    <row r="138" spans="1:481" ht="18" customHeight="1">
      <c r="A138" s="73"/>
      <c r="B138" s="73"/>
      <c r="C138" s="66"/>
      <c r="D138" s="72"/>
      <c r="E138" s="72"/>
      <c r="F138" s="66"/>
      <c r="G138" s="66"/>
      <c r="H138" s="66"/>
      <c r="I138" s="66"/>
      <c r="J138" s="66"/>
      <c r="K138" s="71"/>
      <c r="L138" s="71"/>
      <c r="M138" s="72"/>
      <c r="N138" s="72"/>
      <c r="O138" s="71"/>
      <c r="P138" s="71"/>
      <c r="Q138" s="71"/>
      <c r="R138" s="72"/>
      <c r="S138" s="72"/>
      <c r="T138" s="66"/>
      <c r="U138" s="72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1"/>
      <c r="JG138" s="71"/>
      <c r="JH138" s="71"/>
      <c r="JI138" s="71"/>
      <c r="JJ138" s="71"/>
      <c r="JK138" s="71"/>
      <c r="JL138" s="71"/>
      <c r="JM138" s="71"/>
      <c r="JN138" s="71"/>
      <c r="JO138" s="71"/>
      <c r="JP138" s="71"/>
      <c r="JQ138" s="71"/>
      <c r="JR138" s="71"/>
      <c r="JS138" s="71"/>
      <c r="JT138" s="71"/>
      <c r="JU138" s="71"/>
      <c r="JV138" s="71"/>
      <c r="JW138" s="71"/>
      <c r="JX138" s="71"/>
      <c r="JY138" s="71"/>
      <c r="JZ138" s="71"/>
      <c r="KA138" s="71"/>
      <c r="KB138" s="71"/>
      <c r="KC138" s="71"/>
      <c r="KD138" s="71"/>
      <c r="KE138" s="71"/>
      <c r="KF138" s="71"/>
      <c r="KG138" s="71"/>
      <c r="KH138" s="71"/>
      <c r="KI138" s="71"/>
      <c r="KJ138" s="71"/>
      <c r="KK138" s="71"/>
      <c r="KL138" s="71"/>
      <c r="KM138" s="71"/>
      <c r="KN138" s="71"/>
      <c r="KO138" s="71"/>
      <c r="KP138" s="71"/>
      <c r="KQ138" s="71"/>
      <c r="KR138" s="71"/>
      <c r="KS138" s="71"/>
      <c r="KT138" s="71"/>
      <c r="KU138" s="71"/>
      <c r="KV138" s="71"/>
      <c r="KW138" s="71"/>
      <c r="KX138" s="71"/>
      <c r="KY138" s="71"/>
      <c r="KZ138" s="71"/>
      <c r="LA138" s="71"/>
      <c r="LB138" s="71"/>
      <c r="LC138" s="71"/>
      <c r="LD138" s="71"/>
      <c r="LE138" s="71"/>
      <c r="LF138" s="71"/>
      <c r="LG138" s="71"/>
      <c r="LH138" s="71"/>
      <c r="LI138" s="71"/>
      <c r="LJ138" s="71"/>
      <c r="LK138" s="71"/>
      <c r="LL138" s="71"/>
      <c r="LM138" s="71"/>
      <c r="LN138" s="71"/>
      <c r="LO138" s="71"/>
      <c r="LP138" s="71"/>
      <c r="LQ138" s="71"/>
      <c r="LR138" s="71"/>
      <c r="LS138" s="71"/>
      <c r="LT138" s="71"/>
      <c r="LU138" s="71"/>
      <c r="LV138" s="71"/>
      <c r="LW138" s="71"/>
      <c r="LX138" s="71"/>
      <c r="LY138" s="71"/>
      <c r="LZ138" s="71"/>
      <c r="MA138" s="71"/>
      <c r="MB138" s="71"/>
      <c r="MC138" s="71"/>
      <c r="MD138" s="71"/>
      <c r="ME138" s="71"/>
      <c r="MF138" s="71"/>
      <c r="MG138" s="71"/>
      <c r="MH138" s="71"/>
      <c r="MI138" s="71"/>
      <c r="MJ138" s="71"/>
      <c r="MK138" s="71"/>
      <c r="ML138" s="71"/>
      <c r="MM138" s="71"/>
      <c r="MN138" s="71"/>
      <c r="MO138" s="71"/>
      <c r="MP138" s="71"/>
      <c r="MQ138" s="71"/>
      <c r="MR138" s="71"/>
      <c r="MS138" s="71"/>
      <c r="MT138" s="71"/>
      <c r="MU138" s="71"/>
      <c r="MV138" s="71"/>
      <c r="MW138" s="71"/>
      <c r="MX138" s="71"/>
      <c r="MY138" s="71"/>
      <c r="MZ138" s="71"/>
      <c r="NA138" s="71"/>
      <c r="NB138" s="71"/>
      <c r="NC138" s="71"/>
      <c r="ND138" s="71"/>
      <c r="NE138" s="71"/>
      <c r="NF138" s="71"/>
      <c r="NG138" s="71"/>
      <c r="NH138" s="71"/>
      <c r="NI138" s="71"/>
      <c r="NJ138" s="71"/>
      <c r="NK138" s="71"/>
      <c r="NL138" s="71"/>
      <c r="NM138" s="71"/>
      <c r="NN138" s="71"/>
      <c r="NO138" s="71"/>
      <c r="NP138" s="71"/>
      <c r="NQ138" s="71"/>
      <c r="NR138" s="71"/>
      <c r="NS138" s="71"/>
      <c r="NT138" s="71"/>
      <c r="NU138" s="71"/>
      <c r="NV138" s="71"/>
      <c r="NW138" s="71"/>
      <c r="NX138" s="71"/>
      <c r="NY138" s="71"/>
      <c r="NZ138" s="71"/>
      <c r="OA138" s="71"/>
      <c r="OB138" s="71"/>
      <c r="OC138" s="71"/>
      <c r="OD138" s="71"/>
      <c r="OE138" s="71"/>
      <c r="OF138" s="71"/>
      <c r="OG138" s="71"/>
      <c r="OH138" s="71"/>
      <c r="OI138" s="71"/>
      <c r="OJ138" s="71"/>
      <c r="OK138" s="71"/>
      <c r="OL138" s="71"/>
      <c r="OM138" s="71"/>
      <c r="ON138" s="71"/>
      <c r="OO138" s="71"/>
      <c r="OP138" s="71"/>
      <c r="OQ138" s="71"/>
      <c r="OR138" s="71"/>
      <c r="OS138" s="71"/>
      <c r="OT138" s="71"/>
      <c r="OU138" s="71"/>
      <c r="OV138" s="71"/>
      <c r="OW138" s="71"/>
      <c r="OX138" s="71"/>
      <c r="OY138" s="71"/>
      <c r="OZ138" s="71"/>
      <c r="PA138" s="71"/>
      <c r="PB138" s="71"/>
      <c r="PC138" s="71"/>
      <c r="PD138" s="71"/>
      <c r="PE138" s="71"/>
      <c r="PF138" s="71"/>
      <c r="PG138" s="71"/>
      <c r="PH138" s="71"/>
      <c r="PI138" s="71"/>
      <c r="PJ138" s="71"/>
      <c r="PK138" s="71"/>
      <c r="PL138" s="71"/>
      <c r="PM138" s="71"/>
      <c r="PN138" s="71"/>
      <c r="PO138" s="71"/>
      <c r="PP138" s="71"/>
      <c r="PQ138" s="71"/>
      <c r="PR138" s="71"/>
      <c r="PS138" s="71"/>
      <c r="PT138" s="71"/>
      <c r="PU138" s="71"/>
      <c r="PV138" s="71"/>
      <c r="PW138" s="71"/>
      <c r="PX138" s="71"/>
      <c r="PY138" s="71"/>
      <c r="PZ138" s="71"/>
      <c r="QA138" s="71"/>
      <c r="QB138" s="71"/>
      <c r="QC138" s="71"/>
      <c r="QD138" s="71"/>
      <c r="QE138" s="71"/>
      <c r="QF138" s="71"/>
      <c r="QG138" s="71"/>
      <c r="QH138" s="71"/>
      <c r="QI138" s="71"/>
      <c r="QJ138" s="71"/>
      <c r="QK138" s="71"/>
      <c r="QL138" s="71"/>
      <c r="QM138" s="71"/>
      <c r="QN138" s="71"/>
      <c r="QO138" s="71"/>
      <c r="QP138" s="71"/>
      <c r="QQ138" s="71"/>
      <c r="QR138" s="71"/>
      <c r="QS138" s="71"/>
      <c r="QT138" s="71"/>
      <c r="QU138" s="71"/>
      <c r="QV138" s="71"/>
      <c r="QW138" s="71"/>
      <c r="QX138" s="71"/>
      <c r="QY138" s="71"/>
      <c r="QZ138" s="71"/>
      <c r="RA138" s="71"/>
      <c r="RB138" s="71"/>
      <c r="RC138" s="71"/>
      <c r="RD138" s="71"/>
      <c r="RE138" s="71"/>
      <c r="RF138" s="71"/>
      <c r="RG138" s="71"/>
      <c r="RH138" s="71"/>
      <c r="RI138" s="71"/>
      <c r="RJ138" s="71"/>
      <c r="RK138" s="71"/>
      <c r="RL138" s="71"/>
      <c r="RM138" s="71"/>
    </row>
    <row r="139" spans="1:481" ht="18" customHeight="1">
      <c r="A139" s="73"/>
      <c r="B139" s="73"/>
      <c r="C139" s="66"/>
      <c r="D139" s="72"/>
      <c r="E139" s="72"/>
      <c r="F139" s="66"/>
      <c r="G139" s="66"/>
      <c r="H139" s="66"/>
      <c r="I139" s="66"/>
      <c r="J139" s="66"/>
      <c r="K139" s="71"/>
      <c r="L139" s="71"/>
      <c r="M139" s="72"/>
      <c r="N139" s="72"/>
      <c r="O139" s="71"/>
      <c r="P139" s="71"/>
      <c r="Q139" s="71"/>
      <c r="R139" s="72"/>
      <c r="S139" s="72"/>
      <c r="T139" s="66"/>
      <c r="U139" s="72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  <c r="JD139" s="71"/>
      <c r="JE139" s="71"/>
      <c r="JF139" s="71"/>
      <c r="JG139" s="71"/>
      <c r="JH139" s="71"/>
      <c r="JI139" s="71"/>
      <c r="JJ139" s="71"/>
      <c r="JK139" s="71"/>
      <c r="JL139" s="71"/>
      <c r="JM139" s="71"/>
      <c r="JN139" s="71"/>
      <c r="JO139" s="71"/>
      <c r="JP139" s="71"/>
      <c r="JQ139" s="71"/>
      <c r="JR139" s="71"/>
      <c r="JS139" s="71"/>
      <c r="JT139" s="71"/>
      <c r="JU139" s="71"/>
      <c r="JV139" s="71"/>
      <c r="JW139" s="71"/>
      <c r="JX139" s="71"/>
      <c r="JY139" s="71"/>
      <c r="JZ139" s="71"/>
      <c r="KA139" s="71"/>
      <c r="KB139" s="71"/>
      <c r="KC139" s="71"/>
      <c r="KD139" s="71"/>
      <c r="KE139" s="71"/>
      <c r="KF139" s="71"/>
      <c r="KG139" s="71"/>
      <c r="KH139" s="71"/>
      <c r="KI139" s="71"/>
      <c r="KJ139" s="71"/>
      <c r="KK139" s="71"/>
      <c r="KL139" s="71"/>
      <c r="KM139" s="71"/>
      <c r="KN139" s="71"/>
      <c r="KO139" s="71"/>
      <c r="KP139" s="71"/>
      <c r="KQ139" s="71"/>
      <c r="KR139" s="71"/>
      <c r="KS139" s="71"/>
      <c r="KT139" s="71"/>
      <c r="KU139" s="71"/>
      <c r="KV139" s="71"/>
      <c r="KW139" s="71"/>
      <c r="KX139" s="71"/>
      <c r="KY139" s="71"/>
      <c r="KZ139" s="71"/>
      <c r="LA139" s="71"/>
      <c r="LB139" s="71"/>
      <c r="LC139" s="71"/>
      <c r="LD139" s="71"/>
      <c r="LE139" s="71"/>
      <c r="LF139" s="71"/>
      <c r="LG139" s="71"/>
      <c r="LH139" s="71"/>
      <c r="LI139" s="71"/>
      <c r="LJ139" s="71"/>
      <c r="LK139" s="71"/>
      <c r="LL139" s="71"/>
      <c r="LM139" s="71"/>
      <c r="LN139" s="71"/>
      <c r="LO139" s="71"/>
      <c r="LP139" s="71"/>
      <c r="LQ139" s="71"/>
      <c r="LR139" s="71"/>
      <c r="LS139" s="71"/>
      <c r="LT139" s="71"/>
      <c r="LU139" s="71"/>
      <c r="LV139" s="71"/>
      <c r="LW139" s="71"/>
      <c r="LX139" s="71"/>
      <c r="LY139" s="71"/>
      <c r="LZ139" s="71"/>
      <c r="MA139" s="71"/>
      <c r="MB139" s="71"/>
      <c r="MC139" s="71"/>
      <c r="MD139" s="71"/>
      <c r="ME139" s="71"/>
      <c r="MF139" s="71"/>
      <c r="MG139" s="71"/>
      <c r="MH139" s="71"/>
      <c r="MI139" s="71"/>
      <c r="MJ139" s="71"/>
      <c r="MK139" s="71"/>
      <c r="ML139" s="71"/>
      <c r="MM139" s="71"/>
      <c r="MN139" s="71"/>
      <c r="MO139" s="71"/>
      <c r="MP139" s="71"/>
      <c r="MQ139" s="71"/>
      <c r="MR139" s="71"/>
      <c r="MS139" s="71"/>
      <c r="MT139" s="71"/>
      <c r="MU139" s="71"/>
      <c r="MV139" s="71"/>
      <c r="MW139" s="71"/>
      <c r="MX139" s="71"/>
      <c r="MY139" s="71"/>
      <c r="MZ139" s="71"/>
      <c r="NA139" s="71"/>
      <c r="NB139" s="71"/>
      <c r="NC139" s="71"/>
      <c r="ND139" s="71"/>
      <c r="NE139" s="71"/>
      <c r="NF139" s="71"/>
      <c r="NG139" s="71"/>
      <c r="NH139" s="71"/>
      <c r="NI139" s="71"/>
      <c r="NJ139" s="71"/>
      <c r="NK139" s="71"/>
      <c r="NL139" s="71"/>
      <c r="NM139" s="71"/>
      <c r="NN139" s="71"/>
      <c r="NO139" s="71"/>
      <c r="NP139" s="71"/>
      <c r="NQ139" s="71"/>
      <c r="NR139" s="71"/>
      <c r="NS139" s="71"/>
      <c r="NT139" s="71"/>
      <c r="NU139" s="71"/>
      <c r="NV139" s="71"/>
      <c r="NW139" s="71"/>
      <c r="NX139" s="71"/>
      <c r="NY139" s="71"/>
      <c r="NZ139" s="71"/>
      <c r="OA139" s="71"/>
      <c r="OB139" s="71"/>
      <c r="OC139" s="71"/>
      <c r="OD139" s="71"/>
      <c r="OE139" s="71"/>
      <c r="OF139" s="71"/>
      <c r="OG139" s="71"/>
      <c r="OH139" s="71"/>
      <c r="OI139" s="71"/>
      <c r="OJ139" s="71"/>
      <c r="OK139" s="71"/>
      <c r="OL139" s="71"/>
      <c r="OM139" s="71"/>
      <c r="ON139" s="71"/>
      <c r="OO139" s="71"/>
      <c r="OP139" s="71"/>
      <c r="OQ139" s="71"/>
      <c r="OR139" s="71"/>
      <c r="OS139" s="71"/>
      <c r="OT139" s="71"/>
      <c r="OU139" s="71"/>
      <c r="OV139" s="71"/>
      <c r="OW139" s="71"/>
      <c r="OX139" s="71"/>
      <c r="OY139" s="71"/>
      <c r="OZ139" s="71"/>
      <c r="PA139" s="71"/>
      <c r="PB139" s="71"/>
      <c r="PC139" s="71"/>
      <c r="PD139" s="71"/>
      <c r="PE139" s="71"/>
      <c r="PF139" s="71"/>
      <c r="PG139" s="71"/>
      <c r="PH139" s="71"/>
      <c r="PI139" s="71"/>
      <c r="PJ139" s="71"/>
      <c r="PK139" s="71"/>
      <c r="PL139" s="71"/>
      <c r="PM139" s="71"/>
      <c r="PN139" s="71"/>
      <c r="PO139" s="71"/>
      <c r="PP139" s="71"/>
      <c r="PQ139" s="71"/>
      <c r="PR139" s="71"/>
      <c r="PS139" s="71"/>
      <c r="PT139" s="71"/>
      <c r="PU139" s="71"/>
      <c r="PV139" s="71"/>
      <c r="PW139" s="71"/>
      <c r="PX139" s="71"/>
      <c r="PY139" s="71"/>
      <c r="PZ139" s="71"/>
      <c r="QA139" s="71"/>
      <c r="QB139" s="71"/>
      <c r="QC139" s="71"/>
      <c r="QD139" s="71"/>
      <c r="QE139" s="71"/>
      <c r="QF139" s="71"/>
      <c r="QG139" s="71"/>
      <c r="QH139" s="71"/>
      <c r="QI139" s="71"/>
      <c r="QJ139" s="71"/>
      <c r="QK139" s="71"/>
      <c r="QL139" s="71"/>
      <c r="QM139" s="71"/>
      <c r="QN139" s="71"/>
      <c r="QO139" s="71"/>
      <c r="QP139" s="71"/>
      <c r="QQ139" s="71"/>
      <c r="QR139" s="71"/>
      <c r="QS139" s="71"/>
      <c r="QT139" s="71"/>
      <c r="QU139" s="71"/>
      <c r="QV139" s="71"/>
      <c r="QW139" s="71"/>
      <c r="QX139" s="71"/>
      <c r="QY139" s="71"/>
      <c r="QZ139" s="71"/>
      <c r="RA139" s="71"/>
      <c r="RB139" s="71"/>
      <c r="RC139" s="71"/>
      <c r="RD139" s="71"/>
      <c r="RE139" s="71"/>
      <c r="RF139" s="71"/>
      <c r="RG139" s="71"/>
      <c r="RH139" s="71"/>
      <c r="RI139" s="71"/>
      <c r="RJ139" s="71"/>
      <c r="RK139" s="71"/>
      <c r="RL139" s="71"/>
      <c r="RM139" s="71"/>
    </row>
    <row r="140" spans="1:481" ht="18" customHeight="1">
      <c r="A140" s="73"/>
      <c r="B140" s="73"/>
      <c r="C140" s="66"/>
      <c r="D140" s="72"/>
      <c r="E140" s="72"/>
      <c r="F140" s="66"/>
      <c r="G140" s="66"/>
      <c r="H140" s="66"/>
      <c r="I140" s="66"/>
      <c r="J140" s="66"/>
      <c r="K140" s="71"/>
      <c r="L140" s="71"/>
      <c r="M140" s="72"/>
      <c r="N140" s="72"/>
      <c r="O140" s="71"/>
      <c r="P140" s="71"/>
      <c r="Q140" s="71"/>
      <c r="R140" s="72"/>
      <c r="S140" s="72"/>
      <c r="T140" s="66"/>
      <c r="U140" s="72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  <c r="JD140" s="71"/>
      <c r="JE140" s="71"/>
      <c r="JF140" s="71"/>
      <c r="JG140" s="71"/>
      <c r="JH140" s="71"/>
      <c r="JI140" s="71"/>
      <c r="JJ140" s="71"/>
      <c r="JK140" s="71"/>
      <c r="JL140" s="71"/>
      <c r="JM140" s="71"/>
      <c r="JN140" s="71"/>
      <c r="JO140" s="71"/>
      <c r="JP140" s="71"/>
      <c r="JQ140" s="71"/>
      <c r="JR140" s="71"/>
      <c r="JS140" s="71"/>
      <c r="JT140" s="71"/>
      <c r="JU140" s="71"/>
      <c r="JV140" s="71"/>
      <c r="JW140" s="71"/>
      <c r="JX140" s="71"/>
      <c r="JY140" s="71"/>
      <c r="JZ140" s="71"/>
      <c r="KA140" s="71"/>
      <c r="KB140" s="71"/>
      <c r="KC140" s="71"/>
      <c r="KD140" s="71"/>
      <c r="KE140" s="71"/>
      <c r="KF140" s="71"/>
      <c r="KG140" s="71"/>
      <c r="KH140" s="71"/>
      <c r="KI140" s="71"/>
      <c r="KJ140" s="71"/>
      <c r="KK140" s="71"/>
      <c r="KL140" s="71"/>
      <c r="KM140" s="71"/>
      <c r="KN140" s="71"/>
      <c r="KO140" s="71"/>
      <c r="KP140" s="71"/>
      <c r="KQ140" s="71"/>
      <c r="KR140" s="71"/>
      <c r="KS140" s="71"/>
      <c r="KT140" s="71"/>
      <c r="KU140" s="71"/>
      <c r="KV140" s="71"/>
      <c r="KW140" s="71"/>
      <c r="KX140" s="71"/>
      <c r="KY140" s="71"/>
      <c r="KZ140" s="71"/>
      <c r="LA140" s="71"/>
      <c r="LB140" s="71"/>
      <c r="LC140" s="71"/>
      <c r="LD140" s="71"/>
      <c r="LE140" s="71"/>
      <c r="LF140" s="71"/>
      <c r="LG140" s="71"/>
      <c r="LH140" s="71"/>
      <c r="LI140" s="71"/>
      <c r="LJ140" s="71"/>
      <c r="LK140" s="71"/>
      <c r="LL140" s="71"/>
      <c r="LM140" s="71"/>
      <c r="LN140" s="71"/>
      <c r="LO140" s="71"/>
      <c r="LP140" s="71"/>
      <c r="LQ140" s="71"/>
      <c r="LR140" s="71"/>
      <c r="LS140" s="71"/>
      <c r="LT140" s="71"/>
      <c r="LU140" s="71"/>
      <c r="LV140" s="71"/>
      <c r="LW140" s="71"/>
      <c r="LX140" s="71"/>
      <c r="LY140" s="71"/>
      <c r="LZ140" s="71"/>
      <c r="MA140" s="71"/>
      <c r="MB140" s="71"/>
      <c r="MC140" s="71"/>
      <c r="MD140" s="71"/>
      <c r="ME140" s="71"/>
      <c r="MF140" s="71"/>
      <c r="MG140" s="71"/>
      <c r="MH140" s="71"/>
      <c r="MI140" s="71"/>
      <c r="MJ140" s="71"/>
      <c r="MK140" s="71"/>
      <c r="ML140" s="71"/>
      <c r="MM140" s="71"/>
      <c r="MN140" s="71"/>
      <c r="MO140" s="71"/>
      <c r="MP140" s="71"/>
      <c r="MQ140" s="71"/>
      <c r="MR140" s="71"/>
      <c r="MS140" s="71"/>
      <c r="MT140" s="71"/>
      <c r="MU140" s="71"/>
      <c r="MV140" s="71"/>
      <c r="MW140" s="71"/>
      <c r="MX140" s="71"/>
      <c r="MY140" s="71"/>
      <c r="MZ140" s="71"/>
      <c r="NA140" s="71"/>
      <c r="NB140" s="71"/>
      <c r="NC140" s="71"/>
      <c r="ND140" s="71"/>
      <c r="NE140" s="71"/>
      <c r="NF140" s="71"/>
      <c r="NG140" s="71"/>
      <c r="NH140" s="71"/>
      <c r="NI140" s="71"/>
      <c r="NJ140" s="71"/>
      <c r="NK140" s="71"/>
      <c r="NL140" s="71"/>
      <c r="NM140" s="71"/>
      <c r="NN140" s="71"/>
      <c r="NO140" s="71"/>
      <c r="NP140" s="71"/>
      <c r="NQ140" s="71"/>
      <c r="NR140" s="71"/>
      <c r="NS140" s="71"/>
      <c r="NT140" s="71"/>
      <c r="NU140" s="71"/>
      <c r="NV140" s="71"/>
      <c r="NW140" s="71"/>
      <c r="NX140" s="71"/>
      <c r="NY140" s="71"/>
      <c r="NZ140" s="71"/>
      <c r="OA140" s="71"/>
      <c r="OB140" s="71"/>
      <c r="OC140" s="71"/>
      <c r="OD140" s="71"/>
      <c r="OE140" s="71"/>
      <c r="OF140" s="71"/>
      <c r="OG140" s="71"/>
      <c r="OH140" s="71"/>
      <c r="OI140" s="71"/>
      <c r="OJ140" s="71"/>
      <c r="OK140" s="71"/>
      <c r="OL140" s="71"/>
      <c r="OM140" s="71"/>
      <c r="ON140" s="71"/>
      <c r="OO140" s="71"/>
      <c r="OP140" s="71"/>
      <c r="OQ140" s="71"/>
      <c r="OR140" s="71"/>
      <c r="OS140" s="71"/>
      <c r="OT140" s="71"/>
      <c r="OU140" s="71"/>
      <c r="OV140" s="71"/>
      <c r="OW140" s="71"/>
      <c r="OX140" s="71"/>
      <c r="OY140" s="71"/>
      <c r="OZ140" s="71"/>
      <c r="PA140" s="71"/>
      <c r="PB140" s="71"/>
      <c r="PC140" s="71"/>
      <c r="PD140" s="71"/>
      <c r="PE140" s="71"/>
      <c r="PF140" s="71"/>
      <c r="PG140" s="71"/>
      <c r="PH140" s="71"/>
      <c r="PI140" s="71"/>
      <c r="PJ140" s="71"/>
      <c r="PK140" s="71"/>
      <c r="PL140" s="71"/>
      <c r="PM140" s="71"/>
      <c r="PN140" s="71"/>
      <c r="PO140" s="71"/>
      <c r="PP140" s="71"/>
      <c r="PQ140" s="71"/>
      <c r="PR140" s="71"/>
      <c r="PS140" s="71"/>
      <c r="PT140" s="71"/>
      <c r="PU140" s="71"/>
      <c r="PV140" s="71"/>
      <c r="PW140" s="71"/>
      <c r="PX140" s="71"/>
      <c r="PY140" s="71"/>
      <c r="PZ140" s="71"/>
      <c r="QA140" s="71"/>
      <c r="QB140" s="71"/>
      <c r="QC140" s="71"/>
      <c r="QD140" s="71"/>
      <c r="QE140" s="71"/>
      <c r="QF140" s="71"/>
      <c r="QG140" s="71"/>
      <c r="QH140" s="71"/>
      <c r="QI140" s="71"/>
      <c r="QJ140" s="71"/>
      <c r="QK140" s="71"/>
      <c r="QL140" s="71"/>
      <c r="QM140" s="71"/>
      <c r="QN140" s="71"/>
      <c r="QO140" s="71"/>
      <c r="QP140" s="71"/>
      <c r="QQ140" s="71"/>
      <c r="QR140" s="71"/>
      <c r="QS140" s="71"/>
      <c r="QT140" s="71"/>
      <c r="QU140" s="71"/>
      <c r="QV140" s="71"/>
      <c r="QW140" s="71"/>
      <c r="QX140" s="71"/>
      <c r="QY140" s="71"/>
      <c r="QZ140" s="71"/>
      <c r="RA140" s="71"/>
      <c r="RB140" s="71"/>
      <c r="RC140" s="71"/>
      <c r="RD140" s="71"/>
      <c r="RE140" s="71"/>
      <c r="RF140" s="71"/>
      <c r="RG140" s="71"/>
      <c r="RH140" s="71"/>
      <c r="RI140" s="71"/>
      <c r="RJ140" s="71"/>
      <c r="RK140" s="71"/>
      <c r="RL140" s="71"/>
      <c r="RM140" s="71"/>
    </row>
    <row r="141" spans="1:481" ht="18" customHeight="1">
      <c r="A141" s="73"/>
      <c r="B141" s="73"/>
      <c r="C141" s="66"/>
      <c r="D141" s="72"/>
      <c r="E141" s="72"/>
      <c r="F141" s="66"/>
      <c r="G141" s="66"/>
      <c r="H141" s="66"/>
      <c r="I141" s="66"/>
      <c r="J141" s="66"/>
      <c r="K141" s="71"/>
      <c r="L141" s="71"/>
      <c r="M141" s="72"/>
      <c r="N141" s="72"/>
      <c r="O141" s="71"/>
      <c r="P141" s="71"/>
      <c r="Q141" s="71"/>
      <c r="R141" s="72"/>
      <c r="S141" s="72"/>
      <c r="T141" s="66"/>
      <c r="U141" s="72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1"/>
      <c r="JG141" s="71"/>
      <c r="JH141" s="71"/>
      <c r="JI141" s="71"/>
      <c r="JJ141" s="71"/>
      <c r="JK141" s="71"/>
      <c r="JL141" s="71"/>
      <c r="JM141" s="71"/>
      <c r="JN141" s="71"/>
      <c r="JO141" s="71"/>
      <c r="JP141" s="71"/>
      <c r="JQ141" s="71"/>
      <c r="JR141" s="71"/>
      <c r="JS141" s="71"/>
      <c r="JT141" s="71"/>
      <c r="JU141" s="71"/>
      <c r="JV141" s="71"/>
      <c r="JW141" s="71"/>
      <c r="JX141" s="71"/>
      <c r="JY141" s="71"/>
      <c r="JZ141" s="71"/>
      <c r="KA141" s="71"/>
      <c r="KB141" s="71"/>
      <c r="KC141" s="71"/>
      <c r="KD141" s="71"/>
      <c r="KE141" s="71"/>
      <c r="KF141" s="71"/>
      <c r="KG141" s="71"/>
      <c r="KH141" s="71"/>
      <c r="KI141" s="71"/>
      <c r="KJ141" s="71"/>
      <c r="KK141" s="71"/>
      <c r="KL141" s="71"/>
      <c r="KM141" s="71"/>
      <c r="KN141" s="71"/>
      <c r="KO141" s="71"/>
      <c r="KP141" s="71"/>
      <c r="KQ141" s="71"/>
      <c r="KR141" s="71"/>
      <c r="KS141" s="71"/>
      <c r="KT141" s="71"/>
      <c r="KU141" s="71"/>
      <c r="KV141" s="71"/>
      <c r="KW141" s="71"/>
      <c r="KX141" s="71"/>
      <c r="KY141" s="71"/>
      <c r="KZ141" s="71"/>
      <c r="LA141" s="71"/>
      <c r="LB141" s="71"/>
      <c r="LC141" s="71"/>
      <c r="LD141" s="71"/>
      <c r="LE141" s="71"/>
      <c r="LF141" s="71"/>
      <c r="LG141" s="71"/>
      <c r="LH141" s="71"/>
      <c r="LI141" s="71"/>
      <c r="LJ141" s="71"/>
      <c r="LK141" s="71"/>
      <c r="LL141" s="71"/>
      <c r="LM141" s="71"/>
      <c r="LN141" s="71"/>
      <c r="LO141" s="71"/>
      <c r="LP141" s="71"/>
      <c r="LQ141" s="71"/>
      <c r="LR141" s="71"/>
      <c r="LS141" s="71"/>
      <c r="LT141" s="71"/>
      <c r="LU141" s="71"/>
      <c r="LV141" s="71"/>
      <c r="LW141" s="71"/>
      <c r="LX141" s="71"/>
      <c r="LY141" s="71"/>
      <c r="LZ141" s="71"/>
      <c r="MA141" s="71"/>
      <c r="MB141" s="71"/>
      <c r="MC141" s="71"/>
      <c r="MD141" s="71"/>
      <c r="ME141" s="71"/>
      <c r="MF141" s="71"/>
      <c r="MG141" s="71"/>
      <c r="MH141" s="71"/>
      <c r="MI141" s="71"/>
      <c r="MJ141" s="71"/>
      <c r="MK141" s="71"/>
      <c r="ML141" s="71"/>
      <c r="MM141" s="71"/>
      <c r="MN141" s="71"/>
      <c r="MO141" s="71"/>
      <c r="MP141" s="71"/>
      <c r="MQ141" s="71"/>
      <c r="MR141" s="71"/>
      <c r="MS141" s="71"/>
      <c r="MT141" s="71"/>
      <c r="MU141" s="71"/>
      <c r="MV141" s="71"/>
      <c r="MW141" s="71"/>
      <c r="MX141" s="71"/>
      <c r="MY141" s="71"/>
      <c r="MZ141" s="71"/>
      <c r="NA141" s="71"/>
      <c r="NB141" s="71"/>
      <c r="NC141" s="71"/>
      <c r="ND141" s="71"/>
      <c r="NE141" s="71"/>
      <c r="NF141" s="71"/>
      <c r="NG141" s="71"/>
      <c r="NH141" s="71"/>
      <c r="NI141" s="71"/>
      <c r="NJ141" s="71"/>
      <c r="NK141" s="71"/>
      <c r="NL141" s="71"/>
      <c r="NM141" s="71"/>
      <c r="NN141" s="71"/>
      <c r="NO141" s="71"/>
      <c r="NP141" s="71"/>
      <c r="NQ141" s="71"/>
      <c r="NR141" s="71"/>
      <c r="NS141" s="71"/>
      <c r="NT141" s="71"/>
      <c r="NU141" s="71"/>
      <c r="NV141" s="71"/>
      <c r="NW141" s="71"/>
      <c r="NX141" s="71"/>
      <c r="NY141" s="71"/>
      <c r="NZ141" s="71"/>
      <c r="OA141" s="71"/>
      <c r="OB141" s="71"/>
      <c r="OC141" s="71"/>
      <c r="OD141" s="71"/>
      <c r="OE141" s="71"/>
      <c r="OF141" s="71"/>
      <c r="OG141" s="71"/>
      <c r="OH141" s="71"/>
      <c r="OI141" s="71"/>
      <c r="OJ141" s="71"/>
      <c r="OK141" s="71"/>
      <c r="OL141" s="71"/>
      <c r="OM141" s="71"/>
      <c r="ON141" s="71"/>
      <c r="OO141" s="71"/>
      <c r="OP141" s="71"/>
      <c r="OQ141" s="71"/>
      <c r="OR141" s="71"/>
      <c r="OS141" s="71"/>
      <c r="OT141" s="71"/>
      <c r="OU141" s="71"/>
      <c r="OV141" s="71"/>
      <c r="OW141" s="71"/>
      <c r="OX141" s="71"/>
      <c r="OY141" s="71"/>
      <c r="OZ141" s="71"/>
      <c r="PA141" s="71"/>
      <c r="PB141" s="71"/>
      <c r="PC141" s="71"/>
      <c r="PD141" s="71"/>
      <c r="PE141" s="71"/>
      <c r="PF141" s="71"/>
      <c r="PG141" s="71"/>
      <c r="PH141" s="71"/>
      <c r="PI141" s="71"/>
      <c r="PJ141" s="71"/>
      <c r="PK141" s="71"/>
      <c r="PL141" s="71"/>
      <c r="PM141" s="71"/>
      <c r="PN141" s="71"/>
      <c r="PO141" s="71"/>
      <c r="PP141" s="71"/>
      <c r="PQ141" s="71"/>
      <c r="PR141" s="71"/>
      <c r="PS141" s="71"/>
      <c r="PT141" s="71"/>
      <c r="PU141" s="71"/>
      <c r="PV141" s="71"/>
      <c r="PW141" s="71"/>
      <c r="PX141" s="71"/>
      <c r="PY141" s="71"/>
      <c r="PZ141" s="71"/>
      <c r="QA141" s="71"/>
      <c r="QB141" s="71"/>
      <c r="QC141" s="71"/>
      <c r="QD141" s="71"/>
      <c r="QE141" s="71"/>
      <c r="QF141" s="71"/>
      <c r="QG141" s="71"/>
      <c r="QH141" s="71"/>
      <c r="QI141" s="71"/>
      <c r="QJ141" s="71"/>
      <c r="QK141" s="71"/>
      <c r="QL141" s="71"/>
      <c r="QM141" s="71"/>
      <c r="QN141" s="71"/>
      <c r="QO141" s="71"/>
      <c r="QP141" s="71"/>
      <c r="QQ141" s="71"/>
      <c r="QR141" s="71"/>
      <c r="QS141" s="71"/>
      <c r="QT141" s="71"/>
      <c r="QU141" s="71"/>
      <c r="QV141" s="71"/>
      <c r="QW141" s="71"/>
      <c r="QX141" s="71"/>
      <c r="QY141" s="71"/>
      <c r="QZ141" s="71"/>
      <c r="RA141" s="71"/>
      <c r="RB141" s="71"/>
      <c r="RC141" s="71"/>
      <c r="RD141" s="71"/>
      <c r="RE141" s="71"/>
      <c r="RF141" s="71"/>
      <c r="RG141" s="71"/>
      <c r="RH141" s="71"/>
      <c r="RI141" s="71"/>
      <c r="RJ141" s="71"/>
      <c r="RK141" s="71"/>
      <c r="RL141" s="71"/>
      <c r="RM141" s="71"/>
    </row>
    <row r="142" spans="1:481" ht="18" customHeight="1">
      <c r="A142" s="73"/>
      <c r="B142" s="73"/>
      <c r="C142" s="66"/>
      <c r="D142" s="72"/>
      <c r="E142" s="72"/>
      <c r="F142" s="66"/>
      <c r="G142" s="66"/>
      <c r="H142" s="66"/>
      <c r="I142" s="66"/>
      <c r="J142" s="66"/>
      <c r="K142" s="71"/>
      <c r="L142" s="71"/>
      <c r="M142" s="72"/>
      <c r="N142" s="72"/>
      <c r="O142" s="71"/>
      <c r="P142" s="71"/>
      <c r="Q142" s="71"/>
      <c r="R142" s="72"/>
      <c r="S142" s="72"/>
      <c r="T142" s="66"/>
      <c r="U142" s="72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1"/>
      <c r="JN142" s="71"/>
      <c r="JO142" s="71"/>
      <c r="JP142" s="71"/>
      <c r="JQ142" s="71"/>
      <c r="JR142" s="71"/>
      <c r="JS142" s="71"/>
      <c r="JT142" s="71"/>
      <c r="JU142" s="71"/>
      <c r="JV142" s="71"/>
      <c r="JW142" s="71"/>
      <c r="JX142" s="71"/>
      <c r="JY142" s="71"/>
      <c r="JZ142" s="71"/>
      <c r="KA142" s="71"/>
      <c r="KB142" s="71"/>
      <c r="KC142" s="71"/>
      <c r="KD142" s="71"/>
      <c r="KE142" s="71"/>
      <c r="KF142" s="71"/>
      <c r="KG142" s="71"/>
      <c r="KH142" s="71"/>
      <c r="KI142" s="71"/>
      <c r="KJ142" s="71"/>
      <c r="KK142" s="71"/>
      <c r="KL142" s="71"/>
      <c r="KM142" s="71"/>
      <c r="KN142" s="71"/>
      <c r="KO142" s="71"/>
      <c r="KP142" s="71"/>
      <c r="KQ142" s="71"/>
      <c r="KR142" s="71"/>
      <c r="KS142" s="71"/>
      <c r="KT142" s="71"/>
      <c r="KU142" s="71"/>
      <c r="KV142" s="71"/>
      <c r="KW142" s="71"/>
      <c r="KX142" s="71"/>
      <c r="KY142" s="71"/>
      <c r="KZ142" s="71"/>
      <c r="LA142" s="71"/>
      <c r="LB142" s="71"/>
      <c r="LC142" s="71"/>
      <c r="LD142" s="71"/>
      <c r="LE142" s="71"/>
      <c r="LF142" s="71"/>
      <c r="LG142" s="71"/>
      <c r="LH142" s="71"/>
      <c r="LI142" s="71"/>
      <c r="LJ142" s="71"/>
      <c r="LK142" s="71"/>
      <c r="LL142" s="71"/>
      <c r="LM142" s="71"/>
      <c r="LN142" s="71"/>
      <c r="LO142" s="71"/>
      <c r="LP142" s="71"/>
      <c r="LQ142" s="71"/>
      <c r="LR142" s="71"/>
      <c r="LS142" s="71"/>
      <c r="LT142" s="71"/>
      <c r="LU142" s="71"/>
      <c r="LV142" s="71"/>
      <c r="LW142" s="71"/>
      <c r="LX142" s="71"/>
      <c r="LY142" s="71"/>
      <c r="LZ142" s="71"/>
      <c r="MA142" s="71"/>
      <c r="MB142" s="71"/>
      <c r="MC142" s="71"/>
      <c r="MD142" s="71"/>
      <c r="ME142" s="71"/>
      <c r="MF142" s="71"/>
      <c r="MG142" s="71"/>
      <c r="MH142" s="71"/>
      <c r="MI142" s="71"/>
      <c r="MJ142" s="71"/>
      <c r="MK142" s="71"/>
      <c r="ML142" s="71"/>
      <c r="MM142" s="71"/>
      <c r="MN142" s="71"/>
      <c r="MO142" s="71"/>
      <c r="MP142" s="71"/>
      <c r="MQ142" s="71"/>
      <c r="MR142" s="71"/>
      <c r="MS142" s="71"/>
      <c r="MT142" s="71"/>
      <c r="MU142" s="71"/>
      <c r="MV142" s="71"/>
      <c r="MW142" s="71"/>
      <c r="MX142" s="71"/>
      <c r="MY142" s="71"/>
      <c r="MZ142" s="71"/>
      <c r="NA142" s="71"/>
      <c r="NB142" s="71"/>
      <c r="NC142" s="71"/>
      <c r="ND142" s="71"/>
      <c r="NE142" s="71"/>
      <c r="NF142" s="71"/>
      <c r="NG142" s="71"/>
      <c r="NH142" s="71"/>
      <c r="NI142" s="71"/>
      <c r="NJ142" s="71"/>
      <c r="NK142" s="71"/>
      <c r="NL142" s="71"/>
      <c r="NM142" s="71"/>
      <c r="NN142" s="71"/>
      <c r="NO142" s="71"/>
      <c r="NP142" s="71"/>
      <c r="NQ142" s="71"/>
      <c r="NR142" s="71"/>
      <c r="NS142" s="71"/>
      <c r="NT142" s="71"/>
      <c r="NU142" s="71"/>
      <c r="NV142" s="71"/>
      <c r="NW142" s="71"/>
      <c r="NX142" s="71"/>
      <c r="NY142" s="71"/>
      <c r="NZ142" s="71"/>
      <c r="OA142" s="71"/>
      <c r="OB142" s="71"/>
      <c r="OC142" s="71"/>
      <c r="OD142" s="71"/>
      <c r="OE142" s="71"/>
      <c r="OF142" s="71"/>
      <c r="OG142" s="71"/>
      <c r="OH142" s="71"/>
      <c r="OI142" s="71"/>
      <c r="OJ142" s="71"/>
      <c r="OK142" s="71"/>
      <c r="OL142" s="71"/>
      <c r="OM142" s="71"/>
      <c r="ON142" s="71"/>
      <c r="OO142" s="71"/>
      <c r="OP142" s="71"/>
      <c r="OQ142" s="71"/>
      <c r="OR142" s="71"/>
      <c r="OS142" s="71"/>
      <c r="OT142" s="71"/>
      <c r="OU142" s="71"/>
      <c r="OV142" s="71"/>
      <c r="OW142" s="71"/>
      <c r="OX142" s="71"/>
      <c r="OY142" s="71"/>
      <c r="OZ142" s="71"/>
      <c r="PA142" s="71"/>
      <c r="PB142" s="71"/>
      <c r="PC142" s="71"/>
      <c r="PD142" s="71"/>
      <c r="PE142" s="71"/>
      <c r="PF142" s="71"/>
      <c r="PG142" s="71"/>
      <c r="PH142" s="71"/>
      <c r="PI142" s="71"/>
      <c r="PJ142" s="71"/>
      <c r="PK142" s="71"/>
      <c r="PL142" s="71"/>
      <c r="PM142" s="71"/>
      <c r="PN142" s="71"/>
      <c r="PO142" s="71"/>
      <c r="PP142" s="71"/>
      <c r="PQ142" s="71"/>
      <c r="PR142" s="71"/>
      <c r="PS142" s="71"/>
      <c r="PT142" s="71"/>
      <c r="PU142" s="71"/>
      <c r="PV142" s="71"/>
      <c r="PW142" s="71"/>
      <c r="PX142" s="71"/>
      <c r="PY142" s="71"/>
      <c r="PZ142" s="71"/>
      <c r="QA142" s="71"/>
      <c r="QB142" s="71"/>
      <c r="QC142" s="71"/>
      <c r="QD142" s="71"/>
      <c r="QE142" s="71"/>
      <c r="QF142" s="71"/>
      <c r="QG142" s="71"/>
      <c r="QH142" s="71"/>
      <c r="QI142" s="71"/>
      <c r="QJ142" s="71"/>
      <c r="QK142" s="71"/>
      <c r="QL142" s="71"/>
      <c r="QM142" s="71"/>
      <c r="QN142" s="71"/>
      <c r="QO142" s="71"/>
      <c r="QP142" s="71"/>
      <c r="QQ142" s="71"/>
      <c r="QR142" s="71"/>
      <c r="QS142" s="71"/>
      <c r="QT142" s="71"/>
      <c r="QU142" s="71"/>
      <c r="QV142" s="71"/>
      <c r="QW142" s="71"/>
      <c r="QX142" s="71"/>
      <c r="QY142" s="71"/>
      <c r="QZ142" s="71"/>
      <c r="RA142" s="71"/>
      <c r="RB142" s="71"/>
      <c r="RC142" s="71"/>
      <c r="RD142" s="71"/>
      <c r="RE142" s="71"/>
      <c r="RF142" s="71"/>
      <c r="RG142" s="71"/>
      <c r="RH142" s="71"/>
      <c r="RI142" s="71"/>
      <c r="RJ142" s="71"/>
      <c r="RK142" s="71"/>
      <c r="RL142" s="71"/>
      <c r="RM142" s="71"/>
    </row>
    <row r="143" spans="1:481" ht="18" customHeight="1">
      <c r="A143" s="73"/>
      <c r="B143" s="73"/>
      <c r="C143" s="66"/>
      <c r="D143" s="72"/>
      <c r="E143" s="72"/>
      <c r="F143" s="66"/>
      <c r="G143" s="66"/>
      <c r="H143" s="66"/>
      <c r="I143" s="66"/>
      <c r="J143" s="66"/>
      <c r="K143" s="71"/>
      <c r="L143" s="71"/>
      <c r="M143" s="72"/>
      <c r="N143" s="72"/>
      <c r="O143" s="71"/>
      <c r="P143" s="71"/>
      <c r="Q143" s="71"/>
      <c r="R143" s="72"/>
      <c r="S143" s="72"/>
      <c r="T143" s="66"/>
      <c r="U143" s="72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  <c r="JD143" s="71"/>
      <c r="JE143" s="71"/>
      <c r="JF143" s="71"/>
      <c r="JG143" s="71"/>
      <c r="JH143" s="71"/>
      <c r="JI143" s="71"/>
      <c r="JJ143" s="71"/>
      <c r="JK143" s="71"/>
      <c r="JL143" s="71"/>
      <c r="JM143" s="71"/>
      <c r="JN143" s="71"/>
      <c r="JO143" s="71"/>
      <c r="JP143" s="71"/>
      <c r="JQ143" s="71"/>
      <c r="JR143" s="71"/>
      <c r="JS143" s="71"/>
      <c r="JT143" s="71"/>
      <c r="JU143" s="71"/>
      <c r="JV143" s="71"/>
      <c r="JW143" s="71"/>
      <c r="JX143" s="71"/>
      <c r="JY143" s="71"/>
      <c r="JZ143" s="71"/>
      <c r="KA143" s="71"/>
      <c r="KB143" s="71"/>
      <c r="KC143" s="71"/>
      <c r="KD143" s="71"/>
      <c r="KE143" s="71"/>
      <c r="KF143" s="71"/>
      <c r="KG143" s="71"/>
      <c r="KH143" s="71"/>
      <c r="KI143" s="71"/>
      <c r="KJ143" s="71"/>
      <c r="KK143" s="71"/>
      <c r="KL143" s="71"/>
      <c r="KM143" s="71"/>
      <c r="KN143" s="71"/>
      <c r="KO143" s="71"/>
      <c r="KP143" s="71"/>
      <c r="KQ143" s="71"/>
      <c r="KR143" s="71"/>
      <c r="KS143" s="71"/>
      <c r="KT143" s="71"/>
      <c r="KU143" s="71"/>
      <c r="KV143" s="71"/>
      <c r="KW143" s="71"/>
      <c r="KX143" s="71"/>
      <c r="KY143" s="71"/>
      <c r="KZ143" s="71"/>
      <c r="LA143" s="71"/>
      <c r="LB143" s="71"/>
      <c r="LC143" s="71"/>
      <c r="LD143" s="71"/>
      <c r="LE143" s="71"/>
      <c r="LF143" s="71"/>
      <c r="LG143" s="71"/>
      <c r="LH143" s="71"/>
      <c r="LI143" s="71"/>
      <c r="LJ143" s="71"/>
      <c r="LK143" s="71"/>
      <c r="LL143" s="71"/>
      <c r="LM143" s="71"/>
      <c r="LN143" s="71"/>
      <c r="LO143" s="71"/>
      <c r="LP143" s="71"/>
      <c r="LQ143" s="71"/>
      <c r="LR143" s="71"/>
      <c r="LS143" s="71"/>
      <c r="LT143" s="71"/>
      <c r="LU143" s="71"/>
      <c r="LV143" s="71"/>
      <c r="LW143" s="71"/>
      <c r="LX143" s="71"/>
      <c r="LY143" s="71"/>
      <c r="LZ143" s="71"/>
      <c r="MA143" s="71"/>
      <c r="MB143" s="71"/>
      <c r="MC143" s="71"/>
      <c r="MD143" s="71"/>
      <c r="ME143" s="71"/>
      <c r="MF143" s="71"/>
      <c r="MG143" s="71"/>
      <c r="MH143" s="71"/>
      <c r="MI143" s="71"/>
      <c r="MJ143" s="71"/>
      <c r="MK143" s="71"/>
      <c r="ML143" s="71"/>
      <c r="MM143" s="71"/>
      <c r="MN143" s="71"/>
      <c r="MO143" s="71"/>
      <c r="MP143" s="71"/>
      <c r="MQ143" s="71"/>
      <c r="MR143" s="71"/>
      <c r="MS143" s="71"/>
      <c r="MT143" s="71"/>
      <c r="MU143" s="71"/>
      <c r="MV143" s="71"/>
      <c r="MW143" s="71"/>
      <c r="MX143" s="71"/>
      <c r="MY143" s="71"/>
      <c r="MZ143" s="71"/>
      <c r="NA143" s="71"/>
      <c r="NB143" s="71"/>
      <c r="NC143" s="71"/>
      <c r="ND143" s="71"/>
      <c r="NE143" s="71"/>
      <c r="NF143" s="71"/>
      <c r="NG143" s="71"/>
      <c r="NH143" s="71"/>
      <c r="NI143" s="71"/>
      <c r="NJ143" s="71"/>
      <c r="NK143" s="71"/>
      <c r="NL143" s="71"/>
      <c r="NM143" s="71"/>
      <c r="NN143" s="71"/>
      <c r="NO143" s="71"/>
      <c r="NP143" s="71"/>
      <c r="NQ143" s="71"/>
      <c r="NR143" s="71"/>
      <c r="NS143" s="71"/>
      <c r="NT143" s="71"/>
      <c r="NU143" s="71"/>
      <c r="NV143" s="71"/>
      <c r="NW143" s="71"/>
      <c r="NX143" s="71"/>
      <c r="NY143" s="71"/>
      <c r="NZ143" s="71"/>
      <c r="OA143" s="71"/>
      <c r="OB143" s="71"/>
      <c r="OC143" s="71"/>
      <c r="OD143" s="71"/>
      <c r="OE143" s="71"/>
      <c r="OF143" s="71"/>
      <c r="OG143" s="71"/>
      <c r="OH143" s="71"/>
      <c r="OI143" s="71"/>
      <c r="OJ143" s="71"/>
      <c r="OK143" s="71"/>
      <c r="OL143" s="71"/>
      <c r="OM143" s="71"/>
      <c r="ON143" s="71"/>
      <c r="OO143" s="71"/>
      <c r="OP143" s="71"/>
      <c r="OQ143" s="71"/>
      <c r="OR143" s="71"/>
      <c r="OS143" s="71"/>
      <c r="OT143" s="71"/>
      <c r="OU143" s="71"/>
      <c r="OV143" s="71"/>
      <c r="OW143" s="71"/>
      <c r="OX143" s="71"/>
      <c r="OY143" s="71"/>
      <c r="OZ143" s="71"/>
      <c r="PA143" s="71"/>
      <c r="PB143" s="71"/>
      <c r="PC143" s="71"/>
      <c r="PD143" s="71"/>
      <c r="PE143" s="71"/>
      <c r="PF143" s="71"/>
      <c r="PG143" s="71"/>
      <c r="PH143" s="71"/>
      <c r="PI143" s="71"/>
      <c r="PJ143" s="71"/>
      <c r="PK143" s="71"/>
      <c r="PL143" s="71"/>
      <c r="PM143" s="71"/>
      <c r="PN143" s="71"/>
      <c r="PO143" s="71"/>
      <c r="PP143" s="71"/>
      <c r="PQ143" s="71"/>
      <c r="PR143" s="71"/>
      <c r="PS143" s="71"/>
      <c r="PT143" s="71"/>
      <c r="PU143" s="71"/>
      <c r="PV143" s="71"/>
      <c r="PW143" s="71"/>
      <c r="PX143" s="71"/>
      <c r="PY143" s="71"/>
      <c r="PZ143" s="71"/>
      <c r="QA143" s="71"/>
      <c r="QB143" s="71"/>
      <c r="QC143" s="71"/>
      <c r="QD143" s="71"/>
      <c r="QE143" s="71"/>
      <c r="QF143" s="71"/>
      <c r="QG143" s="71"/>
      <c r="QH143" s="71"/>
      <c r="QI143" s="71"/>
      <c r="QJ143" s="71"/>
      <c r="QK143" s="71"/>
      <c r="QL143" s="71"/>
      <c r="QM143" s="71"/>
      <c r="QN143" s="71"/>
      <c r="QO143" s="71"/>
      <c r="QP143" s="71"/>
      <c r="QQ143" s="71"/>
      <c r="QR143" s="71"/>
      <c r="QS143" s="71"/>
      <c r="QT143" s="71"/>
      <c r="QU143" s="71"/>
      <c r="QV143" s="71"/>
      <c r="QW143" s="71"/>
      <c r="QX143" s="71"/>
      <c r="QY143" s="71"/>
      <c r="QZ143" s="71"/>
      <c r="RA143" s="71"/>
      <c r="RB143" s="71"/>
      <c r="RC143" s="71"/>
      <c r="RD143" s="71"/>
      <c r="RE143" s="71"/>
      <c r="RF143" s="71"/>
      <c r="RG143" s="71"/>
      <c r="RH143" s="71"/>
      <c r="RI143" s="71"/>
      <c r="RJ143" s="71"/>
      <c r="RK143" s="71"/>
      <c r="RL143" s="71"/>
      <c r="RM143" s="71"/>
    </row>
    <row r="144" spans="1:481" ht="18" customHeight="1">
      <c r="A144" s="73"/>
      <c r="B144" s="73"/>
      <c r="C144" s="66"/>
      <c r="D144" s="72"/>
      <c r="E144" s="72"/>
      <c r="F144" s="66"/>
      <c r="G144" s="66"/>
      <c r="H144" s="66"/>
      <c r="I144" s="66"/>
      <c r="J144" s="66"/>
      <c r="K144" s="71"/>
      <c r="L144" s="71"/>
      <c r="M144" s="72"/>
      <c r="N144" s="72"/>
      <c r="O144" s="71"/>
      <c r="P144" s="71"/>
      <c r="Q144" s="71"/>
      <c r="R144" s="72"/>
      <c r="S144" s="72"/>
      <c r="T144" s="66"/>
      <c r="U144" s="72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  <c r="JD144" s="71"/>
      <c r="JE144" s="71"/>
      <c r="JF144" s="71"/>
      <c r="JG144" s="71"/>
      <c r="JH144" s="71"/>
      <c r="JI144" s="71"/>
      <c r="JJ144" s="71"/>
      <c r="JK144" s="71"/>
      <c r="JL144" s="71"/>
      <c r="JM144" s="71"/>
      <c r="JN144" s="71"/>
      <c r="JO144" s="71"/>
      <c r="JP144" s="71"/>
      <c r="JQ144" s="71"/>
      <c r="JR144" s="71"/>
      <c r="JS144" s="71"/>
      <c r="JT144" s="71"/>
      <c r="JU144" s="71"/>
      <c r="JV144" s="71"/>
      <c r="JW144" s="71"/>
      <c r="JX144" s="71"/>
      <c r="JY144" s="71"/>
      <c r="JZ144" s="71"/>
      <c r="KA144" s="71"/>
      <c r="KB144" s="71"/>
      <c r="KC144" s="71"/>
      <c r="KD144" s="71"/>
      <c r="KE144" s="71"/>
      <c r="KF144" s="71"/>
      <c r="KG144" s="71"/>
      <c r="KH144" s="71"/>
      <c r="KI144" s="71"/>
      <c r="KJ144" s="71"/>
      <c r="KK144" s="71"/>
      <c r="KL144" s="71"/>
      <c r="KM144" s="71"/>
      <c r="KN144" s="71"/>
      <c r="KO144" s="71"/>
      <c r="KP144" s="71"/>
      <c r="KQ144" s="71"/>
      <c r="KR144" s="71"/>
      <c r="KS144" s="71"/>
      <c r="KT144" s="71"/>
      <c r="KU144" s="71"/>
      <c r="KV144" s="71"/>
      <c r="KW144" s="71"/>
      <c r="KX144" s="71"/>
      <c r="KY144" s="71"/>
      <c r="KZ144" s="71"/>
      <c r="LA144" s="71"/>
      <c r="LB144" s="71"/>
      <c r="LC144" s="71"/>
      <c r="LD144" s="71"/>
      <c r="LE144" s="71"/>
      <c r="LF144" s="71"/>
      <c r="LG144" s="71"/>
      <c r="LH144" s="71"/>
      <c r="LI144" s="71"/>
      <c r="LJ144" s="71"/>
      <c r="LK144" s="71"/>
      <c r="LL144" s="71"/>
      <c r="LM144" s="71"/>
      <c r="LN144" s="71"/>
      <c r="LO144" s="71"/>
      <c r="LP144" s="71"/>
      <c r="LQ144" s="71"/>
      <c r="LR144" s="71"/>
      <c r="LS144" s="71"/>
      <c r="LT144" s="71"/>
      <c r="LU144" s="71"/>
      <c r="LV144" s="71"/>
      <c r="LW144" s="71"/>
      <c r="LX144" s="71"/>
      <c r="LY144" s="71"/>
      <c r="LZ144" s="71"/>
      <c r="MA144" s="71"/>
      <c r="MB144" s="71"/>
      <c r="MC144" s="71"/>
      <c r="MD144" s="71"/>
      <c r="ME144" s="71"/>
      <c r="MF144" s="71"/>
      <c r="MG144" s="71"/>
      <c r="MH144" s="71"/>
      <c r="MI144" s="71"/>
      <c r="MJ144" s="71"/>
      <c r="MK144" s="71"/>
      <c r="ML144" s="71"/>
      <c r="MM144" s="71"/>
      <c r="MN144" s="71"/>
      <c r="MO144" s="71"/>
      <c r="MP144" s="71"/>
      <c r="MQ144" s="71"/>
      <c r="MR144" s="71"/>
      <c r="MS144" s="71"/>
      <c r="MT144" s="71"/>
      <c r="MU144" s="71"/>
      <c r="MV144" s="71"/>
      <c r="MW144" s="71"/>
      <c r="MX144" s="71"/>
      <c r="MY144" s="71"/>
      <c r="MZ144" s="71"/>
      <c r="NA144" s="71"/>
      <c r="NB144" s="71"/>
      <c r="NC144" s="71"/>
      <c r="ND144" s="71"/>
      <c r="NE144" s="71"/>
      <c r="NF144" s="71"/>
      <c r="NG144" s="71"/>
      <c r="NH144" s="71"/>
      <c r="NI144" s="71"/>
      <c r="NJ144" s="71"/>
      <c r="NK144" s="71"/>
      <c r="NL144" s="71"/>
      <c r="NM144" s="71"/>
      <c r="NN144" s="71"/>
      <c r="NO144" s="71"/>
      <c r="NP144" s="71"/>
      <c r="NQ144" s="71"/>
      <c r="NR144" s="71"/>
      <c r="NS144" s="71"/>
      <c r="NT144" s="71"/>
      <c r="NU144" s="71"/>
      <c r="NV144" s="71"/>
      <c r="NW144" s="71"/>
      <c r="NX144" s="71"/>
      <c r="NY144" s="71"/>
      <c r="NZ144" s="71"/>
      <c r="OA144" s="71"/>
      <c r="OB144" s="71"/>
      <c r="OC144" s="71"/>
      <c r="OD144" s="71"/>
      <c r="OE144" s="71"/>
      <c r="OF144" s="71"/>
      <c r="OG144" s="71"/>
      <c r="OH144" s="71"/>
      <c r="OI144" s="71"/>
      <c r="OJ144" s="71"/>
      <c r="OK144" s="71"/>
      <c r="OL144" s="71"/>
      <c r="OM144" s="71"/>
      <c r="ON144" s="71"/>
      <c r="OO144" s="71"/>
      <c r="OP144" s="71"/>
      <c r="OQ144" s="71"/>
      <c r="OR144" s="71"/>
      <c r="OS144" s="71"/>
      <c r="OT144" s="71"/>
      <c r="OU144" s="71"/>
      <c r="OV144" s="71"/>
      <c r="OW144" s="71"/>
      <c r="OX144" s="71"/>
      <c r="OY144" s="71"/>
      <c r="OZ144" s="71"/>
      <c r="PA144" s="71"/>
      <c r="PB144" s="71"/>
      <c r="PC144" s="71"/>
      <c r="PD144" s="71"/>
      <c r="PE144" s="71"/>
      <c r="PF144" s="71"/>
      <c r="PG144" s="71"/>
      <c r="PH144" s="71"/>
      <c r="PI144" s="71"/>
      <c r="PJ144" s="71"/>
      <c r="PK144" s="71"/>
      <c r="PL144" s="71"/>
      <c r="PM144" s="71"/>
      <c r="PN144" s="71"/>
      <c r="PO144" s="71"/>
      <c r="PP144" s="71"/>
      <c r="PQ144" s="71"/>
      <c r="PR144" s="71"/>
      <c r="PS144" s="71"/>
      <c r="PT144" s="71"/>
      <c r="PU144" s="71"/>
      <c r="PV144" s="71"/>
      <c r="PW144" s="71"/>
      <c r="PX144" s="71"/>
      <c r="PY144" s="71"/>
      <c r="PZ144" s="71"/>
      <c r="QA144" s="71"/>
      <c r="QB144" s="71"/>
      <c r="QC144" s="71"/>
      <c r="QD144" s="71"/>
      <c r="QE144" s="71"/>
      <c r="QF144" s="71"/>
      <c r="QG144" s="71"/>
      <c r="QH144" s="71"/>
      <c r="QI144" s="71"/>
      <c r="QJ144" s="71"/>
      <c r="QK144" s="71"/>
      <c r="QL144" s="71"/>
      <c r="QM144" s="71"/>
      <c r="QN144" s="71"/>
      <c r="QO144" s="71"/>
      <c r="QP144" s="71"/>
      <c r="QQ144" s="71"/>
      <c r="QR144" s="71"/>
      <c r="QS144" s="71"/>
      <c r="QT144" s="71"/>
      <c r="QU144" s="71"/>
      <c r="QV144" s="71"/>
      <c r="QW144" s="71"/>
      <c r="QX144" s="71"/>
      <c r="QY144" s="71"/>
      <c r="QZ144" s="71"/>
      <c r="RA144" s="71"/>
      <c r="RB144" s="71"/>
      <c r="RC144" s="71"/>
      <c r="RD144" s="71"/>
      <c r="RE144" s="71"/>
      <c r="RF144" s="71"/>
      <c r="RG144" s="71"/>
      <c r="RH144" s="71"/>
      <c r="RI144" s="71"/>
      <c r="RJ144" s="71"/>
      <c r="RK144" s="71"/>
      <c r="RL144" s="71"/>
      <c r="RM144" s="71"/>
    </row>
    <row r="145" spans="1:481" ht="18" customHeight="1">
      <c r="A145" s="73"/>
      <c r="B145" s="73"/>
      <c r="C145" s="66"/>
      <c r="D145" s="72"/>
      <c r="E145" s="72"/>
      <c r="F145" s="66"/>
      <c r="G145" s="66"/>
      <c r="H145" s="66"/>
      <c r="I145" s="66"/>
      <c r="J145" s="66"/>
      <c r="K145" s="71"/>
      <c r="L145" s="71"/>
      <c r="M145" s="72"/>
      <c r="N145" s="72"/>
      <c r="O145" s="71"/>
      <c r="P145" s="71"/>
      <c r="Q145" s="71"/>
      <c r="R145" s="72"/>
      <c r="S145" s="72"/>
      <c r="T145" s="66"/>
      <c r="U145" s="72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  <c r="JD145" s="71"/>
      <c r="JE145" s="71"/>
      <c r="JF145" s="71"/>
      <c r="JG145" s="71"/>
      <c r="JH145" s="71"/>
      <c r="JI145" s="71"/>
      <c r="JJ145" s="71"/>
      <c r="JK145" s="71"/>
      <c r="JL145" s="71"/>
      <c r="JM145" s="71"/>
      <c r="JN145" s="71"/>
      <c r="JO145" s="71"/>
      <c r="JP145" s="71"/>
      <c r="JQ145" s="71"/>
      <c r="JR145" s="71"/>
      <c r="JS145" s="71"/>
      <c r="JT145" s="71"/>
      <c r="JU145" s="71"/>
      <c r="JV145" s="71"/>
      <c r="JW145" s="71"/>
      <c r="JX145" s="71"/>
      <c r="JY145" s="71"/>
      <c r="JZ145" s="71"/>
      <c r="KA145" s="71"/>
      <c r="KB145" s="71"/>
      <c r="KC145" s="71"/>
      <c r="KD145" s="71"/>
      <c r="KE145" s="71"/>
      <c r="KF145" s="71"/>
      <c r="KG145" s="71"/>
      <c r="KH145" s="71"/>
      <c r="KI145" s="71"/>
      <c r="KJ145" s="71"/>
      <c r="KK145" s="71"/>
      <c r="KL145" s="71"/>
      <c r="KM145" s="71"/>
      <c r="KN145" s="71"/>
      <c r="KO145" s="71"/>
      <c r="KP145" s="71"/>
      <c r="KQ145" s="71"/>
      <c r="KR145" s="71"/>
      <c r="KS145" s="71"/>
      <c r="KT145" s="71"/>
      <c r="KU145" s="71"/>
      <c r="KV145" s="71"/>
      <c r="KW145" s="71"/>
      <c r="KX145" s="71"/>
      <c r="KY145" s="71"/>
      <c r="KZ145" s="71"/>
      <c r="LA145" s="71"/>
      <c r="LB145" s="71"/>
      <c r="LC145" s="71"/>
      <c r="LD145" s="71"/>
      <c r="LE145" s="71"/>
      <c r="LF145" s="71"/>
      <c r="LG145" s="71"/>
      <c r="LH145" s="71"/>
      <c r="LI145" s="71"/>
      <c r="LJ145" s="71"/>
      <c r="LK145" s="71"/>
      <c r="LL145" s="71"/>
      <c r="LM145" s="71"/>
      <c r="LN145" s="71"/>
      <c r="LO145" s="71"/>
      <c r="LP145" s="71"/>
      <c r="LQ145" s="71"/>
      <c r="LR145" s="71"/>
      <c r="LS145" s="71"/>
      <c r="LT145" s="71"/>
      <c r="LU145" s="71"/>
      <c r="LV145" s="71"/>
      <c r="LW145" s="71"/>
      <c r="LX145" s="71"/>
      <c r="LY145" s="71"/>
      <c r="LZ145" s="71"/>
      <c r="MA145" s="71"/>
      <c r="MB145" s="71"/>
      <c r="MC145" s="71"/>
      <c r="MD145" s="71"/>
      <c r="ME145" s="71"/>
      <c r="MF145" s="71"/>
      <c r="MG145" s="71"/>
      <c r="MH145" s="71"/>
      <c r="MI145" s="71"/>
      <c r="MJ145" s="71"/>
      <c r="MK145" s="71"/>
      <c r="ML145" s="71"/>
      <c r="MM145" s="71"/>
      <c r="MN145" s="71"/>
      <c r="MO145" s="71"/>
      <c r="MP145" s="71"/>
      <c r="MQ145" s="71"/>
      <c r="MR145" s="71"/>
      <c r="MS145" s="71"/>
      <c r="MT145" s="71"/>
      <c r="MU145" s="71"/>
      <c r="MV145" s="71"/>
      <c r="MW145" s="71"/>
      <c r="MX145" s="71"/>
      <c r="MY145" s="71"/>
      <c r="MZ145" s="71"/>
      <c r="NA145" s="71"/>
      <c r="NB145" s="71"/>
      <c r="NC145" s="71"/>
      <c r="ND145" s="71"/>
      <c r="NE145" s="71"/>
      <c r="NF145" s="71"/>
      <c r="NG145" s="71"/>
      <c r="NH145" s="71"/>
      <c r="NI145" s="71"/>
      <c r="NJ145" s="71"/>
      <c r="NK145" s="71"/>
      <c r="NL145" s="71"/>
      <c r="NM145" s="71"/>
      <c r="NN145" s="71"/>
      <c r="NO145" s="71"/>
      <c r="NP145" s="71"/>
      <c r="NQ145" s="71"/>
      <c r="NR145" s="71"/>
      <c r="NS145" s="71"/>
      <c r="NT145" s="71"/>
      <c r="NU145" s="71"/>
      <c r="NV145" s="71"/>
      <c r="NW145" s="71"/>
      <c r="NX145" s="71"/>
      <c r="NY145" s="71"/>
      <c r="NZ145" s="71"/>
      <c r="OA145" s="71"/>
      <c r="OB145" s="71"/>
      <c r="OC145" s="71"/>
      <c r="OD145" s="71"/>
      <c r="OE145" s="71"/>
      <c r="OF145" s="71"/>
      <c r="OG145" s="71"/>
      <c r="OH145" s="71"/>
      <c r="OI145" s="71"/>
      <c r="OJ145" s="71"/>
      <c r="OK145" s="71"/>
      <c r="OL145" s="71"/>
      <c r="OM145" s="71"/>
      <c r="ON145" s="71"/>
      <c r="OO145" s="71"/>
      <c r="OP145" s="71"/>
      <c r="OQ145" s="71"/>
      <c r="OR145" s="71"/>
      <c r="OS145" s="71"/>
      <c r="OT145" s="71"/>
      <c r="OU145" s="71"/>
      <c r="OV145" s="71"/>
      <c r="OW145" s="71"/>
      <c r="OX145" s="71"/>
      <c r="OY145" s="71"/>
      <c r="OZ145" s="71"/>
      <c r="PA145" s="71"/>
      <c r="PB145" s="71"/>
      <c r="PC145" s="71"/>
      <c r="PD145" s="71"/>
      <c r="PE145" s="71"/>
      <c r="PF145" s="71"/>
      <c r="PG145" s="71"/>
      <c r="PH145" s="71"/>
      <c r="PI145" s="71"/>
      <c r="PJ145" s="71"/>
      <c r="PK145" s="71"/>
      <c r="PL145" s="71"/>
      <c r="PM145" s="71"/>
      <c r="PN145" s="71"/>
      <c r="PO145" s="71"/>
      <c r="PP145" s="71"/>
      <c r="PQ145" s="71"/>
      <c r="PR145" s="71"/>
      <c r="PS145" s="71"/>
      <c r="PT145" s="71"/>
      <c r="PU145" s="71"/>
      <c r="PV145" s="71"/>
      <c r="PW145" s="71"/>
      <c r="PX145" s="71"/>
      <c r="PY145" s="71"/>
      <c r="PZ145" s="71"/>
      <c r="QA145" s="71"/>
      <c r="QB145" s="71"/>
      <c r="QC145" s="71"/>
      <c r="QD145" s="71"/>
      <c r="QE145" s="71"/>
      <c r="QF145" s="71"/>
      <c r="QG145" s="71"/>
      <c r="QH145" s="71"/>
      <c r="QI145" s="71"/>
      <c r="QJ145" s="71"/>
      <c r="QK145" s="71"/>
      <c r="QL145" s="71"/>
      <c r="QM145" s="71"/>
      <c r="QN145" s="71"/>
      <c r="QO145" s="71"/>
      <c r="QP145" s="71"/>
      <c r="QQ145" s="71"/>
      <c r="QR145" s="71"/>
      <c r="QS145" s="71"/>
      <c r="QT145" s="71"/>
      <c r="QU145" s="71"/>
      <c r="QV145" s="71"/>
      <c r="QW145" s="71"/>
      <c r="QX145" s="71"/>
      <c r="QY145" s="71"/>
      <c r="QZ145" s="71"/>
      <c r="RA145" s="71"/>
      <c r="RB145" s="71"/>
      <c r="RC145" s="71"/>
      <c r="RD145" s="71"/>
      <c r="RE145" s="71"/>
      <c r="RF145" s="71"/>
      <c r="RG145" s="71"/>
      <c r="RH145" s="71"/>
      <c r="RI145" s="71"/>
      <c r="RJ145" s="71"/>
      <c r="RK145" s="71"/>
      <c r="RL145" s="71"/>
      <c r="RM145" s="71"/>
    </row>
    <row r="146" spans="1:481" ht="18" customHeight="1">
      <c r="A146" s="73"/>
      <c r="B146" s="73"/>
      <c r="C146" s="66"/>
      <c r="D146" s="72"/>
      <c r="E146" s="72"/>
      <c r="F146" s="66"/>
      <c r="G146" s="66"/>
      <c r="H146" s="66"/>
      <c r="I146" s="66"/>
      <c r="J146" s="66"/>
      <c r="K146" s="71"/>
      <c r="L146" s="71"/>
      <c r="M146" s="72"/>
      <c r="N146" s="72"/>
      <c r="O146" s="71"/>
      <c r="P146" s="71"/>
      <c r="Q146" s="71"/>
      <c r="R146" s="72"/>
      <c r="S146" s="72"/>
      <c r="T146" s="66"/>
      <c r="U146" s="72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1"/>
      <c r="JN146" s="71"/>
      <c r="JO146" s="71"/>
      <c r="JP146" s="71"/>
      <c r="JQ146" s="71"/>
      <c r="JR146" s="71"/>
      <c r="JS146" s="71"/>
      <c r="JT146" s="71"/>
      <c r="JU146" s="71"/>
      <c r="JV146" s="71"/>
      <c r="JW146" s="71"/>
      <c r="JX146" s="71"/>
      <c r="JY146" s="71"/>
      <c r="JZ146" s="71"/>
      <c r="KA146" s="71"/>
      <c r="KB146" s="71"/>
      <c r="KC146" s="71"/>
      <c r="KD146" s="71"/>
      <c r="KE146" s="71"/>
      <c r="KF146" s="71"/>
      <c r="KG146" s="71"/>
      <c r="KH146" s="71"/>
      <c r="KI146" s="71"/>
      <c r="KJ146" s="71"/>
      <c r="KK146" s="71"/>
      <c r="KL146" s="71"/>
      <c r="KM146" s="71"/>
      <c r="KN146" s="71"/>
      <c r="KO146" s="71"/>
      <c r="KP146" s="71"/>
      <c r="KQ146" s="71"/>
      <c r="KR146" s="71"/>
      <c r="KS146" s="71"/>
      <c r="KT146" s="71"/>
      <c r="KU146" s="71"/>
      <c r="KV146" s="71"/>
      <c r="KW146" s="71"/>
      <c r="KX146" s="71"/>
      <c r="KY146" s="71"/>
      <c r="KZ146" s="71"/>
      <c r="LA146" s="71"/>
      <c r="LB146" s="71"/>
      <c r="LC146" s="71"/>
      <c r="LD146" s="71"/>
      <c r="LE146" s="71"/>
      <c r="LF146" s="71"/>
      <c r="LG146" s="71"/>
      <c r="LH146" s="71"/>
      <c r="LI146" s="71"/>
      <c r="LJ146" s="71"/>
      <c r="LK146" s="71"/>
      <c r="LL146" s="71"/>
      <c r="LM146" s="71"/>
      <c r="LN146" s="71"/>
      <c r="LO146" s="71"/>
      <c r="LP146" s="71"/>
      <c r="LQ146" s="71"/>
      <c r="LR146" s="71"/>
      <c r="LS146" s="71"/>
      <c r="LT146" s="71"/>
      <c r="LU146" s="71"/>
      <c r="LV146" s="71"/>
      <c r="LW146" s="71"/>
      <c r="LX146" s="71"/>
      <c r="LY146" s="71"/>
      <c r="LZ146" s="71"/>
      <c r="MA146" s="71"/>
      <c r="MB146" s="71"/>
      <c r="MC146" s="71"/>
      <c r="MD146" s="71"/>
      <c r="ME146" s="71"/>
      <c r="MF146" s="71"/>
      <c r="MG146" s="71"/>
      <c r="MH146" s="71"/>
      <c r="MI146" s="71"/>
      <c r="MJ146" s="71"/>
      <c r="MK146" s="71"/>
      <c r="ML146" s="71"/>
      <c r="MM146" s="71"/>
      <c r="MN146" s="71"/>
      <c r="MO146" s="71"/>
      <c r="MP146" s="71"/>
      <c r="MQ146" s="71"/>
      <c r="MR146" s="71"/>
      <c r="MS146" s="71"/>
      <c r="MT146" s="71"/>
      <c r="MU146" s="71"/>
      <c r="MV146" s="71"/>
      <c r="MW146" s="71"/>
      <c r="MX146" s="71"/>
      <c r="MY146" s="71"/>
      <c r="MZ146" s="71"/>
      <c r="NA146" s="71"/>
      <c r="NB146" s="71"/>
      <c r="NC146" s="71"/>
      <c r="ND146" s="71"/>
      <c r="NE146" s="71"/>
      <c r="NF146" s="71"/>
      <c r="NG146" s="71"/>
      <c r="NH146" s="71"/>
      <c r="NI146" s="71"/>
      <c r="NJ146" s="71"/>
      <c r="NK146" s="71"/>
      <c r="NL146" s="71"/>
      <c r="NM146" s="71"/>
      <c r="NN146" s="71"/>
      <c r="NO146" s="71"/>
      <c r="NP146" s="71"/>
      <c r="NQ146" s="71"/>
      <c r="NR146" s="71"/>
      <c r="NS146" s="71"/>
      <c r="NT146" s="71"/>
      <c r="NU146" s="71"/>
      <c r="NV146" s="71"/>
      <c r="NW146" s="71"/>
      <c r="NX146" s="71"/>
      <c r="NY146" s="71"/>
      <c r="NZ146" s="71"/>
      <c r="OA146" s="71"/>
      <c r="OB146" s="71"/>
      <c r="OC146" s="71"/>
      <c r="OD146" s="71"/>
      <c r="OE146" s="71"/>
      <c r="OF146" s="71"/>
      <c r="OG146" s="71"/>
      <c r="OH146" s="71"/>
      <c r="OI146" s="71"/>
      <c r="OJ146" s="71"/>
      <c r="OK146" s="71"/>
      <c r="OL146" s="71"/>
      <c r="OM146" s="71"/>
      <c r="ON146" s="71"/>
      <c r="OO146" s="71"/>
      <c r="OP146" s="71"/>
      <c r="OQ146" s="71"/>
      <c r="OR146" s="71"/>
      <c r="OS146" s="71"/>
      <c r="OT146" s="71"/>
      <c r="OU146" s="71"/>
      <c r="OV146" s="71"/>
      <c r="OW146" s="71"/>
      <c r="OX146" s="71"/>
      <c r="OY146" s="71"/>
      <c r="OZ146" s="71"/>
      <c r="PA146" s="71"/>
      <c r="PB146" s="71"/>
      <c r="PC146" s="71"/>
      <c r="PD146" s="71"/>
      <c r="PE146" s="71"/>
      <c r="PF146" s="71"/>
      <c r="PG146" s="71"/>
      <c r="PH146" s="71"/>
      <c r="PI146" s="71"/>
      <c r="PJ146" s="71"/>
      <c r="PK146" s="71"/>
      <c r="PL146" s="71"/>
      <c r="PM146" s="71"/>
      <c r="PN146" s="71"/>
      <c r="PO146" s="71"/>
      <c r="PP146" s="71"/>
      <c r="PQ146" s="71"/>
      <c r="PR146" s="71"/>
      <c r="PS146" s="71"/>
      <c r="PT146" s="71"/>
      <c r="PU146" s="71"/>
      <c r="PV146" s="71"/>
      <c r="PW146" s="71"/>
      <c r="PX146" s="71"/>
      <c r="PY146" s="71"/>
      <c r="PZ146" s="71"/>
      <c r="QA146" s="71"/>
      <c r="QB146" s="71"/>
      <c r="QC146" s="71"/>
      <c r="QD146" s="71"/>
      <c r="QE146" s="71"/>
      <c r="QF146" s="71"/>
      <c r="QG146" s="71"/>
      <c r="QH146" s="71"/>
      <c r="QI146" s="71"/>
      <c r="QJ146" s="71"/>
      <c r="QK146" s="71"/>
      <c r="QL146" s="71"/>
      <c r="QM146" s="71"/>
      <c r="QN146" s="71"/>
      <c r="QO146" s="71"/>
      <c r="QP146" s="71"/>
      <c r="QQ146" s="71"/>
      <c r="QR146" s="71"/>
      <c r="QS146" s="71"/>
      <c r="QT146" s="71"/>
      <c r="QU146" s="71"/>
      <c r="QV146" s="71"/>
      <c r="QW146" s="71"/>
      <c r="QX146" s="71"/>
      <c r="QY146" s="71"/>
      <c r="QZ146" s="71"/>
      <c r="RA146" s="71"/>
      <c r="RB146" s="71"/>
      <c r="RC146" s="71"/>
      <c r="RD146" s="71"/>
      <c r="RE146" s="71"/>
      <c r="RF146" s="71"/>
      <c r="RG146" s="71"/>
      <c r="RH146" s="71"/>
      <c r="RI146" s="71"/>
      <c r="RJ146" s="71"/>
      <c r="RK146" s="71"/>
      <c r="RL146" s="71"/>
      <c r="RM146" s="71"/>
    </row>
    <row r="147" spans="1:481" ht="18" customHeight="1">
      <c r="A147" s="73"/>
      <c r="B147" s="73"/>
      <c r="C147" s="66"/>
      <c r="D147" s="72"/>
      <c r="E147" s="72"/>
      <c r="F147" s="66"/>
      <c r="G147" s="66"/>
      <c r="H147" s="66"/>
      <c r="I147" s="66"/>
      <c r="J147" s="66"/>
      <c r="K147" s="71"/>
      <c r="L147" s="71"/>
      <c r="M147" s="72"/>
      <c r="N147" s="72"/>
      <c r="O147" s="71"/>
      <c r="P147" s="71"/>
      <c r="Q147" s="71"/>
      <c r="R147" s="72"/>
      <c r="S147" s="72"/>
      <c r="T147" s="66"/>
      <c r="U147" s="72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1"/>
      <c r="JG147" s="71"/>
      <c r="JH147" s="71"/>
      <c r="JI147" s="71"/>
      <c r="JJ147" s="71"/>
      <c r="JK147" s="71"/>
      <c r="JL147" s="71"/>
      <c r="JM147" s="71"/>
      <c r="JN147" s="71"/>
      <c r="JO147" s="71"/>
      <c r="JP147" s="71"/>
      <c r="JQ147" s="71"/>
      <c r="JR147" s="71"/>
      <c r="JS147" s="71"/>
      <c r="JT147" s="71"/>
      <c r="JU147" s="71"/>
      <c r="JV147" s="71"/>
      <c r="JW147" s="71"/>
      <c r="JX147" s="71"/>
      <c r="JY147" s="71"/>
      <c r="JZ147" s="71"/>
      <c r="KA147" s="71"/>
      <c r="KB147" s="71"/>
      <c r="KC147" s="71"/>
      <c r="KD147" s="71"/>
      <c r="KE147" s="71"/>
      <c r="KF147" s="71"/>
      <c r="KG147" s="71"/>
      <c r="KH147" s="71"/>
      <c r="KI147" s="71"/>
      <c r="KJ147" s="71"/>
      <c r="KK147" s="71"/>
      <c r="KL147" s="71"/>
      <c r="KM147" s="71"/>
      <c r="KN147" s="71"/>
      <c r="KO147" s="71"/>
      <c r="KP147" s="71"/>
      <c r="KQ147" s="71"/>
      <c r="KR147" s="71"/>
      <c r="KS147" s="71"/>
      <c r="KT147" s="71"/>
      <c r="KU147" s="71"/>
      <c r="KV147" s="71"/>
      <c r="KW147" s="71"/>
      <c r="KX147" s="71"/>
      <c r="KY147" s="71"/>
      <c r="KZ147" s="71"/>
      <c r="LA147" s="71"/>
      <c r="LB147" s="71"/>
      <c r="LC147" s="71"/>
      <c r="LD147" s="71"/>
      <c r="LE147" s="71"/>
      <c r="LF147" s="71"/>
      <c r="LG147" s="71"/>
      <c r="LH147" s="71"/>
      <c r="LI147" s="71"/>
      <c r="LJ147" s="71"/>
      <c r="LK147" s="71"/>
      <c r="LL147" s="71"/>
      <c r="LM147" s="71"/>
      <c r="LN147" s="71"/>
      <c r="LO147" s="71"/>
      <c r="LP147" s="71"/>
      <c r="LQ147" s="71"/>
      <c r="LR147" s="71"/>
      <c r="LS147" s="71"/>
      <c r="LT147" s="71"/>
      <c r="LU147" s="71"/>
      <c r="LV147" s="71"/>
      <c r="LW147" s="71"/>
      <c r="LX147" s="71"/>
      <c r="LY147" s="71"/>
      <c r="LZ147" s="71"/>
      <c r="MA147" s="71"/>
      <c r="MB147" s="71"/>
      <c r="MC147" s="71"/>
      <c r="MD147" s="71"/>
      <c r="ME147" s="71"/>
      <c r="MF147" s="71"/>
      <c r="MG147" s="71"/>
      <c r="MH147" s="71"/>
      <c r="MI147" s="71"/>
      <c r="MJ147" s="71"/>
      <c r="MK147" s="71"/>
      <c r="ML147" s="71"/>
      <c r="MM147" s="71"/>
      <c r="MN147" s="71"/>
      <c r="MO147" s="71"/>
      <c r="MP147" s="71"/>
      <c r="MQ147" s="71"/>
      <c r="MR147" s="71"/>
      <c r="MS147" s="71"/>
      <c r="MT147" s="71"/>
      <c r="MU147" s="71"/>
      <c r="MV147" s="71"/>
      <c r="MW147" s="71"/>
      <c r="MX147" s="71"/>
      <c r="MY147" s="71"/>
      <c r="MZ147" s="71"/>
      <c r="NA147" s="71"/>
      <c r="NB147" s="71"/>
      <c r="NC147" s="71"/>
      <c r="ND147" s="71"/>
      <c r="NE147" s="71"/>
      <c r="NF147" s="71"/>
      <c r="NG147" s="71"/>
      <c r="NH147" s="71"/>
      <c r="NI147" s="71"/>
      <c r="NJ147" s="71"/>
      <c r="NK147" s="71"/>
      <c r="NL147" s="71"/>
      <c r="NM147" s="71"/>
      <c r="NN147" s="71"/>
      <c r="NO147" s="71"/>
      <c r="NP147" s="71"/>
      <c r="NQ147" s="71"/>
      <c r="NR147" s="71"/>
      <c r="NS147" s="71"/>
      <c r="NT147" s="71"/>
      <c r="NU147" s="71"/>
      <c r="NV147" s="71"/>
      <c r="NW147" s="71"/>
      <c r="NX147" s="71"/>
      <c r="NY147" s="71"/>
      <c r="NZ147" s="71"/>
      <c r="OA147" s="71"/>
      <c r="OB147" s="71"/>
      <c r="OC147" s="71"/>
      <c r="OD147" s="71"/>
      <c r="OE147" s="71"/>
      <c r="OF147" s="71"/>
      <c r="OG147" s="71"/>
      <c r="OH147" s="71"/>
      <c r="OI147" s="71"/>
      <c r="OJ147" s="71"/>
      <c r="OK147" s="71"/>
      <c r="OL147" s="71"/>
      <c r="OM147" s="71"/>
      <c r="ON147" s="71"/>
      <c r="OO147" s="71"/>
      <c r="OP147" s="71"/>
      <c r="OQ147" s="71"/>
      <c r="OR147" s="71"/>
      <c r="OS147" s="71"/>
      <c r="OT147" s="71"/>
      <c r="OU147" s="71"/>
      <c r="OV147" s="71"/>
      <c r="OW147" s="71"/>
      <c r="OX147" s="71"/>
      <c r="OY147" s="71"/>
      <c r="OZ147" s="71"/>
      <c r="PA147" s="71"/>
      <c r="PB147" s="71"/>
      <c r="PC147" s="71"/>
      <c r="PD147" s="71"/>
      <c r="PE147" s="71"/>
      <c r="PF147" s="71"/>
      <c r="PG147" s="71"/>
      <c r="PH147" s="71"/>
      <c r="PI147" s="71"/>
      <c r="PJ147" s="71"/>
      <c r="PK147" s="71"/>
      <c r="PL147" s="71"/>
      <c r="PM147" s="71"/>
      <c r="PN147" s="71"/>
      <c r="PO147" s="71"/>
      <c r="PP147" s="71"/>
      <c r="PQ147" s="71"/>
      <c r="PR147" s="71"/>
      <c r="PS147" s="71"/>
      <c r="PT147" s="71"/>
      <c r="PU147" s="71"/>
      <c r="PV147" s="71"/>
      <c r="PW147" s="71"/>
      <c r="PX147" s="71"/>
      <c r="PY147" s="71"/>
      <c r="PZ147" s="71"/>
      <c r="QA147" s="71"/>
      <c r="QB147" s="71"/>
      <c r="QC147" s="71"/>
      <c r="QD147" s="71"/>
      <c r="QE147" s="71"/>
      <c r="QF147" s="71"/>
      <c r="QG147" s="71"/>
      <c r="QH147" s="71"/>
      <c r="QI147" s="71"/>
      <c r="QJ147" s="71"/>
      <c r="QK147" s="71"/>
      <c r="QL147" s="71"/>
      <c r="QM147" s="71"/>
      <c r="QN147" s="71"/>
      <c r="QO147" s="71"/>
      <c r="QP147" s="71"/>
      <c r="QQ147" s="71"/>
      <c r="QR147" s="71"/>
      <c r="QS147" s="71"/>
      <c r="QT147" s="71"/>
      <c r="QU147" s="71"/>
      <c r="QV147" s="71"/>
      <c r="QW147" s="71"/>
      <c r="QX147" s="71"/>
      <c r="QY147" s="71"/>
      <c r="QZ147" s="71"/>
      <c r="RA147" s="71"/>
      <c r="RB147" s="71"/>
      <c r="RC147" s="71"/>
      <c r="RD147" s="71"/>
      <c r="RE147" s="71"/>
      <c r="RF147" s="71"/>
      <c r="RG147" s="71"/>
      <c r="RH147" s="71"/>
      <c r="RI147" s="71"/>
      <c r="RJ147" s="71"/>
      <c r="RK147" s="71"/>
      <c r="RL147" s="71"/>
      <c r="RM147" s="71"/>
    </row>
    <row r="148" spans="1:481" ht="18" customHeight="1">
      <c r="A148" s="73"/>
      <c r="B148" s="73"/>
      <c r="C148" s="66"/>
      <c r="D148" s="72"/>
      <c r="E148" s="72"/>
      <c r="F148" s="66"/>
      <c r="G148" s="66"/>
      <c r="H148" s="66"/>
      <c r="I148" s="66"/>
      <c r="J148" s="66"/>
      <c r="K148" s="71"/>
      <c r="L148" s="71"/>
      <c r="M148" s="72"/>
      <c r="N148" s="72"/>
      <c r="O148" s="71"/>
      <c r="P148" s="71"/>
      <c r="Q148" s="71"/>
      <c r="R148" s="72"/>
      <c r="S148" s="72"/>
      <c r="T148" s="66"/>
      <c r="U148" s="72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1"/>
      <c r="JG148" s="71"/>
      <c r="JH148" s="71"/>
      <c r="JI148" s="71"/>
      <c r="JJ148" s="71"/>
      <c r="JK148" s="71"/>
      <c r="JL148" s="71"/>
      <c r="JM148" s="71"/>
      <c r="JN148" s="71"/>
      <c r="JO148" s="71"/>
      <c r="JP148" s="71"/>
      <c r="JQ148" s="71"/>
      <c r="JR148" s="71"/>
      <c r="JS148" s="71"/>
      <c r="JT148" s="71"/>
      <c r="JU148" s="71"/>
      <c r="JV148" s="71"/>
      <c r="JW148" s="71"/>
      <c r="JX148" s="71"/>
      <c r="JY148" s="71"/>
      <c r="JZ148" s="71"/>
      <c r="KA148" s="71"/>
      <c r="KB148" s="71"/>
      <c r="KC148" s="71"/>
      <c r="KD148" s="71"/>
      <c r="KE148" s="71"/>
      <c r="KF148" s="71"/>
      <c r="KG148" s="71"/>
      <c r="KH148" s="71"/>
      <c r="KI148" s="71"/>
      <c r="KJ148" s="71"/>
      <c r="KK148" s="71"/>
      <c r="KL148" s="71"/>
      <c r="KM148" s="71"/>
      <c r="KN148" s="71"/>
      <c r="KO148" s="71"/>
      <c r="KP148" s="71"/>
      <c r="KQ148" s="71"/>
      <c r="KR148" s="71"/>
      <c r="KS148" s="71"/>
      <c r="KT148" s="71"/>
      <c r="KU148" s="71"/>
      <c r="KV148" s="71"/>
      <c r="KW148" s="71"/>
      <c r="KX148" s="71"/>
      <c r="KY148" s="71"/>
      <c r="KZ148" s="71"/>
      <c r="LA148" s="71"/>
      <c r="LB148" s="71"/>
      <c r="LC148" s="71"/>
      <c r="LD148" s="71"/>
      <c r="LE148" s="71"/>
      <c r="LF148" s="71"/>
      <c r="LG148" s="71"/>
      <c r="LH148" s="71"/>
      <c r="LI148" s="71"/>
      <c r="LJ148" s="71"/>
      <c r="LK148" s="71"/>
      <c r="LL148" s="71"/>
      <c r="LM148" s="71"/>
      <c r="LN148" s="71"/>
      <c r="LO148" s="71"/>
      <c r="LP148" s="71"/>
      <c r="LQ148" s="71"/>
      <c r="LR148" s="71"/>
      <c r="LS148" s="71"/>
      <c r="LT148" s="71"/>
      <c r="LU148" s="71"/>
      <c r="LV148" s="71"/>
      <c r="LW148" s="71"/>
      <c r="LX148" s="71"/>
      <c r="LY148" s="71"/>
      <c r="LZ148" s="71"/>
      <c r="MA148" s="71"/>
      <c r="MB148" s="71"/>
      <c r="MC148" s="71"/>
      <c r="MD148" s="71"/>
      <c r="ME148" s="71"/>
      <c r="MF148" s="71"/>
      <c r="MG148" s="71"/>
      <c r="MH148" s="71"/>
      <c r="MI148" s="71"/>
      <c r="MJ148" s="71"/>
      <c r="MK148" s="71"/>
      <c r="ML148" s="71"/>
      <c r="MM148" s="71"/>
      <c r="MN148" s="71"/>
      <c r="MO148" s="71"/>
      <c r="MP148" s="71"/>
      <c r="MQ148" s="71"/>
      <c r="MR148" s="71"/>
      <c r="MS148" s="71"/>
      <c r="MT148" s="71"/>
      <c r="MU148" s="71"/>
      <c r="MV148" s="71"/>
      <c r="MW148" s="71"/>
      <c r="MX148" s="71"/>
      <c r="MY148" s="71"/>
      <c r="MZ148" s="71"/>
      <c r="NA148" s="71"/>
      <c r="NB148" s="71"/>
      <c r="NC148" s="71"/>
      <c r="ND148" s="71"/>
      <c r="NE148" s="71"/>
      <c r="NF148" s="71"/>
      <c r="NG148" s="71"/>
      <c r="NH148" s="71"/>
      <c r="NI148" s="71"/>
      <c r="NJ148" s="71"/>
      <c r="NK148" s="71"/>
      <c r="NL148" s="71"/>
      <c r="NM148" s="71"/>
      <c r="NN148" s="71"/>
      <c r="NO148" s="71"/>
      <c r="NP148" s="71"/>
      <c r="NQ148" s="71"/>
      <c r="NR148" s="71"/>
      <c r="NS148" s="71"/>
      <c r="NT148" s="71"/>
      <c r="NU148" s="71"/>
      <c r="NV148" s="71"/>
      <c r="NW148" s="71"/>
      <c r="NX148" s="71"/>
      <c r="NY148" s="71"/>
      <c r="NZ148" s="71"/>
      <c r="OA148" s="71"/>
      <c r="OB148" s="71"/>
      <c r="OC148" s="71"/>
      <c r="OD148" s="71"/>
      <c r="OE148" s="71"/>
      <c r="OF148" s="71"/>
      <c r="OG148" s="71"/>
      <c r="OH148" s="71"/>
      <c r="OI148" s="71"/>
      <c r="OJ148" s="71"/>
      <c r="OK148" s="71"/>
      <c r="OL148" s="71"/>
      <c r="OM148" s="71"/>
      <c r="ON148" s="71"/>
      <c r="OO148" s="71"/>
      <c r="OP148" s="71"/>
      <c r="OQ148" s="71"/>
      <c r="OR148" s="71"/>
      <c r="OS148" s="71"/>
      <c r="OT148" s="71"/>
      <c r="OU148" s="71"/>
      <c r="OV148" s="71"/>
      <c r="OW148" s="71"/>
      <c r="OX148" s="71"/>
      <c r="OY148" s="71"/>
      <c r="OZ148" s="71"/>
      <c r="PA148" s="71"/>
      <c r="PB148" s="71"/>
      <c r="PC148" s="71"/>
      <c r="PD148" s="71"/>
      <c r="PE148" s="71"/>
      <c r="PF148" s="71"/>
      <c r="PG148" s="71"/>
      <c r="PH148" s="71"/>
      <c r="PI148" s="71"/>
      <c r="PJ148" s="71"/>
      <c r="PK148" s="71"/>
      <c r="PL148" s="71"/>
      <c r="PM148" s="71"/>
      <c r="PN148" s="71"/>
      <c r="PO148" s="71"/>
      <c r="PP148" s="71"/>
      <c r="PQ148" s="71"/>
      <c r="PR148" s="71"/>
      <c r="PS148" s="71"/>
      <c r="PT148" s="71"/>
      <c r="PU148" s="71"/>
      <c r="PV148" s="71"/>
      <c r="PW148" s="71"/>
      <c r="PX148" s="71"/>
      <c r="PY148" s="71"/>
      <c r="PZ148" s="71"/>
      <c r="QA148" s="71"/>
      <c r="QB148" s="71"/>
      <c r="QC148" s="71"/>
      <c r="QD148" s="71"/>
      <c r="QE148" s="71"/>
      <c r="QF148" s="71"/>
      <c r="QG148" s="71"/>
      <c r="QH148" s="71"/>
      <c r="QI148" s="71"/>
      <c r="QJ148" s="71"/>
      <c r="QK148" s="71"/>
      <c r="QL148" s="71"/>
      <c r="QM148" s="71"/>
      <c r="QN148" s="71"/>
      <c r="QO148" s="71"/>
      <c r="QP148" s="71"/>
      <c r="QQ148" s="71"/>
      <c r="QR148" s="71"/>
      <c r="QS148" s="71"/>
      <c r="QT148" s="71"/>
      <c r="QU148" s="71"/>
      <c r="QV148" s="71"/>
      <c r="QW148" s="71"/>
      <c r="QX148" s="71"/>
      <c r="QY148" s="71"/>
      <c r="QZ148" s="71"/>
      <c r="RA148" s="71"/>
      <c r="RB148" s="71"/>
      <c r="RC148" s="71"/>
      <c r="RD148" s="71"/>
      <c r="RE148" s="71"/>
      <c r="RF148" s="71"/>
      <c r="RG148" s="71"/>
      <c r="RH148" s="71"/>
      <c r="RI148" s="71"/>
      <c r="RJ148" s="71"/>
      <c r="RK148" s="71"/>
      <c r="RL148" s="71"/>
      <c r="RM148" s="71"/>
    </row>
    <row r="149" spans="1:481" ht="18" customHeight="1">
      <c r="A149" s="73"/>
      <c r="B149" s="73"/>
      <c r="C149" s="66"/>
      <c r="D149" s="72"/>
      <c r="E149" s="72"/>
      <c r="F149" s="66"/>
      <c r="G149" s="66"/>
      <c r="H149" s="66"/>
      <c r="I149" s="66"/>
      <c r="J149" s="66"/>
      <c r="K149" s="71"/>
      <c r="L149" s="71"/>
      <c r="M149" s="72"/>
      <c r="N149" s="72"/>
      <c r="O149" s="71"/>
      <c r="P149" s="71"/>
      <c r="Q149" s="71"/>
      <c r="R149" s="72"/>
      <c r="S149" s="72"/>
      <c r="T149" s="66"/>
      <c r="U149" s="72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1"/>
      <c r="JN149" s="71"/>
      <c r="JO149" s="71"/>
      <c r="JP149" s="71"/>
      <c r="JQ149" s="71"/>
      <c r="JR149" s="71"/>
      <c r="JS149" s="71"/>
      <c r="JT149" s="71"/>
      <c r="JU149" s="71"/>
      <c r="JV149" s="71"/>
      <c r="JW149" s="71"/>
      <c r="JX149" s="71"/>
      <c r="JY149" s="71"/>
      <c r="JZ149" s="71"/>
      <c r="KA149" s="71"/>
      <c r="KB149" s="71"/>
      <c r="KC149" s="71"/>
      <c r="KD149" s="71"/>
      <c r="KE149" s="71"/>
      <c r="KF149" s="71"/>
      <c r="KG149" s="71"/>
      <c r="KH149" s="71"/>
      <c r="KI149" s="71"/>
      <c r="KJ149" s="71"/>
      <c r="KK149" s="71"/>
      <c r="KL149" s="71"/>
      <c r="KM149" s="71"/>
      <c r="KN149" s="71"/>
      <c r="KO149" s="71"/>
      <c r="KP149" s="71"/>
      <c r="KQ149" s="71"/>
      <c r="KR149" s="71"/>
      <c r="KS149" s="71"/>
      <c r="KT149" s="71"/>
      <c r="KU149" s="71"/>
      <c r="KV149" s="71"/>
      <c r="KW149" s="71"/>
      <c r="KX149" s="71"/>
      <c r="KY149" s="71"/>
      <c r="KZ149" s="71"/>
      <c r="LA149" s="71"/>
      <c r="LB149" s="71"/>
      <c r="LC149" s="71"/>
      <c r="LD149" s="71"/>
      <c r="LE149" s="71"/>
      <c r="LF149" s="71"/>
      <c r="LG149" s="71"/>
      <c r="LH149" s="71"/>
      <c r="LI149" s="71"/>
      <c r="LJ149" s="71"/>
      <c r="LK149" s="71"/>
      <c r="LL149" s="71"/>
      <c r="LM149" s="71"/>
      <c r="LN149" s="71"/>
      <c r="LO149" s="71"/>
      <c r="LP149" s="71"/>
      <c r="LQ149" s="71"/>
      <c r="LR149" s="71"/>
      <c r="LS149" s="71"/>
      <c r="LT149" s="71"/>
      <c r="LU149" s="71"/>
      <c r="LV149" s="71"/>
      <c r="LW149" s="71"/>
      <c r="LX149" s="71"/>
      <c r="LY149" s="71"/>
      <c r="LZ149" s="71"/>
      <c r="MA149" s="71"/>
      <c r="MB149" s="71"/>
      <c r="MC149" s="71"/>
      <c r="MD149" s="71"/>
      <c r="ME149" s="71"/>
      <c r="MF149" s="71"/>
      <c r="MG149" s="71"/>
      <c r="MH149" s="71"/>
      <c r="MI149" s="71"/>
      <c r="MJ149" s="71"/>
      <c r="MK149" s="71"/>
      <c r="ML149" s="71"/>
      <c r="MM149" s="71"/>
      <c r="MN149" s="71"/>
      <c r="MO149" s="71"/>
      <c r="MP149" s="71"/>
      <c r="MQ149" s="71"/>
      <c r="MR149" s="71"/>
      <c r="MS149" s="71"/>
      <c r="MT149" s="71"/>
      <c r="MU149" s="71"/>
      <c r="MV149" s="71"/>
      <c r="MW149" s="71"/>
      <c r="MX149" s="71"/>
      <c r="MY149" s="71"/>
      <c r="MZ149" s="71"/>
      <c r="NA149" s="71"/>
      <c r="NB149" s="71"/>
      <c r="NC149" s="71"/>
      <c r="ND149" s="71"/>
      <c r="NE149" s="71"/>
      <c r="NF149" s="71"/>
      <c r="NG149" s="71"/>
      <c r="NH149" s="71"/>
      <c r="NI149" s="71"/>
      <c r="NJ149" s="71"/>
      <c r="NK149" s="71"/>
      <c r="NL149" s="71"/>
      <c r="NM149" s="71"/>
      <c r="NN149" s="71"/>
      <c r="NO149" s="71"/>
      <c r="NP149" s="71"/>
      <c r="NQ149" s="71"/>
      <c r="NR149" s="71"/>
      <c r="NS149" s="71"/>
      <c r="NT149" s="71"/>
      <c r="NU149" s="71"/>
      <c r="NV149" s="71"/>
      <c r="NW149" s="71"/>
      <c r="NX149" s="71"/>
      <c r="NY149" s="71"/>
      <c r="NZ149" s="71"/>
      <c r="OA149" s="71"/>
      <c r="OB149" s="71"/>
      <c r="OC149" s="71"/>
      <c r="OD149" s="71"/>
      <c r="OE149" s="71"/>
      <c r="OF149" s="71"/>
      <c r="OG149" s="71"/>
      <c r="OH149" s="71"/>
      <c r="OI149" s="71"/>
      <c r="OJ149" s="71"/>
      <c r="OK149" s="71"/>
      <c r="OL149" s="71"/>
      <c r="OM149" s="71"/>
      <c r="ON149" s="71"/>
      <c r="OO149" s="71"/>
      <c r="OP149" s="71"/>
      <c r="OQ149" s="71"/>
      <c r="OR149" s="71"/>
      <c r="OS149" s="71"/>
      <c r="OT149" s="71"/>
      <c r="OU149" s="71"/>
      <c r="OV149" s="71"/>
      <c r="OW149" s="71"/>
      <c r="OX149" s="71"/>
      <c r="OY149" s="71"/>
      <c r="OZ149" s="71"/>
      <c r="PA149" s="71"/>
      <c r="PB149" s="71"/>
      <c r="PC149" s="71"/>
      <c r="PD149" s="71"/>
      <c r="PE149" s="71"/>
      <c r="PF149" s="71"/>
      <c r="PG149" s="71"/>
      <c r="PH149" s="71"/>
      <c r="PI149" s="71"/>
      <c r="PJ149" s="71"/>
      <c r="PK149" s="71"/>
      <c r="PL149" s="71"/>
      <c r="PM149" s="71"/>
      <c r="PN149" s="71"/>
      <c r="PO149" s="71"/>
      <c r="PP149" s="71"/>
      <c r="PQ149" s="71"/>
      <c r="PR149" s="71"/>
      <c r="PS149" s="71"/>
      <c r="PT149" s="71"/>
      <c r="PU149" s="71"/>
      <c r="PV149" s="71"/>
      <c r="PW149" s="71"/>
      <c r="PX149" s="71"/>
      <c r="PY149" s="71"/>
      <c r="PZ149" s="71"/>
      <c r="QA149" s="71"/>
      <c r="QB149" s="71"/>
      <c r="QC149" s="71"/>
      <c r="QD149" s="71"/>
      <c r="QE149" s="71"/>
      <c r="QF149" s="71"/>
      <c r="QG149" s="71"/>
      <c r="QH149" s="71"/>
      <c r="QI149" s="71"/>
      <c r="QJ149" s="71"/>
      <c r="QK149" s="71"/>
      <c r="QL149" s="71"/>
      <c r="QM149" s="71"/>
      <c r="QN149" s="71"/>
      <c r="QO149" s="71"/>
      <c r="QP149" s="71"/>
      <c r="QQ149" s="71"/>
      <c r="QR149" s="71"/>
      <c r="QS149" s="71"/>
      <c r="QT149" s="71"/>
      <c r="QU149" s="71"/>
      <c r="QV149" s="71"/>
      <c r="QW149" s="71"/>
      <c r="QX149" s="71"/>
      <c r="QY149" s="71"/>
      <c r="QZ149" s="71"/>
      <c r="RA149" s="71"/>
      <c r="RB149" s="71"/>
      <c r="RC149" s="71"/>
      <c r="RD149" s="71"/>
      <c r="RE149" s="71"/>
      <c r="RF149" s="71"/>
      <c r="RG149" s="71"/>
      <c r="RH149" s="71"/>
      <c r="RI149" s="71"/>
      <c r="RJ149" s="71"/>
      <c r="RK149" s="71"/>
      <c r="RL149" s="71"/>
      <c r="RM149" s="71"/>
    </row>
    <row r="150" spans="1:481" ht="18" customHeight="1">
      <c r="A150" s="73"/>
      <c r="B150" s="73"/>
      <c r="C150" s="66"/>
      <c r="D150" s="72"/>
      <c r="E150" s="72"/>
      <c r="F150" s="66"/>
      <c r="G150" s="66"/>
      <c r="H150" s="66"/>
      <c r="I150" s="66"/>
      <c r="J150" s="66"/>
      <c r="K150" s="71"/>
      <c r="L150" s="71"/>
      <c r="M150" s="72"/>
      <c r="N150" s="72"/>
      <c r="O150" s="71"/>
      <c r="P150" s="71"/>
      <c r="Q150" s="71"/>
      <c r="R150" s="72"/>
      <c r="S150" s="72"/>
      <c r="T150" s="66"/>
      <c r="U150" s="72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  <c r="JD150" s="71"/>
      <c r="JE150" s="71"/>
      <c r="JF150" s="71"/>
      <c r="JG150" s="71"/>
      <c r="JH150" s="71"/>
      <c r="JI150" s="71"/>
      <c r="JJ150" s="71"/>
      <c r="JK150" s="71"/>
      <c r="JL150" s="71"/>
      <c r="JM150" s="71"/>
      <c r="JN150" s="71"/>
      <c r="JO150" s="71"/>
      <c r="JP150" s="71"/>
      <c r="JQ150" s="71"/>
      <c r="JR150" s="71"/>
      <c r="JS150" s="71"/>
      <c r="JT150" s="71"/>
      <c r="JU150" s="71"/>
      <c r="JV150" s="71"/>
      <c r="JW150" s="71"/>
      <c r="JX150" s="71"/>
      <c r="JY150" s="71"/>
      <c r="JZ150" s="71"/>
      <c r="KA150" s="71"/>
      <c r="KB150" s="71"/>
      <c r="KC150" s="71"/>
      <c r="KD150" s="71"/>
      <c r="KE150" s="71"/>
      <c r="KF150" s="71"/>
      <c r="KG150" s="71"/>
      <c r="KH150" s="71"/>
      <c r="KI150" s="71"/>
      <c r="KJ150" s="71"/>
      <c r="KK150" s="71"/>
      <c r="KL150" s="71"/>
      <c r="KM150" s="71"/>
      <c r="KN150" s="71"/>
      <c r="KO150" s="71"/>
      <c r="KP150" s="71"/>
      <c r="KQ150" s="71"/>
      <c r="KR150" s="71"/>
      <c r="KS150" s="71"/>
      <c r="KT150" s="71"/>
      <c r="KU150" s="71"/>
      <c r="KV150" s="71"/>
      <c r="KW150" s="71"/>
      <c r="KX150" s="71"/>
      <c r="KY150" s="71"/>
      <c r="KZ150" s="71"/>
      <c r="LA150" s="71"/>
      <c r="LB150" s="71"/>
      <c r="LC150" s="71"/>
      <c r="LD150" s="71"/>
      <c r="LE150" s="71"/>
      <c r="LF150" s="71"/>
      <c r="LG150" s="71"/>
      <c r="LH150" s="71"/>
      <c r="LI150" s="71"/>
      <c r="LJ150" s="71"/>
      <c r="LK150" s="71"/>
      <c r="LL150" s="71"/>
      <c r="LM150" s="71"/>
      <c r="LN150" s="71"/>
      <c r="LO150" s="71"/>
      <c r="LP150" s="71"/>
      <c r="LQ150" s="71"/>
      <c r="LR150" s="71"/>
      <c r="LS150" s="71"/>
      <c r="LT150" s="71"/>
      <c r="LU150" s="71"/>
      <c r="LV150" s="71"/>
      <c r="LW150" s="71"/>
      <c r="LX150" s="71"/>
      <c r="LY150" s="71"/>
      <c r="LZ150" s="71"/>
      <c r="MA150" s="71"/>
      <c r="MB150" s="71"/>
      <c r="MC150" s="71"/>
      <c r="MD150" s="71"/>
      <c r="ME150" s="71"/>
      <c r="MF150" s="71"/>
      <c r="MG150" s="71"/>
      <c r="MH150" s="71"/>
      <c r="MI150" s="71"/>
      <c r="MJ150" s="71"/>
      <c r="MK150" s="71"/>
      <c r="ML150" s="71"/>
      <c r="MM150" s="71"/>
      <c r="MN150" s="71"/>
      <c r="MO150" s="71"/>
      <c r="MP150" s="71"/>
      <c r="MQ150" s="71"/>
      <c r="MR150" s="71"/>
      <c r="MS150" s="71"/>
      <c r="MT150" s="71"/>
      <c r="MU150" s="71"/>
      <c r="MV150" s="71"/>
      <c r="MW150" s="71"/>
      <c r="MX150" s="71"/>
      <c r="MY150" s="71"/>
      <c r="MZ150" s="71"/>
      <c r="NA150" s="71"/>
      <c r="NB150" s="71"/>
      <c r="NC150" s="71"/>
      <c r="ND150" s="71"/>
      <c r="NE150" s="71"/>
      <c r="NF150" s="71"/>
      <c r="NG150" s="71"/>
      <c r="NH150" s="71"/>
      <c r="NI150" s="71"/>
      <c r="NJ150" s="71"/>
      <c r="NK150" s="71"/>
      <c r="NL150" s="71"/>
      <c r="NM150" s="71"/>
      <c r="NN150" s="71"/>
      <c r="NO150" s="71"/>
      <c r="NP150" s="71"/>
      <c r="NQ150" s="71"/>
      <c r="NR150" s="71"/>
      <c r="NS150" s="71"/>
      <c r="NT150" s="71"/>
      <c r="NU150" s="71"/>
      <c r="NV150" s="71"/>
      <c r="NW150" s="71"/>
      <c r="NX150" s="71"/>
      <c r="NY150" s="71"/>
      <c r="NZ150" s="71"/>
      <c r="OA150" s="71"/>
      <c r="OB150" s="71"/>
      <c r="OC150" s="71"/>
      <c r="OD150" s="71"/>
      <c r="OE150" s="71"/>
      <c r="OF150" s="71"/>
      <c r="OG150" s="71"/>
      <c r="OH150" s="71"/>
      <c r="OI150" s="71"/>
      <c r="OJ150" s="71"/>
      <c r="OK150" s="71"/>
      <c r="OL150" s="71"/>
      <c r="OM150" s="71"/>
      <c r="ON150" s="71"/>
      <c r="OO150" s="71"/>
      <c r="OP150" s="71"/>
      <c r="OQ150" s="71"/>
      <c r="OR150" s="71"/>
      <c r="OS150" s="71"/>
      <c r="OT150" s="71"/>
      <c r="OU150" s="71"/>
      <c r="OV150" s="71"/>
      <c r="OW150" s="71"/>
      <c r="OX150" s="71"/>
      <c r="OY150" s="71"/>
      <c r="OZ150" s="71"/>
      <c r="PA150" s="71"/>
      <c r="PB150" s="71"/>
      <c r="PC150" s="71"/>
      <c r="PD150" s="71"/>
      <c r="PE150" s="71"/>
      <c r="PF150" s="71"/>
      <c r="PG150" s="71"/>
      <c r="PH150" s="71"/>
      <c r="PI150" s="71"/>
      <c r="PJ150" s="71"/>
      <c r="PK150" s="71"/>
      <c r="PL150" s="71"/>
      <c r="PM150" s="71"/>
      <c r="PN150" s="71"/>
      <c r="PO150" s="71"/>
      <c r="PP150" s="71"/>
      <c r="PQ150" s="71"/>
      <c r="PR150" s="71"/>
      <c r="PS150" s="71"/>
      <c r="PT150" s="71"/>
      <c r="PU150" s="71"/>
      <c r="PV150" s="71"/>
      <c r="PW150" s="71"/>
      <c r="PX150" s="71"/>
      <c r="PY150" s="71"/>
      <c r="PZ150" s="71"/>
      <c r="QA150" s="71"/>
      <c r="QB150" s="71"/>
      <c r="QC150" s="71"/>
      <c r="QD150" s="71"/>
      <c r="QE150" s="71"/>
      <c r="QF150" s="71"/>
      <c r="QG150" s="71"/>
      <c r="QH150" s="71"/>
      <c r="QI150" s="71"/>
      <c r="QJ150" s="71"/>
      <c r="QK150" s="71"/>
      <c r="QL150" s="71"/>
      <c r="QM150" s="71"/>
      <c r="QN150" s="71"/>
      <c r="QO150" s="71"/>
      <c r="QP150" s="71"/>
      <c r="QQ150" s="71"/>
      <c r="QR150" s="71"/>
      <c r="QS150" s="71"/>
      <c r="QT150" s="71"/>
      <c r="QU150" s="71"/>
      <c r="QV150" s="71"/>
      <c r="QW150" s="71"/>
      <c r="QX150" s="71"/>
      <c r="QY150" s="71"/>
      <c r="QZ150" s="71"/>
      <c r="RA150" s="71"/>
      <c r="RB150" s="71"/>
      <c r="RC150" s="71"/>
      <c r="RD150" s="71"/>
      <c r="RE150" s="71"/>
      <c r="RF150" s="71"/>
      <c r="RG150" s="71"/>
      <c r="RH150" s="71"/>
      <c r="RI150" s="71"/>
      <c r="RJ150" s="71"/>
      <c r="RK150" s="71"/>
      <c r="RL150" s="71"/>
      <c r="RM150" s="71"/>
    </row>
    <row r="151" spans="1:481" ht="18" customHeight="1">
      <c r="A151" s="73"/>
      <c r="B151" s="73"/>
      <c r="C151" s="66"/>
      <c r="D151" s="72"/>
      <c r="E151" s="72"/>
      <c r="F151" s="66"/>
      <c r="G151" s="66"/>
      <c r="H151" s="66"/>
      <c r="I151" s="66"/>
      <c r="J151" s="66"/>
      <c r="K151" s="71"/>
      <c r="L151" s="71"/>
      <c r="M151" s="72"/>
      <c r="N151" s="72"/>
      <c r="O151" s="71"/>
      <c r="P151" s="71"/>
      <c r="Q151" s="71"/>
      <c r="R151" s="72"/>
      <c r="S151" s="72"/>
      <c r="T151" s="66"/>
      <c r="U151" s="72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  <c r="JD151" s="71"/>
      <c r="JE151" s="71"/>
      <c r="JF151" s="71"/>
      <c r="JG151" s="71"/>
      <c r="JH151" s="71"/>
      <c r="JI151" s="71"/>
      <c r="JJ151" s="71"/>
      <c r="JK151" s="71"/>
      <c r="JL151" s="71"/>
      <c r="JM151" s="71"/>
      <c r="JN151" s="71"/>
      <c r="JO151" s="71"/>
      <c r="JP151" s="71"/>
      <c r="JQ151" s="71"/>
      <c r="JR151" s="71"/>
      <c r="JS151" s="71"/>
      <c r="JT151" s="71"/>
      <c r="JU151" s="71"/>
      <c r="JV151" s="71"/>
      <c r="JW151" s="71"/>
      <c r="JX151" s="71"/>
      <c r="JY151" s="71"/>
      <c r="JZ151" s="71"/>
      <c r="KA151" s="71"/>
      <c r="KB151" s="71"/>
      <c r="KC151" s="71"/>
      <c r="KD151" s="71"/>
      <c r="KE151" s="71"/>
      <c r="KF151" s="71"/>
      <c r="KG151" s="71"/>
      <c r="KH151" s="71"/>
      <c r="KI151" s="71"/>
      <c r="KJ151" s="71"/>
      <c r="KK151" s="71"/>
      <c r="KL151" s="71"/>
      <c r="KM151" s="71"/>
      <c r="KN151" s="71"/>
      <c r="KO151" s="71"/>
      <c r="KP151" s="71"/>
      <c r="KQ151" s="71"/>
      <c r="KR151" s="71"/>
      <c r="KS151" s="71"/>
      <c r="KT151" s="71"/>
      <c r="KU151" s="71"/>
      <c r="KV151" s="71"/>
      <c r="KW151" s="71"/>
      <c r="KX151" s="71"/>
      <c r="KY151" s="71"/>
      <c r="KZ151" s="71"/>
      <c r="LA151" s="71"/>
      <c r="LB151" s="71"/>
      <c r="LC151" s="71"/>
      <c r="LD151" s="71"/>
      <c r="LE151" s="71"/>
      <c r="LF151" s="71"/>
      <c r="LG151" s="71"/>
      <c r="LH151" s="71"/>
      <c r="LI151" s="71"/>
      <c r="LJ151" s="71"/>
      <c r="LK151" s="71"/>
      <c r="LL151" s="71"/>
      <c r="LM151" s="71"/>
      <c r="LN151" s="71"/>
      <c r="LO151" s="71"/>
      <c r="LP151" s="71"/>
      <c r="LQ151" s="71"/>
      <c r="LR151" s="71"/>
      <c r="LS151" s="71"/>
      <c r="LT151" s="71"/>
      <c r="LU151" s="71"/>
      <c r="LV151" s="71"/>
      <c r="LW151" s="71"/>
      <c r="LX151" s="71"/>
      <c r="LY151" s="71"/>
      <c r="LZ151" s="71"/>
      <c r="MA151" s="71"/>
      <c r="MB151" s="71"/>
      <c r="MC151" s="71"/>
      <c r="MD151" s="71"/>
      <c r="ME151" s="71"/>
      <c r="MF151" s="71"/>
      <c r="MG151" s="71"/>
      <c r="MH151" s="71"/>
      <c r="MI151" s="71"/>
      <c r="MJ151" s="71"/>
      <c r="MK151" s="71"/>
      <c r="ML151" s="71"/>
      <c r="MM151" s="71"/>
      <c r="MN151" s="71"/>
      <c r="MO151" s="71"/>
      <c r="MP151" s="71"/>
      <c r="MQ151" s="71"/>
      <c r="MR151" s="71"/>
      <c r="MS151" s="71"/>
      <c r="MT151" s="71"/>
      <c r="MU151" s="71"/>
      <c r="MV151" s="71"/>
      <c r="MW151" s="71"/>
      <c r="MX151" s="71"/>
      <c r="MY151" s="71"/>
      <c r="MZ151" s="71"/>
      <c r="NA151" s="71"/>
      <c r="NB151" s="71"/>
      <c r="NC151" s="71"/>
      <c r="ND151" s="71"/>
      <c r="NE151" s="71"/>
      <c r="NF151" s="71"/>
      <c r="NG151" s="71"/>
      <c r="NH151" s="71"/>
      <c r="NI151" s="71"/>
      <c r="NJ151" s="71"/>
      <c r="NK151" s="71"/>
      <c r="NL151" s="71"/>
      <c r="NM151" s="71"/>
      <c r="NN151" s="71"/>
      <c r="NO151" s="71"/>
      <c r="NP151" s="71"/>
      <c r="NQ151" s="71"/>
      <c r="NR151" s="71"/>
      <c r="NS151" s="71"/>
      <c r="NT151" s="71"/>
      <c r="NU151" s="71"/>
      <c r="NV151" s="71"/>
      <c r="NW151" s="71"/>
      <c r="NX151" s="71"/>
      <c r="NY151" s="71"/>
      <c r="NZ151" s="71"/>
      <c r="OA151" s="71"/>
      <c r="OB151" s="71"/>
      <c r="OC151" s="71"/>
      <c r="OD151" s="71"/>
      <c r="OE151" s="71"/>
      <c r="OF151" s="71"/>
      <c r="OG151" s="71"/>
      <c r="OH151" s="71"/>
      <c r="OI151" s="71"/>
      <c r="OJ151" s="71"/>
      <c r="OK151" s="71"/>
      <c r="OL151" s="71"/>
      <c r="OM151" s="71"/>
      <c r="ON151" s="71"/>
      <c r="OO151" s="71"/>
      <c r="OP151" s="71"/>
      <c r="OQ151" s="71"/>
      <c r="OR151" s="71"/>
      <c r="OS151" s="71"/>
      <c r="OT151" s="71"/>
      <c r="OU151" s="71"/>
      <c r="OV151" s="71"/>
      <c r="OW151" s="71"/>
      <c r="OX151" s="71"/>
      <c r="OY151" s="71"/>
      <c r="OZ151" s="71"/>
      <c r="PA151" s="71"/>
      <c r="PB151" s="71"/>
      <c r="PC151" s="71"/>
      <c r="PD151" s="71"/>
      <c r="PE151" s="71"/>
      <c r="PF151" s="71"/>
      <c r="PG151" s="71"/>
      <c r="PH151" s="71"/>
      <c r="PI151" s="71"/>
      <c r="PJ151" s="71"/>
      <c r="PK151" s="71"/>
      <c r="PL151" s="71"/>
      <c r="PM151" s="71"/>
      <c r="PN151" s="71"/>
      <c r="PO151" s="71"/>
      <c r="PP151" s="71"/>
      <c r="PQ151" s="71"/>
      <c r="PR151" s="71"/>
      <c r="PS151" s="71"/>
      <c r="PT151" s="71"/>
      <c r="PU151" s="71"/>
      <c r="PV151" s="71"/>
      <c r="PW151" s="71"/>
      <c r="PX151" s="71"/>
      <c r="PY151" s="71"/>
      <c r="PZ151" s="71"/>
      <c r="QA151" s="71"/>
      <c r="QB151" s="71"/>
      <c r="QC151" s="71"/>
      <c r="QD151" s="71"/>
      <c r="QE151" s="71"/>
      <c r="QF151" s="71"/>
      <c r="QG151" s="71"/>
      <c r="QH151" s="71"/>
      <c r="QI151" s="71"/>
      <c r="QJ151" s="71"/>
      <c r="QK151" s="71"/>
      <c r="QL151" s="71"/>
      <c r="QM151" s="71"/>
      <c r="QN151" s="71"/>
      <c r="QO151" s="71"/>
      <c r="QP151" s="71"/>
      <c r="QQ151" s="71"/>
      <c r="QR151" s="71"/>
      <c r="QS151" s="71"/>
      <c r="QT151" s="71"/>
      <c r="QU151" s="71"/>
      <c r="QV151" s="71"/>
      <c r="QW151" s="71"/>
      <c r="QX151" s="71"/>
      <c r="QY151" s="71"/>
      <c r="QZ151" s="71"/>
      <c r="RA151" s="71"/>
      <c r="RB151" s="71"/>
      <c r="RC151" s="71"/>
      <c r="RD151" s="71"/>
      <c r="RE151" s="71"/>
      <c r="RF151" s="71"/>
      <c r="RG151" s="71"/>
      <c r="RH151" s="71"/>
      <c r="RI151" s="71"/>
      <c r="RJ151" s="71"/>
      <c r="RK151" s="71"/>
      <c r="RL151" s="71"/>
      <c r="RM151" s="71"/>
    </row>
    <row r="152" spans="1:481" ht="18" customHeight="1">
      <c r="A152" s="73"/>
      <c r="B152" s="73"/>
      <c r="C152" s="66"/>
      <c r="D152" s="72"/>
      <c r="E152" s="72"/>
      <c r="F152" s="66"/>
      <c r="G152" s="66"/>
      <c r="H152" s="66"/>
      <c r="I152" s="66"/>
      <c r="J152" s="66"/>
      <c r="K152" s="71"/>
      <c r="L152" s="71"/>
      <c r="M152" s="72"/>
      <c r="N152" s="72"/>
      <c r="O152" s="71"/>
      <c r="P152" s="71"/>
      <c r="Q152" s="71"/>
      <c r="R152" s="72"/>
      <c r="S152" s="72"/>
      <c r="T152" s="66"/>
      <c r="U152" s="72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1"/>
      <c r="JG152" s="71"/>
      <c r="JH152" s="71"/>
      <c r="JI152" s="71"/>
      <c r="JJ152" s="71"/>
      <c r="JK152" s="71"/>
      <c r="JL152" s="71"/>
      <c r="JM152" s="71"/>
      <c r="JN152" s="71"/>
      <c r="JO152" s="71"/>
      <c r="JP152" s="71"/>
      <c r="JQ152" s="71"/>
      <c r="JR152" s="71"/>
      <c r="JS152" s="71"/>
      <c r="JT152" s="71"/>
      <c r="JU152" s="71"/>
      <c r="JV152" s="71"/>
      <c r="JW152" s="71"/>
      <c r="JX152" s="71"/>
      <c r="JY152" s="71"/>
      <c r="JZ152" s="71"/>
      <c r="KA152" s="71"/>
      <c r="KB152" s="71"/>
      <c r="KC152" s="71"/>
      <c r="KD152" s="71"/>
      <c r="KE152" s="71"/>
      <c r="KF152" s="71"/>
      <c r="KG152" s="71"/>
      <c r="KH152" s="71"/>
      <c r="KI152" s="71"/>
      <c r="KJ152" s="71"/>
      <c r="KK152" s="71"/>
      <c r="KL152" s="71"/>
      <c r="KM152" s="71"/>
      <c r="KN152" s="71"/>
      <c r="KO152" s="71"/>
      <c r="KP152" s="71"/>
      <c r="KQ152" s="71"/>
      <c r="KR152" s="71"/>
      <c r="KS152" s="71"/>
      <c r="KT152" s="71"/>
      <c r="KU152" s="71"/>
      <c r="KV152" s="71"/>
      <c r="KW152" s="71"/>
      <c r="KX152" s="71"/>
      <c r="KY152" s="71"/>
      <c r="KZ152" s="71"/>
      <c r="LA152" s="71"/>
      <c r="LB152" s="71"/>
      <c r="LC152" s="71"/>
      <c r="LD152" s="71"/>
      <c r="LE152" s="71"/>
      <c r="LF152" s="71"/>
      <c r="LG152" s="71"/>
      <c r="LH152" s="71"/>
      <c r="LI152" s="71"/>
      <c r="LJ152" s="71"/>
      <c r="LK152" s="71"/>
      <c r="LL152" s="71"/>
      <c r="LM152" s="71"/>
      <c r="LN152" s="71"/>
      <c r="LO152" s="71"/>
      <c r="LP152" s="71"/>
      <c r="LQ152" s="71"/>
      <c r="LR152" s="71"/>
      <c r="LS152" s="71"/>
      <c r="LT152" s="71"/>
      <c r="LU152" s="71"/>
      <c r="LV152" s="71"/>
      <c r="LW152" s="71"/>
      <c r="LX152" s="71"/>
      <c r="LY152" s="71"/>
      <c r="LZ152" s="71"/>
      <c r="MA152" s="71"/>
      <c r="MB152" s="71"/>
      <c r="MC152" s="71"/>
      <c r="MD152" s="71"/>
      <c r="ME152" s="71"/>
      <c r="MF152" s="71"/>
      <c r="MG152" s="71"/>
      <c r="MH152" s="71"/>
      <c r="MI152" s="71"/>
      <c r="MJ152" s="71"/>
      <c r="MK152" s="71"/>
      <c r="ML152" s="71"/>
      <c r="MM152" s="71"/>
      <c r="MN152" s="71"/>
      <c r="MO152" s="71"/>
      <c r="MP152" s="71"/>
      <c r="MQ152" s="71"/>
      <c r="MR152" s="71"/>
      <c r="MS152" s="71"/>
      <c r="MT152" s="71"/>
      <c r="MU152" s="71"/>
      <c r="MV152" s="71"/>
      <c r="MW152" s="71"/>
      <c r="MX152" s="71"/>
      <c r="MY152" s="71"/>
      <c r="MZ152" s="71"/>
      <c r="NA152" s="71"/>
      <c r="NB152" s="71"/>
      <c r="NC152" s="71"/>
      <c r="ND152" s="71"/>
      <c r="NE152" s="71"/>
      <c r="NF152" s="71"/>
      <c r="NG152" s="71"/>
      <c r="NH152" s="71"/>
      <c r="NI152" s="71"/>
      <c r="NJ152" s="71"/>
      <c r="NK152" s="71"/>
      <c r="NL152" s="71"/>
      <c r="NM152" s="71"/>
      <c r="NN152" s="71"/>
      <c r="NO152" s="71"/>
      <c r="NP152" s="71"/>
      <c r="NQ152" s="71"/>
      <c r="NR152" s="71"/>
      <c r="NS152" s="71"/>
      <c r="NT152" s="71"/>
      <c r="NU152" s="71"/>
      <c r="NV152" s="71"/>
      <c r="NW152" s="71"/>
      <c r="NX152" s="71"/>
      <c r="NY152" s="71"/>
      <c r="NZ152" s="71"/>
      <c r="OA152" s="71"/>
      <c r="OB152" s="71"/>
      <c r="OC152" s="71"/>
      <c r="OD152" s="71"/>
      <c r="OE152" s="71"/>
      <c r="OF152" s="71"/>
      <c r="OG152" s="71"/>
      <c r="OH152" s="71"/>
      <c r="OI152" s="71"/>
      <c r="OJ152" s="71"/>
      <c r="OK152" s="71"/>
      <c r="OL152" s="71"/>
      <c r="OM152" s="71"/>
      <c r="ON152" s="71"/>
      <c r="OO152" s="71"/>
      <c r="OP152" s="71"/>
      <c r="OQ152" s="71"/>
      <c r="OR152" s="71"/>
      <c r="OS152" s="71"/>
      <c r="OT152" s="71"/>
      <c r="OU152" s="71"/>
      <c r="OV152" s="71"/>
      <c r="OW152" s="71"/>
      <c r="OX152" s="71"/>
      <c r="OY152" s="71"/>
      <c r="OZ152" s="71"/>
      <c r="PA152" s="71"/>
      <c r="PB152" s="71"/>
      <c r="PC152" s="71"/>
      <c r="PD152" s="71"/>
      <c r="PE152" s="71"/>
      <c r="PF152" s="71"/>
      <c r="PG152" s="71"/>
      <c r="PH152" s="71"/>
      <c r="PI152" s="71"/>
      <c r="PJ152" s="71"/>
      <c r="PK152" s="71"/>
      <c r="PL152" s="71"/>
      <c r="PM152" s="71"/>
      <c r="PN152" s="71"/>
      <c r="PO152" s="71"/>
      <c r="PP152" s="71"/>
      <c r="PQ152" s="71"/>
      <c r="PR152" s="71"/>
      <c r="PS152" s="71"/>
      <c r="PT152" s="71"/>
      <c r="PU152" s="71"/>
      <c r="PV152" s="71"/>
      <c r="PW152" s="71"/>
      <c r="PX152" s="71"/>
      <c r="PY152" s="71"/>
      <c r="PZ152" s="71"/>
      <c r="QA152" s="71"/>
      <c r="QB152" s="71"/>
      <c r="QC152" s="71"/>
      <c r="QD152" s="71"/>
      <c r="QE152" s="71"/>
      <c r="QF152" s="71"/>
      <c r="QG152" s="71"/>
      <c r="QH152" s="71"/>
      <c r="QI152" s="71"/>
      <c r="QJ152" s="71"/>
      <c r="QK152" s="71"/>
      <c r="QL152" s="71"/>
      <c r="QM152" s="71"/>
      <c r="QN152" s="71"/>
      <c r="QO152" s="71"/>
      <c r="QP152" s="71"/>
      <c r="QQ152" s="71"/>
      <c r="QR152" s="71"/>
      <c r="QS152" s="71"/>
      <c r="QT152" s="71"/>
      <c r="QU152" s="71"/>
      <c r="QV152" s="71"/>
      <c r="QW152" s="71"/>
      <c r="QX152" s="71"/>
      <c r="QY152" s="71"/>
      <c r="QZ152" s="71"/>
      <c r="RA152" s="71"/>
      <c r="RB152" s="71"/>
      <c r="RC152" s="71"/>
      <c r="RD152" s="71"/>
      <c r="RE152" s="71"/>
      <c r="RF152" s="71"/>
      <c r="RG152" s="71"/>
      <c r="RH152" s="71"/>
      <c r="RI152" s="71"/>
      <c r="RJ152" s="71"/>
      <c r="RK152" s="71"/>
      <c r="RL152" s="71"/>
      <c r="RM152" s="71"/>
    </row>
    <row r="153" spans="1:481" ht="18" customHeight="1">
      <c r="A153" s="73"/>
      <c r="B153" s="73"/>
      <c r="C153" s="66"/>
      <c r="D153" s="72"/>
      <c r="E153" s="72"/>
      <c r="F153" s="66"/>
      <c r="G153" s="66"/>
      <c r="H153" s="66"/>
      <c r="I153" s="66"/>
      <c r="J153" s="66"/>
      <c r="K153" s="71"/>
      <c r="L153" s="71"/>
      <c r="M153" s="72"/>
      <c r="N153" s="72"/>
      <c r="O153" s="71"/>
      <c r="P153" s="71"/>
      <c r="Q153" s="71"/>
      <c r="R153" s="72"/>
      <c r="S153" s="72"/>
      <c r="T153" s="66"/>
      <c r="U153" s="72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  <c r="JD153" s="71"/>
      <c r="JE153" s="71"/>
      <c r="JF153" s="71"/>
      <c r="JG153" s="71"/>
      <c r="JH153" s="71"/>
      <c r="JI153" s="71"/>
      <c r="JJ153" s="71"/>
      <c r="JK153" s="71"/>
      <c r="JL153" s="71"/>
      <c r="JM153" s="71"/>
      <c r="JN153" s="71"/>
      <c r="JO153" s="71"/>
      <c r="JP153" s="71"/>
      <c r="JQ153" s="71"/>
      <c r="JR153" s="71"/>
      <c r="JS153" s="71"/>
      <c r="JT153" s="71"/>
      <c r="JU153" s="71"/>
      <c r="JV153" s="71"/>
      <c r="JW153" s="71"/>
      <c r="JX153" s="71"/>
      <c r="JY153" s="71"/>
      <c r="JZ153" s="71"/>
      <c r="KA153" s="71"/>
      <c r="KB153" s="71"/>
      <c r="KC153" s="71"/>
      <c r="KD153" s="71"/>
      <c r="KE153" s="71"/>
      <c r="KF153" s="71"/>
      <c r="KG153" s="71"/>
      <c r="KH153" s="71"/>
      <c r="KI153" s="71"/>
      <c r="KJ153" s="71"/>
      <c r="KK153" s="71"/>
      <c r="KL153" s="71"/>
      <c r="KM153" s="71"/>
      <c r="KN153" s="71"/>
      <c r="KO153" s="71"/>
      <c r="KP153" s="71"/>
      <c r="KQ153" s="71"/>
      <c r="KR153" s="71"/>
      <c r="KS153" s="71"/>
      <c r="KT153" s="71"/>
      <c r="KU153" s="71"/>
      <c r="KV153" s="71"/>
      <c r="KW153" s="71"/>
      <c r="KX153" s="71"/>
      <c r="KY153" s="71"/>
      <c r="KZ153" s="71"/>
      <c r="LA153" s="71"/>
      <c r="LB153" s="71"/>
      <c r="LC153" s="71"/>
      <c r="LD153" s="71"/>
      <c r="LE153" s="71"/>
      <c r="LF153" s="71"/>
      <c r="LG153" s="71"/>
      <c r="LH153" s="71"/>
      <c r="LI153" s="71"/>
      <c r="LJ153" s="71"/>
      <c r="LK153" s="71"/>
      <c r="LL153" s="71"/>
      <c r="LM153" s="71"/>
      <c r="LN153" s="71"/>
      <c r="LO153" s="71"/>
      <c r="LP153" s="71"/>
      <c r="LQ153" s="71"/>
      <c r="LR153" s="71"/>
      <c r="LS153" s="71"/>
      <c r="LT153" s="71"/>
      <c r="LU153" s="71"/>
      <c r="LV153" s="71"/>
      <c r="LW153" s="71"/>
      <c r="LX153" s="71"/>
      <c r="LY153" s="71"/>
      <c r="LZ153" s="71"/>
      <c r="MA153" s="71"/>
      <c r="MB153" s="71"/>
      <c r="MC153" s="71"/>
      <c r="MD153" s="71"/>
      <c r="ME153" s="71"/>
      <c r="MF153" s="71"/>
      <c r="MG153" s="71"/>
      <c r="MH153" s="71"/>
      <c r="MI153" s="71"/>
      <c r="MJ153" s="71"/>
      <c r="MK153" s="71"/>
      <c r="ML153" s="71"/>
      <c r="MM153" s="71"/>
      <c r="MN153" s="71"/>
      <c r="MO153" s="71"/>
      <c r="MP153" s="71"/>
      <c r="MQ153" s="71"/>
      <c r="MR153" s="71"/>
      <c r="MS153" s="71"/>
      <c r="MT153" s="71"/>
      <c r="MU153" s="71"/>
      <c r="MV153" s="71"/>
      <c r="MW153" s="71"/>
      <c r="MX153" s="71"/>
      <c r="MY153" s="71"/>
      <c r="MZ153" s="71"/>
      <c r="NA153" s="71"/>
      <c r="NB153" s="71"/>
      <c r="NC153" s="71"/>
      <c r="ND153" s="71"/>
      <c r="NE153" s="71"/>
      <c r="NF153" s="71"/>
      <c r="NG153" s="71"/>
      <c r="NH153" s="71"/>
      <c r="NI153" s="71"/>
      <c r="NJ153" s="71"/>
      <c r="NK153" s="71"/>
      <c r="NL153" s="71"/>
      <c r="NM153" s="71"/>
      <c r="NN153" s="71"/>
      <c r="NO153" s="71"/>
      <c r="NP153" s="71"/>
      <c r="NQ153" s="71"/>
      <c r="NR153" s="71"/>
      <c r="NS153" s="71"/>
      <c r="NT153" s="71"/>
      <c r="NU153" s="71"/>
      <c r="NV153" s="71"/>
      <c r="NW153" s="71"/>
      <c r="NX153" s="71"/>
      <c r="NY153" s="71"/>
      <c r="NZ153" s="71"/>
      <c r="OA153" s="71"/>
      <c r="OB153" s="71"/>
      <c r="OC153" s="71"/>
      <c r="OD153" s="71"/>
      <c r="OE153" s="71"/>
      <c r="OF153" s="71"/>
      <c r="OG153" s="71"/>
      <c r="OH153" s="71"/>
      <c r="OI153" s="71"/>
      <c r="OJ153" s="71"/>
      <c r="OK153" s="71"/>
      <c r="OL153" s="71"/>
      <c r="OM153" s="71"/>
      <c r="ON153" s="71"/>
      <c r="OO153" s="71"/>
      <c r="OP153" s="71"/>
      <c r="OQ153" s="71"/>
      <c r="OR153" s="71"/>
      <c r="OS153" s="71"/>
      <c r="OT153" s="71"/>
      <c r="OU153" s="71"/>
      <c r="OV153" s="71"/>
      <c r="OW153" s="71"/>
      <c r="OX153" s="71"/>
      <c r="OY153" s="71"/>
      <c r="OZ153" s="71"/>
      <c r="PA153" s="71"/>
      <c r="PB153" s="71"/>
      <c r="PC153" s="71"/>
      <c r="PD153" s="71"/>
      <c r="PE153" s="71"/>
      <c r="PF153" s="71"/>
      <c r="PG153" s="71"/>
      <c r="PH153" s="71"/>
      <c r="PI153" s="71"/>
      <c r="PJ153" s="71"/>
      <c r="PK153" s="71"/>
      <c r="PL153" s="71"/>
      <c r="PM153" s="71"/>
      <c r="PN153" s="71"/>
      <c r="PO153" s="71"/>
      <c r="PP153" s="71"/>
      <c r="PQ153" s="71"/>
      <c r="PR153" s="71"/>
      <c r="PS153" s="71"/>
      <c r="PT153" s="71"/>
      <c r="PU153" s="71"/>
      <c r="PV153" s="71"/>
      <c r="PW153" s="71"/>
      <c r="PX153" s="71"/>
      <c r="PY153" s="71"/>
      <c r="PZ153" s="71"/>
      <c r="QA153" s="71"/>
      <c r="QB153" s="71"/>
      <c r="QC153" s="71"/>
      <c r="QD153" s="71"/>
      <c r="QE153" s="71"/>
      <c r="QF153" s="71"/>
      <c r="QG153" s="71"/>
      <c r="QH153" s="71"/>
      <c r="QI153" s="71"/>
      <c r="QJ153" s="71"/>
      <c r="QK153" s="71"/>
      <c r="QL153" s="71"/>
      <c r="QM153" s="71"/>
      <c r="QN153" s="71"/>
      <c r="QO153" s="71"/>
      <c r="QP153" s="71"/>
      <c r="QQ153" s="71"/>
      <c r="QR153" s="71"/>
      <c r="QS153" s="71"/>
      <c r="QT153" s="71"/>
      <c r="QU153" s="71"/>
      <c r="QV153" s="71"/>
      <c r="QW153" s="71"/>
      <c r="QX153" s="71"/>
      <c r="QY153" s="71"/>
      <c r="QZ153" s="71"/>
      <c r="RA153" s="71"/>
      <c r="RB153" s="71"/>
      <c r="RC153" s="71"/>
      <c r="RD153" s="71"/>
      <c r="RE153" s="71"/>
      <c r="RF153" s="71"/>
      <c r="RG153" s="71"/>
      <c r="RH153" s="71"/>
      <c r="RI153" s="71"/>
      <c r="RJ153" s="71"/>
      <c r="RK153" s="71"/>
      <c r="RL153" s="71"/>
      <c r="RM153" s="71"/>
    </row>
    <row r="154" spans="1:481" ht="18" customHeight="1">
      <c r="A154" s="73"/>
      <c r="B154" s="73"/>
      <c r="C154" s="66"/>
      <c r="D154" s="72"/>
      <c r="E154" s="72"/>
      <c r="F154" s="66"/>
      <c r="G154" s="66"/>
      <c r="H154" s="66"/>
      <c r="I154" s="66"/>
      <c r="J154" s="66"/>
      <c r="K154" s="71"/>
      <c r="L154" s="71"/>
      <c r="M154" s="72"/>
      <c r="N154" s="72"/>
      <c r="O154" s="71"/>
      <c r="P154" s="71"/>
      <c r="Q154" s="71"/>
      <c r="R154" s="72"/>
      <c r="S154" s="72"/>
      <c r="T154" s="66"/>
      <c r="U154" s="72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  <c r="JD154" s="71"/>
      <c r="JE154" s="71"/>
      <c r="JF154" s="71"/>
      <c r="JG154" s="71"/>
      <c r="JH154" s="71"/>
      <c r="JI154" s="71"/>
      <c r="JJ154" s="71"/>
      <c r="JK154" s="71"/>
      <c r="JL154" s="71"/>
      <c r="JM154" s="71"/>
      <c r="JN154" s="71"/>
      <c r="JO154" s="71"/>
      <c r="JP154" s="71"/>
      <c r="JQ154" s="71"/>
      <c r="JR154" s="71"/>
      <c r="JS154" s="71"/>
      <c r="JT154" s="71"/>
      <c r="JU154" s="71"/>
      <c r="JV154" s="71"/>
      <c r="JW154" s="71"/>
      <c r="JX154" s="71"/>
      <c r="JY154" s="71"/>
      <c r="JZ154" s="71"/>
      <c r="KA154" s="71"/>
      <c r="KB154" s="71"/>
      <c r="KC154" s="71"/>
      <c r="KD154" s="71"/>
      <c r="KE154" s="71"/>
      <c r="KF154" s="71"/>
      <c r="KG154" s="71"/>
      <c r="KH154" s="71"/>
      <c r="KI154" s="71"/>
      <c r="KJ154" s="71"/>
      <c r="KK154" s="71"/>
      <c r="KL154" s="71"/>
      <c r="KM154" s="71"/>
      <c r="KN154" s="71"/>
      <c r="KO154" s="71"/>
      <c r="KP154" s="71"/>
      <c r="KQ154" s="71"/>
      <c r="KR154" s="71"/>
      <c r="KS154" s="71"/>
      <c r="KT154" s="71"/>
      <c r="KU154" s="71"/>
      <c r="KV154" s="71"/>
      <c r="KW154" s="71"/>
      <c r="KX154" s="71"/>
      <c r="KY154" s="71"/>
      <c r="KZ154" s="71"/>
      <c r="LA154" s="71"/>
      <c r="LB154" s="71"/>
      <c r="LC154" s="71"/>
      <c r="LD154" s="71"/>
      <c r="LE154" s="71"/>
      <c r="LF154" s="71"/>
      <c r="LG154" s="71"/>
      <c r="LH154" s="71"/>
      <c r="LI154" s="71"/>
      <c r="LJ154" s="71"/>
      <c r="LK154" s="71"/>
      <c r="LL154" s="71"/>
      <c r="LM154" s="71"/>
      <c r="LN154" s="71"/>
      <c r="LO154" s="71"/>
      <c r="LP154" s="71"/>
      <c r="LQ154" s="71"/>
      <c r="LR154" s="71"/>
      <c r="LS154" s="71"/>
      <c r="LT154" s="71"/>
      <c r="LU154" s="71"/>
      <c r="LV154" s="71"/>
      <c r="LW154" s="71"/>
      <c r="LX154" s="71"/>
      <c r="LY154" s="71"/>
      <c r="LZ154" s="71"/>
      <c r="MA154" s="71"/>
      <c r="MB154" s="71"/>
      <c r="MC154" s="71"/>
      <c r="MD154" s="71"/>
      <c r="ME154" s="71"/>
      <c r="MF154" s="71"/>
      <c r="MG154" s="71"/>
      <c r="MH154" s="71"/>
      <c r="MI154" s="71"/>
      <c r="MJ154" s="71"/>
      <c r="MK154" s="71"/>
      <c r="ML154" s="71"/>
      <c r="MM154" s="71"/>
      <c r="MN154" s="71"/>
      <c r="MO154" s="71"/>
      <c r="MP154" s="71"/>
      <c r="MQ154" s="71"/>
      <c r="MR154" s="71"/>
      <c r="MS154" s="71"/>
      <c r="MT154" s="71"/>
      <c r="MU154" s="71"/>
      <c r="MV154" s="71"/>
      <c r="MW154" s="71"/>
      <c r="MX154" s="71"/>
      <c r="MY154" s="71"/>
      <c r="MZ154" s="71"/>
      <c r="NA154" s="71"/>
      <c r="NB154" s="71"/>
      <c r="NC154" s="71"/>
      <c r="ND154" s="71"/>
      <c r="NE154" s="71"/>
      <c r="NF154" s="71"/>
      <c r="NG154" s="71"/>
      <c r="NH154" s="71"/>
      <c r="NI154" s="71"/>
      <c r="NJ154" s="71"/>
      <c r="NK154" s="71"/>
      <c r="NL154" s="71"/>
      <c r="NM154" s="71"/>
      <c r="NN154" s="71"/>
      <c r="NO154" s="71"/>
      <c r="NP154" s="71"/>
      <c r="NQ154" s="71"/>
      <c r="NR154" s="71"/>
      <c r="NS154" s="71"/>
      <c r="NT154" s="71"/>
      <c r="NU154" s="71"/>
      <c r="NV154" s="71"/>
      <c r="NW154" s="71"/>
      <c r="NX154" s="71"/>
      <c r="NY154" s="71"/>
      <c r="NZ154" s="71"/>
      <c r="OA154" s="71"/>
      <c r="OB154" s="71"/>
      <c r="OC154" s="71"/>
      <c r="OD154" s="71"/>
      <c r="OE154" s="71"/>
      <c r="OF154" s="71"/>
      <c r="OG154" s="71"/>
      <c r="OH154" s="71"/>
      <c r="OI154" s="71"/>
      <c r="OJ154" s="71"/>
      <c r="OK154" s="71"/>
      <c r="OL154" s="71"/>
      <c r="OM154" s="71"/>
      <c r="ON154" s="71"/>
      <c r="OO154" s="71"/>
      <c r="OP154" s="71"/>
      <c r="OQ154" s="71"/>
      <c r="OR154" s="71"/>
      <c r="OS154" s="71"/>
      <c r="OT154" s="71"/>
      <c r="OU154" s="71"/>
      <c r="OV154" s="71"/>
      <c r="OW154" s="71"/>
      <c r="OX154" s="71"/>
      <c r="OY154" s="71"/>
      <c r="OZ154" s="71"/>
      <c r="PA154" s="71"/>
      <c r="PB154" s="71"/>
      <c r="PC154" s="71"/>
      <c r="PD154" s="71"/>
      <c r="PE154" s="71"/>
      <c r="PF154" s="71"/>
      <c r="PG154" s="71"/>
      <c r="PH154" s="71"/>
      <c r="PI154" s="71"/>
      <c r="PJ154" s="71"/>
      <c r="PK154" s="71"/>
      <c r="PL154" s="71"/>
      <c r="PM154" s="71"/>
      <c r="PN154" s="71"/>
      <c r="PO154" s="71"/>
      <c r="PP154" s="71"/>
      <c r="PQ154" s="71"/>
      <c r="PR154" s="71"/>
      <c r="PS154" s="71"/>
      <c r="PT154" s="71"/>
      <c r="PU154" s="71"/>
      <c r="PV154" s="71"/>
      <c r="PW154" s="71"/>
      <c r="PX154" s="71"/>
      <c r="PY154" s="71"/>
      <c r="PZ154" s="71"/>
      <c r="QA154" s="71"/>
      <c r="QB154" s="71"/>
      <c r="QC154" s="71"/>
      <c r="QD154" s="71"/>
      <c r="QE154" s="71"/>
      <c r="QF154" s="71"/>
      <c r="QG154" s="71"/>
      <c r="QH154" s="71"/>
      <c r="QI154" s="71"/>
      <c r="QJ154" s="71"/>
      <c r="QK154" s="71"/>
      <c r="QL154" s="71"/>
      <c r="QM154" s="71"/>
      <c r="QN154" s="71"/>
      <c r="QO154" s="71"/>
      <c r="QP154" s="71"/>
      <c r="QQ154" s="71"/>
      <c r="QR154" s="71"/>
      <c r="QS154" s="71"/>
      <c r="QT154" s="71"/>
      <c r="QU154" s="71"/>
      <c r="QV154" s="71"/>
      <c r="QW154" s="71"/>
      <c r="QX154" s="71"/>
      <c r="QY154" s="71"/>
      <c r="QZ154" s="71"/>
      <c r="RA154" s="71"/>
      <c r="RB154" s="71"/>
      <c r="RC154" s="71"/>
      <c r="RD154" s="71"/>
      <c r="RE154" s="71"/>
      <c r="RF154" s="71"/>
      <c r="RG154" s="71"/>
      <c r="RH154" s="71"/>
      <c r="RI154" s="71"/>
      <c r="RJ154" s="71"/>
      <c r="RK154" s="71"/>
      <c r="RL154" s="71"/>
      <c r="RM154" s="71"/>
    </row>
    <row r="155" spans="1:481" ht="18" customHeight="1">
      <c r="A155" s="73"/>
      <c r="B155" s="73"/>
      <c r="C155" s="66"/>
      <c r="D155" s="72"/>
      <c r="E155" s="72"/>
      <c r="F155" s="66"/>
      <c r="G155" s="66"/>
      <c r="H155" s="66"/>
      <c r="I155" s="66"/>
      <c r="J155" s="66"/>
      <c r="K155" s="71"/>
      <c r="L155" s="71"/>
      <c r="M155" s="72"/>
      <c r="N155" s="72"/>
      <c r="O155" s="71"/>
      <c r="P155" s="71"/>
      <c r="Q155" s="71"/>
      <c r="R155" s="72"/>
      <c r="S155" s="72"/>
      <c r="T155" s="66"/>
      <c r="U155" s="72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  <c r="JD155" s="71"/>
      <c r="JE155" s="71"/>
      <c r="JF155" s="71"/>
      <c r="JG155" s="71"/>
      <c r="JH155" s="71"/>
      <c r="JI155" s="71"/>
      <c r="JJ155" s="71"/>
      <c r="JK155" s="71"/>
      <c r="JL155" s="71"/>
      <c r="JM155" s="71"/>
      <c r="JN155" s="71"/>
      <c r="JO155" s="71"/>
      <c r="JP155" s="71"/>
      <c r="JQ155" s="71"/>
      <c r="JR155" s="71"/>
      <c r="JS155" s="71"/>
      <c r="JT155" s="71"/>
      <c r="JU155" s="71"/>
      <c r="JV155" s="71"/>
      <c r="JW155" s="71"/>
      <c r="JX155" s="71"/>
      <c r="JY155" s="71"/>
      <c r="JZ155" s="71"/>
      <c r="KA155" s="71"/>
      <c r="KB155" s="71"/>
      <c r="KC155" s="71"/>
      <c r="KD155" s="71"/>
      <c r="KE155" s="71"/>
      <c r="KF155" s="71"/>
      <c r="KG155" s="71"/>
      <c r="KH155" s="71"/>
      <c r="KI155" s="71"/>
      <c r="KJ155" s="71"/>
      <c r="KK155" s="71"/>
      <c r="KL155" s="71"/>
      <c r="KM155" s="71"/>
      <c r="KN155" s="71"/>
      <c r="KO155" s="71"/>
      <c r="KP155" s="71"/>
      <c r="KQ155" s="71"/>
      <c r="KR155" s="71"/>
      <c r="KS155" s="71"/>
      <c r="KT155" s="71"/>
      <c r="KU155" s="71"/>
      <c r="KV155" s="71"/>
      <c r="KW155" s="71"/>
      <c r="KX155" s="71"/>
      <c r="KY155" s="71"/>
      <c r="KZ155" s="71"/>
      <c r="LA155" s="71"/>
      <c r="LB155" s="71"/>
      <c r="LC155" s="71"/>
      <c r="LD155" s="71"/>
      <c r="LE155" s="71"/>
      <c r="LF155" s="71"/>
      <c r="LG155" s="71"/>
      <c r="LH155" s="71"/>
      <c r="LI155" s="71"/>
      <c r="LJ155" s="71"/>
      <c r="LK155" s="71"/>
      <c r="LL155" s="71"/>
      <c r="LM155" s="71"/>
      <c r="LN155" s="71"/>
      <c r="LO155" s="71"/>
      <c r="LP155" s="71"/>
      <c r="LQ155" s="71"/>
      <c r="LR155" s="71"/>
      <c r="LS155" s="71"/>
      <c r="LT155" s="71"/>
      <c r="LU155" s="71"/>
      <c r="LV155" s="71"/>
      <c r="LW155" s="71"/>
      <c r="LX155" s="71"/>
      <c r="LY155" s="71"/>
      <c r="LZ155" s="71"/>
      <c r="MA155" s="71"/>
      <c r="MB155" s="71"/>
      <c r="MC155" s="71"/>
      <c r="MD155" s="71"/>
      <c r="ME155" s="71"/>
      <c r="MF155" s="71"/>
      <c r="MG155" s="71"/>
      <c r="MH155" s="71"/>
      <c r="MI155" s="71"/>
      <c r="MJ155" s="71"/>
      <c r="MK155" s="71"/>
      <c r="ML155" s="71"/>
      <c r="MM155" s="71"/>
      <c r="MN155" s="71"/>
      <c r="MO155" s="71"/>
      <c r="MP155" s="71"/>
      <c r="MQ155" s="71"/>
      <c r="MR155" s="71"/>
      <c r="MS155" s="71"/>
      <c r="MT155" s="71"/>
      <c r="MU155" s="71"/>
      <c r="MV155" s="71"/>
      <c r="MW155" s="71"/>
      <c r="MX155" s="71"/>
      <c r="MY155" s="71"/>
      <c r="MZ155" s="71"/>
      <c r="NA155" s="71"/>
      <c r="NB155" s="71"/>
      <c r="NC155" s="71"/>
      <c r="ND155" s="71"/>
      <c r="NE155" s="71"/>
      <c r="NF155" s="71"/>
      <c r="NG155" s="71"/>
      <c r="NH155" s="71"/>
      <c r="NI155" s="71"/>
      <c r="NJ155" s="71"/>
      <c r="NK155" s="71"/>
      <c r="NL155" s="71"/>
      <c r="NM155" s="71"/>
      <c r="NN155" s="71"/>
      <c r="NO155" s="71"/>
      <c r="NP155" s="71"/>
      <c r="NQ155" s="71"/>
      <c r="NR155" s="71"/>
      <c r="NS155" s="71"/>
      <c r="NT155" s="71"/>
      <c r="NU155" s="71"/>
      <c r="NV155" s="71"/>
      <c r="NW155" s="71"/>
      <c r="NX155" s="71"/>
      <c r="NY155" s="71"/>
      <c r="NZ155" s="71"/>
      <c r="OA155" s="71"/>
      <c r="OB155" s="71"/>
      <c r="OC155" s="71"/>
      <c r="OD155" s="71"/>
      <c r="OE155" s="71"/>
      <c r="OF155" s="71"/>
      <c r="OG155" s="71"/>
      <c r="OH155" s="71"/>
      <c r="OI155" s="71"/>
      <c r="OJ155" s="71"/>
      <c r="OK155" s="71"/>
      <c r="OL155" s="71"/>
      <c r="OM155" s="71"/>
      <c r="ON155" s="71"/>
      <c r="OO155" s="71"/>
      <c r="OP155" s="71"/>
      <c r="OQ155" s="71"/>
      <c r="OR155" s="71"/>
      <c r="OS155" s="71"/>
      <c r="OT155" s="71"/>
      <c r="OU155" s="71"/>
      <c r="OV155" s="71"/>
      <c r="OW155" s="71"/>
      <c r="OX155" s="71"/>
      <c r="OY155" s="71"/>
      <c r="OZ155" s="71"/>
      <c r="PA155" s="71"/>
      <c r="PB155" s="71"/>
      <c r="PC155" s="71"/>
      <c r="PD155" s="71"/>
      <c r="PE155" s="71"/>
      <c r="PF155" s="71"/>
      <c r="PG155" s="71"/>
      <c r="PH155" s="71"/>
      <c r="PI155" s="71"/>
      <c r="PJ155" s="71"/>
      <c r="PK155" s="71"/>
      <c r="PL155" s="71"/>
      <c r="PM155" s="71"/>
      <c r="PN155" s="71"/>
      <c r="PO155" s="71"/>
      <c r="PP155" s="71"/>
      <c r="PQ155" s="71"/>
      <c r="PR155" s="71"/>
      <c r="PS155" s="71"/>
      <c r="PT155" s="71"/>
      <c r="PU155" s="71"/>
      <c r="PV155" s="71"/>
      <c r="PW155" s="71"/>
      <c r="PX155" s="71"/>
      <c r="PY155" s="71"/>
      <c r="PZ155" s="71"/>
      <c r="QA155" s="71"/>
      <c r="QB155" s="71"/>
      <c r="QC155" s="71"/>
      <c r="QD155" s="71"/>
      <c r="QE155" s="71"/>
      <c r="QF155" s="71"/>
      <c r="QG155" s="71"/>
      <c r="QH155" s="71"/>
      <c r="QI155" s="71"/>
      <c r="QJ155" s="71"/>
      <c r="QK155" s="71"/>
      <c r="QL155" s="71"/>
      <c r="QM155" s="71"/>
      <c r="QN155" s="71"/>
      <c r="QO155" s="71"/>
      <c r="QP155" s="71"/>
      <c r="QQ155" s="71"/>
      <c r="QR155" s="71"/>
      <c r="QS155" s="71"/>
      <c r="QT155" s="71"/>
      <c r="QU155" s="71"/>
      <c r="QV155" s="71"/>
      <c r="QW155" s="71"/>
      <c r="QX155" s="71"/>
      <c r="QY155" s="71"/>
      <c r="QZ155" s="71"/>
      <c r="RA155" s="71"/>
      <c r="RB155" s="71"/>
      <c r="RC155" s="71"/>
      <c r="RD155" s="71"/>
      <c r="RE155" s="71"/>
      <c r="RF155" s="71"/>
      <c r="RG155" s="71"/>
      <c r="RH155" s="71"/>
      <c r="RI155" s="71"/>
      <c r="RJ155" s="71"/>
      <c r="RK155" s="71"/>
      <c r="RL155" s="71"/>
      <c r="RM155" s="71"/>
    </row>
    <row r="156" spans="1:481" ht="18" customHeight="1">
      <c r="A156" s="73"/>
      <c r="B156" s="73"/>
      <c r="C156" s="66"/>
      <c r="D156" s="72"/>
      <c r="E156" s="72"/>
      <c r="F156" s="66"/>
      <c r="G156" s="66"/>
      <c r="H156" s="66"/>
      <c r="I156" s="66"/>
      <c r="J156" s="66"/>
      <c r="K156" s="71"/>
      <c r="L156" s="71"/>
      <c r="M156" s="72"/>
      <c r="N156" s="72"/>
      <c r="O156" s="71"/>
      <c r="P156" s="71"/>
      <c r="Q156" s="71"/>
      <c r="R156" s="72"/>
      <c r="S156" s="72"/>
      <c r="T156" s="66"/>
      <c r="U156" s="72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  <c r="JD156" s="71"/>
      <c r="JE156" s="71"/>
      <c r="JF156" s="71"/>
      <c r="JG156" s="71"/>
      <c r="JH156" s="71"/>
      <c r="JI156" s="71"/>
      <c r="JJ156" s="71"/>
      <c r="JK156" s="71"/>
      <c r="JL156" s="71"/>
      <c r="JM156" s="71"/>
      <c r="JN156" s="71"/>
      <c r="JO156" s="71"/>
      <c r="JP156" s="71"/>
      <c r="JQ156" s="71"/>
      <c r="JR156" s="71"/>
      <c r="JS156" s="71"/>
      <c r="JT156" s="71"/>
      <c r="JU156" s="71"/>
      <c r="JV156" s="71"/>
      <c r="JW156" s="71"/>
      <c r="JX156" s="71"/>
      <c r="JY156" s="71"/>
      <c r="JZ156" s="71"/>
      <c r="KA156" s="71"/>
      <c r="KB156" s="71"/>
      <c r="KC156" s="71"/>
      <c r="KD156" s="71"/>
      <c r="KE156" s="71"/>
      <c r="KF156" s="71"/>
      <c r="KG156" s="71"/>
      <c r="KH156" s="71"/>
      <c r="KI156" s="71"/>
      <c r="KJ156" s="71"/>
      <c r="KK156" s="71"/>
      <c r="KL156" s="71"/>
      <c r="KM156" s="71"/>
      <c r="KN156" s="71"/>
      <c r="KO156" s="71"/>
      <c r="KP156" s="71"/>
      <c r="KQ156" s="71"/>
      <c r="KR156" s="71"/>
      <c r="KS156" s="71"/>
      <c r="KT156" s="71"/>
      <c r="KU156" s="71"/>
      <c r="KV156" s="71"/>
      <c r="KW156" s="71"/>
      <c r="KX156" s="71"/>
      <c r="KY156" s="71"/>
      <c r="KZ156" s="71"/>
      <c r="LA156" s="71"/>
      <c r="LB156" s="71"/>
      <c r="LC156" s="71"/>
      <c r="LD156" s="71"/>
      <c r="LE156" s="71"/>
      <c r="LF156" s="71"/>
      <c r="LG156" s="71"/>
      <c r="LH156" s="71"/>
      <c r="LI156" s="71"/>
      <c r="LJ156" s="71"/>
      <c r="LK156" s="71"/>
      <c r="LL156" s="71"/>
      <c r="LM156" s="71"/>
      <c r="LN156" s="71"/>
      <c r="LO156" s="71"/>
      <c r="LP156" s="71"/>
      <c r="LQ156" s="71"/>
      <c r="LR156" s="71"/>
      <c r="LS156" s="71"/>
      <c r="LT156" s="71"/>
      <c r="LU156" s="71"/>
      <c r="LV156" s="71"/>
      <c r="LW156" s="71"/>
      <c r="LX156" s="71"/>
      <c r="LY156" s="71"/>
      <c r="LZ156" s="71"/>
      <c r="MA156" s="71"/>
      <c r="MB156" s="71"/>
      <c r="MC156" s="71"/>
      <c r="MD156" s="71"/>
      <c r="ME156" s="71"/>
      <c r="MF156" s="71"/>
      <c r="MG156" s="71"/>
      <c r="MH156" s="71"/>
      <c r="MI156" s="71"/>
      <c r="MJ156" s="71"/>
      <c r="MK156" s="71"/>
      <c r="ML156" s="71"/>
      <c r="MM156" s="71"/>
      <c r="MN156" s="71"/>
      <c r="MO156" s="71"/>
      <c r="MP156" s="71"/>
      <c r="MQ156" s="71"/>
      <c r="MR156" s="71"/>
      <c r="MS156" s="71"/>
      <c r="MT156" s="71"/>
      <c r="MU156" s="71"/>
      <c r="MV156" s="71"/>
      <c r="MW156" s="71"/>
      <c r="MX156" s="71"/>
      <c r="MY156" s="71"/>
      <c r="MZ156" s="71"/>
      <c r="NA156" s="71"/>
      <c r="NB156" s="71"/>
      <c r="NC156" s="71"/>
      <c r="ND156" s="71"/>
      <c r="NE156" s="71"/>
      <c r="NF156" s="71"/>
      <c r="NG156" s="71"/>
      <c r="NH156" s="71"/>
      <c r="NI156" s="71"/>
      <c r="NJ156" s="71"/>
      <c r="NK156" s="71"/>
      <c r="NL156" s="71"/>
      <c r="NM156" s="71"/>
      <c r="NN156" s="71"/>
      <c r="NO156" s="71"/>
      <c r="NP156" s="71"/>
      <c r="NQ156" s="71"/>
      <c r="NR156" s="71"/>
      <c r="NS156" s="71"/>
      <c r="NT156" s="71"/>
      <c r="NU156" s="71"/>
      <c r="NV156" s="71"/>
      <c r="NW156" s="71"/>
      <c r="NX156" s="71"/>
      <c r="NY156" s="71"/>
      <c r="NZ156" s="71"/>
      <c r="OA156" s="71"/>
      <c r="OB156" s="71"/>
      <c r="OC156" s="71"/>
      <c r="OD156" s="71"/>
      <c r="OE156" s="71"/>
      <c r="OF156" s="71"/>
      <c r="OG156" s="71"/>
      <c r="OH156" s="71"/>
      <c r="OI156" s="71"/>
      <c r="OJ156" s="71"/>
      <c r="OK156" s="71"/>
      <c r="OL156" s="71"/>
      <c r="OM156" s="71"/>
      <c r="ON156" s="71"/>
      <c r="OO156" s="71"/>
      <c r="OP156" s="71"/>
      <c r="OQ156" s="71"/>
      <c r="OR156" s="71"/>
      <c r="OS156" s="71"/>
      <c r="OT156" s="71"/>
      <c r="OU156" s="71"/>
      <c r="OV156" s="71"/>
      <c r="OW156" s="71"/>
      <c r="OX156" s="71"/>
      <c r="OY156" s="71"/>
      <c r="OZ156" s="71"/>
      <c r="PA156" s="71"/>
      <c r="PB156" s="71"/>
      <c r="PC156" s="71"/>
      <c r="PD156" s="71"/>
      <c r="PE156" s="71"/>
      <c r="PF156" s="71"/>
      <c r="PG156" s="71"/>
      <c r="PH156" s="71"/>
      <c r="PI156" s="71"/>
      <c r="PJ156" s="71"/>
      <c r="PK156" s="71"/>
      <c r="PL156" s="71"/>
      <c r="PM156" s="71"/>
      <c r="PN156" s="71"/>
      <c r="PO156" s="71"/>
      <c r="PP156" s="71"/>
      <c r="PQ156" s="71"/>
      <c r="PR156" s="71"/>
      <c r="PS156" s="71"/>
      <c r="PT156" s="71"/>
      <c r="PU156" s="71"/>
      <c r="PV156" s="71"/>
      <c r="PW156" s="71"/>
      <c r="PX156" s="71"/>
      <c r="PY156" s="71"/>
      <c r="PZ156" s="71"/>
      <c r="QA156" s="71"/>
      <c r="QB156" s="71"/>
      <c r="QC156" s="71"/>
      <c r="QD156" s="71"/>
      <c r="QE156" s="71"/>
      <c r="QF156" s="71"/>
      <c r="QG156" s="71"/>
      <c r="QH156" s="71"/>
      <c r="QI156" s="71"/>
      <c r="QJ156" s="71"/>
      <c r="QK156" s="71"/>
      <c r="QL156" s="71"/>
      <c r="QM156" s="71"/>
      <c r="QN156" s="71"/>
      <c r="QO156" s="71"/>
      <c r="QP156" s="71"/>
      <c r="QQ156" s="71"/>
      <c r="QR156" s="71"/>
      <c r="QS156" s="71"/>
      <c r="QT156" s="71"/>
      <c r="QU156" s="71"/>
      <c r="QV156" s="71"/>
      <c r="QW156" s="71"/>
      <c r="QX156" s="71"/>
      <c r="QY156" s="71"/>
      <c r="QZ156" s="71"/>
      <c r="RA156" s="71"/>
      <c r="RB156" s="71"/>
      <c r="RC156" s="71"/>
      <c r="RD156" s="71"/>
      <c r="RE156" s="71"/>
      <c r="RF156" s="71"/>
      <c r="RG156" s="71"/>
      <c r="RH156" s="71"/>
      <c r="RI156" s="71"/>
      <c r="RJ156" s="71"/>
      <c r="RK156" s="71"/>
      <c r="RL156" s="71"/>
      <c r="RM156" s="71"/>
    </row>
    <row r="157" spans="1:481" ht="18" customHeight="1">
      <c r="A157" s="73"/>
      <c r="B157" s="73"/>
      <c r="C157" s="66"/>
      <c r="D157" s="72"/>
      <c r="E157" s="72"/>
      <c r="F157" s="66"/>
      <c r="G157" s="66"/>
      <c r="H157" s="66"/>
      <c r="I157" s="66"/>
      <c r="J157" s="66"/>
      <c r="K157" s="71"/>
      <c r="L157" s="71"/>
      <c r="M157" s="72"/>
      <c r="N157" s="72"/>
      <c r="O157" s="71"/>
      <c r="P157" s="71"/>
      <c r="Q157" s="71"/>
      <c r="R157" s="72"/>
      <c r="S157" s="72"/>
      <c r="T157" s="66"/>
      <c r="U157" s="72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  <c r="JD157" s="71"/>
      <c r="JE157" s="71"/>
      <c r="JF157" s="71"/>
      <c r="JG157" s="71"/>
      <c r="JH157" s="71"/>
      <c r="JI157" s="71"/>
      <c r="JJ157" s="71"/>
      <c r="JK157" s="71"/>
      <c r="JL157" s="71"/>
      <c r="JM157" s="71"/>
      <c r="JN157" s="71"/>
      <c r="JO157" s="71"/>
      <c r="JP157" s="71"/>
      <c r="JQ157" s="71"/>
      <c r="JR157" s="71"/>
      <c r="JS157" s="71"/>
      <c r="JT157" s="71"/>
      <c r="JU157" s="71"/>
      <c r="JV157" s="71"/>
      <c r="JW157" s="71"/>
      <c r="JX157" s="71"/>
      <c r="JY157" s="71"/>
      <c r="JZ157" s="71"/>
      <c r="KA157" s="71"/>
      <c r="KB157" s="71"/>
      <c r="KC157" s="71"/>
      <c r="KD157" s="71"/>
      <c r="KE157" s="71"/>
      <c r="KF157" s="71"/>
      <c r="KG157" s="71"/>
      <c r="KH157" s="71"/>
      <c r="KI157" s="71"/>
      <c r="KJ157" s="71"/>
      <c r="KK157" s="71"/>
      <c r="KL157" s="71"/>
      <c r="KM157" s="71"/>
      <c r="KN157" s="71"/>
      <c r="KO157" s="71"/>
      <c r="KP157" s="71"/>
      <c r="KQ157" s="71"/>
      <c r="KR157" s="71"/>
      <c r="KS157" s="71"/>
      <c r="KT157" s="71"/>
      <c r="KU157" s="71"/>
      <c r="KV157" s="71"/>
      <c r="KW157" s="71"/>
      <c r="KX157" s="71"/>
      <c r="KY157" s="71"/>
      <c r="KZ157" s="71"/>
      <c r="LA157" s="71"/>
      <c r="LB157" s="71"/>
      <c r="LC157" s="71"/>
      <c r="LD157" s="71"/>
      <c r="LE157" s="71"/>
      <c r="LF157" s="71"/>
      <c r="LG157" s="71"/>
      <c r="LH157" s="71"/>
      <c r="LI157" s="71"/>
      <c r="LJ157" s="71"/>
      <c r="LK157" s="71"/>
      <c r="LL157" s="71"/>
      <c r="LM157" s="71"/>
      <c r="LN157" s="71"/>
      <c r="LO157" s="71"/>
      <c r="LP157" s="71"/>
      <c r="LQ157" s="71"/>
      <c r="LR157" s="71"/>
      <c r="LS157" s="71"/>
      <c r="LT157" s="71"/>
      <c r="LU157" s="71"/>
      <c r="LV157" s="71"/>
      <c r="LW157" s="71"/>
      <c r="LX157" s="71"/>
      <c r="LY157" s="71"/>
      <c r="LZ157" s="71"/>
      <c r="MA157" s="71"/>
      <c r="MB157" s="71"/>
      <c r="MC157" s="71"/>
      <c r="MD157" s="71"/>
      <c r="ME157" s="71"/>
      <c r="MF157" s="71"/>
      <c r="MG157" s="71"/>
      <c r="MH157" s="71"/>
      <c r="MI157" s="71"/>
      <c r="MJ157" s="71"/>
      <c r="MK157" s="71"/>
      <c r="ML157" s="71"/>
      <c r="MM157" s="71"/>
      <c r="MN157" s="71"/>
      <c r="MO157" s="71"/>
      <c r="MP157" s="71"/>
      <c r="MQ157" s="71"/>
      <c r="MR157" s="71"/>
      <c r="MS157" s="71"/>
      <c r="MT157" s="71"/>
      <c r="MU157" s="71"/>
      <c r="MV157" s="71"/>
      <c r="MW157" s="71"/>
      <c r="MX157" s="71"/>
      <c r="MY157" s="71"/>
      <c r="MZ157" s="71"/>
      <c r="NA157" s="71"/>
      <c r="NB157" s="71"/>
      <c r="NC157" s="71"/>
      <c r="ND157" s="71"/>
      <c r="NE157" s="71"/>
      <c r="NF157" s="71"/>
      <c r="NG157" s="71"/>
      <c r="NH157" s="71"/>
      <c r="NI157" s="71"/>
      <c r="NJ157" s="71"/>
      <c r="NK157" s="71"/>
      <c r="NL157" s="71"/>
      <c r="NM157" s="71"/>
      <c r="NN157" s="71"/>
      <c r="NO157" s="71"/>
      <c r="NP157" s="71"/>
      <c r="NQ157" s="71"/>
      <c r="NR157" s="71"/>
      <c r="NS157" s="71"/>
      <c r="NT157" s="71"/>
      <c r="NU157" s="71"/>
      <c r="NV157" s="71"/>
      <c r="NW157" s="71"/>
      <c r="NX157" s="71"/>
      <c r="NY157" s="71"/>
      <c r="NZ157" s="71"/>
      <c r="OA157" s="71"/>
      <c r="OB157" s="71"/>
      <c r="OC157" s="71"/>
      <c r="OD157" s="71"/>
      <c r="OE157" s="71"/>
      <c r="OF157" s="71"/>
      <c r="OG157" s="71"/>
      <c r="OH157" s="71"/>
      <c r="OI157" s="71"/>
      <c r="OJ157" s="71"/>
      <c r="OK157" s="71"/>
      <c r="OL157" s="71"/>
      <c r="OM157" s="71"/>
      <c r="ON157" s="71"/>
      <c r="OO157" s="71"/>
      <c r="OP157" s="71"/>
      <c r="OQ157" s="71"/>
      <c r="OR157" s="71"/>
      <c r="OS157" s="71"/>
      <c r="OT157" s="71"/>
      <c r="OU157" s="71"/>
      <c r="OV157" s="71"/>
      <c r="OW157" s="71"/>
      <c r="OX157" s="71"/>
      <c r="OY157" s="71"/>
      <c r="OZ157" s="71"/>
      <c r="PA157" s="71"/>
      <c r="PB157" s="71"/>
      <c r="PC157" s="71"/>
      <c r="PD157" s="71"/>
      <c r="PE157" s="71"/>
      <c r="PF157" s="71"/>
      <c r="PG157" s="71"/>
      <c r="PH157" s="71"/>
      <c r="PI157" s="71"/>
      <c r="PJ157" s="71"/>
      <c r="PK157" s="71"/>
      <c r="PL157" s="71"/>
      <c r="PM157" s="71"/>
      <c r="PN157" s="71"/>
      <c r="PO157" s="71"/>
      <c r="PP157" s="71"/>
      <c r="PQ157" s="71"/>
      <c r="PR157" s="71"/>
      <c r="PS157" s="71"/>
      <c r="PT157" s="71"/>
      <c r="PU157" s="71"/>
      <c r="PV157" s="71"/>
      <c r="PW157" s="71"/>
      <c r="PX157" s="71"/>
      <c r="PY157" s="71"/>
      <c r="PZ157" s="71"/>
      <c r="QA157" s="71"/>
      <c r="QB157" s="71"/>
      <c r="QC157" s="71"/>
      <c r="QD157" s="71"/>
      <c r="QE157" s="71"/>
      <c r="QF157" s="71"/>
      <c r="QG157" s="71"/>
      <c r="QH157" s="71"/>
      <c r="QI157" s="71"/>
      <c r="QJ157" s="71"/>
      <c r="QK157" s="71"/>
      <c r="QL157" s="71"/>
      <c r="QM157" s="71"/>
      <c r="QN157" s="71"/>
      <c r="QO157" s="71"/>
      <c r="QP157" s="71"/>
      <c r="QQ157" s="71"/>
      <c r="QR157" s="71"/>
      <c r="QS157" s="71"/>
      <c r="QT157" s="71"/>
      <c r="QU157" s="71"/>
      <c r="QV157" s="71"/>
      <c r="QW157" s="71"/>
      <c r="QX157" s="71"/>
      <c r="QY157" s="71"/>
      <c r="QZ157" s="71"/>
      <c r="RA157" s="71"/>
      <c r="RB157" s="71"/>
      <c r="RC157" s="71"/>
      <c r="RD157" s="71"/>
      <c r="RE157" s="71"/>
      <c r="RF157" s="71"/>
      <c r="RG157" s="71"/>
      <c r="RH157" s="71"/>
      <c r="RI157" s="71"/>
      <c r="RJ157" s="71"/>
      <c r="RK157" s="71"/>
      <c r="RL157" s="71"/>
      <c r="RM157" s="71"/>
    </row>
    <row r="158" spans="1:481" ht="18" customHeight="1">
      <c r="A158" s="73"/>
      <c r="B158" s="73"/>
      <c r="C158" s="66"/>
      <c r="D158" s="72"/>
      <c r="E158" s="72"/>
      <c r="F158" s="66"/>
      <c r="G158" s="66"/>
      <c r="H158" s="66"/>
      <c r="I158" s="66"/>
      <c r="J158" s="66"/>
      <c r="K158" s="71"/>
      <c r="L158" s="71"/>
      <c r="M158" s="72"/>
      <c r="N158" s="72"/>
      <c r="O158" s="71"/>
      <c r="P158" s="71"/>
      <c r="Q158" s="71"/>
      <c r="R158" s="72"/>
      <c r="S158" s="72"/>
      <c r="T158" s="66"/>
      <c r="U158" s="72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  <c r="JD158" s="71"/>
      <c r="JE158" s="71"/>
      <c r="JF158" s="71"/>
      <c r="JG158" s="71"/>
      <c r="JH158" s="71"/>
      <c r="JI158" s="71"/>
      <c r="JJ158" s="71"/>
      <c r="JK158" s="71"/>
      <c r="JL158" s="71"/>
      <c r="JM158" s="71"/>
      <c r="JN158" s="71"/>
      <c r="JO158" s="71"/>
      <c r="JP158" s="71"/>
      <c r="JQ158" s="71"/>
      <c r="JR158" s="71"/>
      <c r="JS158" s="71"/>
      <c r="JT158" s="71"/>
      <c r="JU158" s="71"/>
      <c r="JV158" s="71"/>
      <c r="JW158" s="71"/>
      <c r="JX158" s="71"/>
      <c r="JY158" s="71"/>
      <c r="JZ158" s="71"/>
      <c r="KA158" s="71"/>
      <c r="KB158" s="71"/>
      <c r="KC158" s="71"/>
      <c r="KD158" s="71"/>
      <c r="KE158" s="71"/>
      <c r="KF158" s="71"/>
      <c r="KG158" s="71"/>
      <c r="KH158" s="71"/>
      <c r="KI158" s="71"/>
      <c r="KJ158" s="71"/>
      <c r="KK158" s="71"/>
      <c r="KL158" s="71"/>
      <c r="KM158" s="71"/>
      <c r="KN158" s="71"/>
      <c r="KO158" s="71"/>
      <c r="KP158" s="71"/>
      <c r="KQ158" s="71"/>
      <c r="KR158" s="71"/>
      <c r="KS158" s="71"/>
      <c r="KT158" s="71"/>
      <c r="KU158" s="71"/>
      <c r="KV158" s="71"/>
      <c r="KW158" s="71"/>
      <c r="KX158" s="71"/>
      <c r="KY158" s="71"/>
      <c r="KZ158" s="71"/>
      <c r="LA158" s="71"/>
      <c r="LB158" s="71"/>
      <c r="LC158" s="71"/>
      <c r="LD158" s="71"/>
      <c r="LE158" s="71"/>
      <c r="LF158" s="71"/>
      <c r="LG158" s="71"/>
      <c r="LH158" s="71"/>
      <c r="LI158" s="71"/>
      <c r="LJ158" s="71"/>
      <c r="LK158" s="71"/>
      <c r="LL158" s="71"/>
      <c r="LM158" s="71"/>
      <c r="LN158" s="71"/>
      <c r="LO158" s="71"/>
      <c r="LP158" s="71"/>
      <c r="LQ158" s="71"/>
      <c r="LR158" s="71"/>
      <c r="LS158" s="71"/>
      <c r="LT158" s="71"/>
      <c r="LU158" s="71"/>
      <c r="LV158" s="71"/>
      <c r="LW158" s="71"/>
      <c r="LX158" s="71"/>
      <c r="LY158" s="71"/>
      <c r="LZ158" s="71"/>
      <c r="MA158" s="71"/>
      <c r="MB158" s="71"/>
      <c r="MC158" s="71"/>
      <c r="MD158" s="71"/>
      <c r="ME158" s="71"/>
      <c r="MF158" s="71"/>
      <c r="MG158" s="71"/>
      <c r="MH158" s="71"/>
      <c r="MI158" s="71"/>
      <c r="MJ158" s="71"/>
      <c r="MK158" s="71"/>
      <c r="ML158" s="71"/>
      <c r="MM158" s="71"/>
      <c r="MN158" s="71"/>
      <c r="MO158" s="71"/>
      <c r="MP158" s="71"/>
      <c r="MQ158" s="71"/>
      <c r="MR158" s="71"/>
      <c r="MS158" s="71"/>
      <c r="MT158" s="71"/>
      <c r="MU158" s="71"/>
      <c r="MV158" s="71"/>
      <c r="MW158" s="71"/>
      <c r="MX158" s="71"/>
      <c r="MY158" s="71"/>
      <c r="MZ158" s="71"/>
      <c r="NA158" s="71"/>
      <c r="NB158" s="71"/>
      <c r="NC158" s="71"/>
      <c r="ND158" s="71"/>
      <c r="NE158" s="71"/>
      <c r="NF158" s="71"/>
      <c r="NG158" s="71"/>
      <c r="NH158" s="71"/>
      <c r="NI158" s="71"/>
      <c r="NJ158" s="71"/>
      <c r="NK158" s="71"/>
      <c r="NL158" s="71"/>
      <c r="NM158" s="71"/>
      <c r="NN158" s="71"/>
      <c r="NO158" s="71"/>
      <c r="NP158" s="71"/>
      <c r="NQ158" s="71"/>
      <c r="NR158" s="71"/>
      <c r="NS158" s="71"/>
      <c r="NT158" s="71"/>
      <c r="NU158" s="71"/>
      <c r="NV158" s="71"/>
      <c r="NW158" s="71"/>
      <c r="NX158" s="71"/>
      <c r="NY158" s="71"/>
      <c r="NZ158" s="71"/>
      <c r="OA158" s="71"/>
      <c r="OB158" s="71"/>
      <c r="OC158" s="71"/>
      <c r="OD158" s="71"/>
      <c r="OE158" s="71"/>
      <c r="OF158" s="71"/>
      <c r="OG158" s="71"/>
      <c r="OH158" s="71"/>
      <c r="OI158" s="71"/>
      <c r="OJ158" s="71"/>
      <c r="OK158" s="71"/>
      <c r="OL158" s="71"/>
      <c r="OM158" s="71"/>
      <c r="ON158" s="71"/>
      <c r="OO158" s="71"/>
      <c r="OP158" s="71"/>
      <c r="OQ158" s="71"/>
      <c r="OR158" s="71"/>
      <c r="OS158" s="71"/>
      <c r="OT158" s="71"/>
      <c r="OU158" s="71"/>
      <c r="OV158" s="71"/>
      <c r="OW158" s="71"/>
      <c r="OX158" s="71"/>
      <c r="OY158" s="71"/>
      <c r="OZ158" s="71"/>
      <c r="PA158" s="71"/>
      <c r="PB158" s="71"/>
      <c r="PC158" s="71"/>
      <c r="PD158" s="71"/>
      <c r="PE158" s="71"/>
      <c r="PF158" s="71"/>
      <c r="PG158" s="71"/>
      <c r="PH158" s="71"/>
      <c r="PI158" s="71"/>
      <c r="PJ158" s="71"/>
      <c r="PK158" s="71"/>
      <c r="PL158" s="71"/>
      <c r="PM158" s="71"/>
      <c r="PN158" s="71"/>
      <c r="PO158" s="71"/>
      <c r="PP158" s="71"/>
      <c r="PQ158" s="71"/>
      <c r="PR158" s="71"/>
      <c r="PS158" s="71"/>
      <c r="PT158" s="71"/>
      <c r="PU158" s="71"/>
      <c r="PV158" s="71"/>
      <c r="PW158" s="71"/>
      <c r="PX158" s="71"/>
      <c r="PY158" s="71"/>
      <c r="PZ158" s="71"/>
      <c r="QA158" s="71"/>
      <c r="QB158" s="71"/>
      <c r="QC158" s="71"/>
      <c r="QD158" s="71"/>
      <c r="QE158" s="71"/>
      <c r="QF158" s="71"/>
      <c r="QG158" s="71"/>
      <c r="QH158" s="71"/>
      <c r="QI158" s="71"/>
      <c r="QJ158" s="71"/>
      <c r="QK158" s="71"/>
      <c r="QL158" s="71"/>
      <c r="QM158" s="71"/>
      <c r="QN158" s="71"/>
      <c r="QO158" s="71"/>
      <c r="QP158" s="71"/>
      <c r="QQ158" s="71"/>
      <c r="QR158" s="71"/>
      <c r="QS158" s="71"/>
      <c r="QT158" s="71"/>
      <c r="QU158" s="71"/>
      <c r="QV158" s="71"/>
      <c r="QW158" s="71"/>
      <c r="QX158" s="71"/>
      <c r="QY158" s="71"/>
      <c r="QZ158" s="71"/>
      <c r="RA158" s="71"/>
      <c r="RB158" s="71"/>
      <c r="RC158" s="71"/>
      <c r="RD158" s="71"/>
      <c r="RE158" s="71"/>
      <c r="RF158" s="71"/>
      <c r="RG158" s="71"/>
      <c r="RH158" s="71"/>
      <c r="RI158" s="71"/>
      <c r="RJ158" s="71"/>
      <c r="RK158" s="71"/>
      <c r="RL158" s="71"/>
      <c r="RM158" s="71"/>
    </row>
    <row r="159" spans="1:481" ht="18" customHeight="1">
      <c r="A159" s="73"/>
      <c r="B159" s="73"/>
      <c r="C159" s="66"/>
      <c r="D159" s="72"/>
      <c r="E159" s="72"/>
      <c r="F159" s="66"/>
      <c r="G159" s="66"/>
      <c r="H159" s="66"/>
      <c r="I159" s="66"/>
      <c r="J159" s="66"/>
      <c r="K159" s="71"/>
      <c r="L159" s="71"/>
      <c r="M159" s="72"/>
      <c r="N159" s="72"/>
      <c r="O159" s="71"/>
      <c r="P159" s="71"/>
      <c r="Q159" s="71"/>
      <c r="R159" s="72"/>
      <c r="S159" s="72"/>
      <c r="T159" s="66"/>
      <c r="U159" s="72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  <c r="JD159" s="71"/>
      <c r="JE159" s="71"/>
      <c r="JF159" s="71"/>
      <c r="JG159" s="71"/>
      <c r="JH159" s="71"/>
      <c r="JI159" s="71"/>
      <c r="JJ159" s="71"/>
      <c r="JK159" s="71"/>
      <c r="JL159" s="71"/>
      <c r="JM159" s="71"/>
      <c r="JN159" s="71"/>
      <c r="JO159" s="71"/>
      <c r="JP159" s="71"/>
      <c r="JQ159" s="71"/>
      <c r="JR159" s="71"/>
      <c r="JS159" s="71"/>
      <c r="JT159" s="71"/>
      <c r="JU159" s="71"/>
      <c r="JV159" s="71"/>
      <c r="JW159" s="71"/>
      <c r="JX159" s="71"/>
      <c r="JY159" s="71"/>
      <c r="JZ159" s="71"/>
      <c r="KA159" s="71"/>
      <c r="KB159" s="71"/>
      <c r="KC159" s="71"/>
      <c r="KD159" s="71"/>
      <c r="KE159" s="71"/>
      <c r="KF159" s="71"/>
      <c r="KG159" s="71"/>
      <c r="KH159" s="71"/>
      <c r="KI159" s="71"/>
      <c r="KJ159" s="71"/>
      <c r="KK159" s="71"/>
      <c r="KL159" s="71"/>
      <c r="KM159" s="71"/>
      <c r="KN159" s="71"/>
      <c r="KO159" s="71"/>
      <c r="KP159" s="71"/>
      <c r="KQ159" s="71"/>
      <c r="KR159" s="71"/>
      <c r="KS159" s="71"/>
      <c r="KT159" s="71"/>
      <c r="KU159" s="71"/>
      <c r="KV159" s="71"/>
      <c r="KW159" s="71"/>
      <c r="KX159" s="71"/>
      <c r="KY159" s="71"/>
      <c r="KZ159" s="71"/>
      <c r="LA159" s="71"/>
      <c r="LB159" s="71"/>
      <c r="LC159" s="71"/>
      <c r="LD159" s="71"/>
      <c r="LE159" s="71"/>
      <c r="LF159" s="71"/>
      <c r="LG159" s="71"/>
      <c r="LH159" s="71"/>
      <c r="LI159" s="71"/>
      <c r="LJ159" s="71"/>
      <c r="LK159" s="71"/>
      <c r="LL159" s="71"/>
      <c r="LM159" s="71"/>
      <c r="LN159" s="71"/>
      <c r="LO159" s="71"/>
      <c r="LP159" s="71"/>
      <c r="LQ159" s="71"/>
      <c r="LR159" s="71"/>
      <c r="LS159" s="71"/>
      <c r="LT159" s="71"/>
      <c r="LU159" s="71"/>
      <c r="LV159" s="71"/>
      <c r="LW159" s="71"/>
      <c r="LX159" s="71"/>
      <c r="LY159" s="71"/>
      <c r="LZ159" s="71"/>
      <c r="MA159" s="71"/>
      <c r="MB159" s="71"/>
      <c r="MC159" s="71"/>
      <c r="MD159" s="71"/>
      <c r="ME159" s="71"/>
      <c r="MF159" s="71"/>
      <c r="MG159" s="71"/>
      <c r="MH159" s="71"/>
      <c r="MI159" s="71"/>
      <c r="MJ159" s="71"/>
      <c r="MK159" s="71"/>
      <c r="ML159" s="71"/>
      <c r="MM159" s="71"/>
      <c r="MN159" s="71"/>
      <c r="MO159" s="71"/>
      <c r="MP159" s="71"/>
      <c r="MQ159" s="71"/>
      <c r="MR159" s="71"/>
      <c r="MS159" s="71"/>
      <c r="MT159" s="71"/>
      <c r="MU159" s="71"/>
      <c r="MV159" s="71"/>
      <c r="MW159" s="71"/>
      <c r="MX159" s="71"/>
      <c r="MY159" s="71"/>
      <c r="MZ159" s="71"/>
      <c r="NA159" s="71"/>
      <c r="NB159" s="71"/>
      <c r="NC159" s="71"/>
      <c r="ND159" s="71"/>
      <c r="NE159" s="71"/>
      <c r="NF159" s="71"/>
      <c r="NG159" s="71"/>
      <c r="NH159" s="71"/>
      <c r="NI159" s="71"/>
      <c r="NJ159" s="71"/>
      <c r="NK159" s="71"/>
      <c r="NL159" s="71"/>
      <c r="NM159" s="71"/>
      <c r="NN159" s="71"/>
      <c r="NO159" s="71"/>
      <c r="NP159" s="71"/>
      <c r="NQ159" s="71"/>
      <c r="NR159" s="71"/>
      <c r="NS159" s="71"/>
      <c r="NT159" s="71"/>
      <c r="NU159" s="71"/>
      <c r="NV159" s="71"/>
      <c r="NW159" s="71"/>
      <c r="NX159" s="71"/>
      <c r="NY159" s="71"/>
      <c r="NZ159" s="71"/>
      <c r="OA159" s="71"/>
      <c r="OB159" s="71"/>
      <c r="OC159" s="71"/>
      <c r="OD159" s="71"/>
      <c r="OE159" s="71"/>
      <c r="OF159" s="71"/>
      <c r="OG159" s="71"/>
      <c r="OH159" s="71"/>
      <c r="OI159" s="71"/>
      <c r="OJ159" s="71"/>
      <c r="OK159" s="71"/>
      <c r="OL159" s="71"/>
      <c r="OM159" s="71"/>
      <c r="ON159" s="71"/>
      <c r="OO159" s="71"/>
      <c r="OP159" s="71"/>
      <c r="OQ159" s="71"/>
      <c r="OR159" s="71"/>
      <c r="OS159" s="71"/>
      <c r="OT159" s="71"/>
      <c r="OU159" s="71"/>
      <c r="OV159" s="71"/>
      <c r="OW159" s="71"/>
      <c r="OX159" s="71"/>
      <c r="OY159" s="71"/>
      <c r="OZ159" s="71"/>
      <c r="PA159" s="71"/>
      <c r="PB159" s="71"/>
      <c r="PC159" s="71"/>
      <c r="PD159" s="71"/>
      <c r="PE159" s="71"/>
      <c r="PF159" s="71"/>
      <c r="PG159" s="71"/>
      <c r="PH159" s="71"/>
      <c r="PI159" s="71"/>
      <c r="PJ159" s="71"/>
      <c r="PK159" s="71"/>
      <c r="PL159" s="71"/>
      <c r="PM159" s="71"/>
      <c r="PN159" s="71"/>
      <c r="PO159" s="71"/>
      <c r="PP159" s="71"/>
      <c r="PQ159" s="71"/>
      <c r="PR159" s="71"/>
      <c r="PS159" s="71"/>
      <c r="PT159" s="71"/>
      <c r="PU159" s="71"/>
      <c r="PV159" s="71"/>
      <c r="PW159" s="71"/>
      <c r="PX159" s="71"/>
      <c r="PY159" s="71"/>
      <c r="PZ159" s="71"/>
      <c r="QA159" s="71"/>
      <c r="QB159" s="71"/>
      <c r="QC159" s="71"/>
      <c r="QD159" s="71"/>
      <c r="QE159" s="71"/>
      <c r="QF159" s="71"/>
      <c r="QG159" s="71"/>
      <c r="QH159" s="71"/>
      <c r="QI159" s="71"/>
      <c r="QJ159" s="71"/>
      <c r="QK159" s="71"/>
      <c r="QL159" s="71"/>
      <c r="QM159" s="71"/>
      <c r="QN159" s="71"/>
      <c r="QO159" s="71"/>
      <c r="QP159" s="71"/>
      <c r="QQ159" s="71"/>
      <c r="QR159" s="71"/>
      <c r="QS159" s="71"/>
      <c r="QT159" s="71"/>
      <c r="QU159" s="71"/>
      <c r="QV159" s="71"/>
      <c r="QW159" s="71"/>
      <c r="QX159" s="71"/>
      <c r="QY159" s="71"/>
      <c r="QZ159" s="71"/>
      <c r="RA159" s="71"/>
      <c r="RB159" s="71"/>
      <c r="RC159" s="71"/>
      <c r="RD159" s="71"/>
      <c r="RE159" s="71"/>
      <c r="RF159" s="71"/>
      <c r="RG159" s="71"/>
      <c r="RH159" s="71"/>
      <c r="RI159" s="71"/>
      <c r="RJ159" s="71"/>
      <c r="RK159" s="71"/>
      <c r="RL159" s="71"/>
      <c r="RM159" s="71"/>
    </row>
    <row r="160" spans="1:481" ht="18" customHeight="1">
      <c r="A160" s="73"/>
      <c r="B160" s="73"/>
      <c r="C160" s="66"/>
      <c r="D160" s="72"/>
      <c r="E160" s="72"/>
      <c r="F160" s="66"/>
      <c r="G160" s="66"/>
      <c r="H160" s="66"/>
      <c r="I160" s="66"/>
      <c r="J160" s="66"/>
      <c r="K160" s="71"/>
      <c r="L160" s="71"/>
      <c r="M160" s="72"/>
      <c r="N160" s="72"/>
      <c r="O160" s="71"/>
      <c r="P160" s="71"/>
      <c r="Q160" s="71"/>
      <c r="R160" s="72"/>
      <c r="S160" s="72"/>
      <c r="T160" s="66"/>
      <c r="U160" s="72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  <c r="JD160" s="71"/>
      <c r="JE160" s="71"/>
      <c r="JF160" s="71"/>
      <c r="JG160" s="71"/>
      <c r="JH160" s="71"/>
      <c r="JI160" s="71"/>
      <c r="JJ160" s="71"/>
      <c r="JK160" s="71"/>
      <c r="JL160" s="71"/>
      <c r="JM160" s="71"/>
      <c r="JN160" s="71"/>
      <c r="JO160" s="71"/>
      <c r="JP160" s="71"/>
      <c r="JQ160" s="71"/>
      <c r="JR160" s="71"/>
      <c r="JS160" s="71"/>
      <c r="JT160" s="71"/>
      <c r="JU160" s="71"/>
      <c r="JV160" s="71"/>
      <c r="JW160" s="71"/>
      <c r="JX160" s="71"/>
      <c r="JY160" s="71"/>
      <c r="JZ160" s="71"/>
      <c r="KA160" s="71"/>
      <c r="KB160" s="71"/>
      <c r="KC160" s="71"/>
      <c r="KD160" s="71"/>
      <c r="KE160" s="71"/>
      <c r="KF160" s="71"/>
      <c r="KG160" s="71"/>
      <c r="KH160" s="71"/>
      <c r="KI160" s="71"/>
      <c r="KJ160" s="71"/>
      <c r="KK160" s="71"/>
      <c r="KL160" s="71"/>
      <c r="KM160" s="71"/>
      <c r="KN160" s="71"/>
      <c r="KO160" s="71"/>
      <c r="KP160" s="71"/>
      <c r="KQ160" s="71"/>
      <c r="KR160" s="71"/>
      <c r="KS160" s="71"/>
      <c r="KT160" s="71"/>
      <c r="KU160" s="71"/>
      <c r="KV160" s="71"/>
      <c r="KW160" s="71"/>
      <c r="KX160" s="71"/>
      <c r="KY160" s="71"/>
      <c r="KZ160" s="71"/>
      <c r="LA160" s="71"/>
      <c r="LB160" s="71"/>
      <c r="LC160" s="71"/>
      <c r="LD160" s="71"/>
      <c r="LE160" s="71"/>
      <c r="LF160" s="71"/>
      <c r="LG160" s="71"/>
      <c r="LH160" s="71"/>
      <c r="LI160" s="71"/>
      <c r="LJ160" s="71"/>
      <c r="LK160" s="71"/>
      <c r="LL160" s="71"/>
      <c r="LM160" s="71"/>
      <c r="LN160" s="71"/>
      <c r="LO160" s="71"/>
      <c r="LP160" s="71"/>
      <c r="LQ160" s="71"/>
      <c r="LR160" s="71"/>
      <c r="LS160" s="71"/>
      <c r="LT160" s="71"/>
      <c r="LU160" s="71"/>
      <c r="LV160" s="71"/>
      <c r="LW160" s="71"/>
      <c r="LX160" s="71"/>
      <c r="LY160" s="71"/>
      <c r="LZ160" s="71"/>
      <c r="MA160" s="71"/>
      <c r="MB160" s="71"/>
      <c r="MC160" s="71"/>
      <c r="MD160" s="71"/>
      <c r="ME160" s="71"/>
      <c r="MF160" s="71"/>
      <c r="MG160" s="71"/>
      <c r="MH160" s="71"/>
      <c r="MI160" s="71"/>
      <c r="MJ160" s="71"/>
      <c r="MK160" s="71"/>
      <c r="ML160" s="71"/>
      <c r="MM160" s="71"/>
      <c r="MN160" s="71"/>
      <c r="MO160" s="71"/>
      <c r="MP160" s="71"/>
      <c r="MQ160" s="71"/>
      <c r="MR160" s="71"/>
      <c r="MS160" s="71"/>
      <c r="MT160" s="71"/>
      <c r="MU160" s="71"/>
      <c r="MV160" s="71"/>
      <c r="MW160" s="71"/>
      <c r="MX160" s="71"/>
      <c r="MY160" s="71"/>
      <c r="MZ160" s="71"/>
      <c r="NA160" s="71"/>
      <c r="NB160" s="71"/>
      <c r="NC160" s="71"/>
      <c r="ND160" s="71"/>
      <c r="NE160" s="71"/>
      <c r="NF160" s="71"/>
      <c r="NG160" s="71"/>
      <c r="NH160" s="71"/>
      <c r="NI160" s="71"/>
      <c r="NJ160" s="71"/>
      <c r="NK160" s="71"/>
      <c r="NL160" s="71"/>
      <c r="NM160" s="71"/>
      <c r="NN160" s="71"/>
      <c r="NO160" s="71"/>
      <c r="NP160" s="71"/>
      <c r="NQ160" s="71"/>
      <c r="NR160" s="71"/>
      <c r="NS160" s="71"/>
      <c r="NT160" s="71"/>
      <c r="NU160" s="71"/>
      <c r="NV160" s="71"/>
      <c r="NW160" s="71"/>
      <c r="NX160" s="71"/>
      <c r="NY160" s="71"/>
      <c r="NZ160" s="71"/>
      <c r="OA160" s="71"/>
      <c r="OB160" s="71"/>
      <c r="OC160" s="71"/>
      <c r="OD160" s="71"/>
      <c r="OE160" s="71"/>
      <c r="OF160" s="71"/>
      <c r="OG160" s="71"/>
      <c r="OH160" s="71"/>
      <c r="OI160" s="71"/>
      <c r="OJ160" s="71"/>
      <c r="OK160" s="71"/>
      <c r="OL160" s="71"/>
      <c r="OM160" s="71"/>
      <c r="ON160" s="71"/>
      <c r="OO160" s="71"/>
      <c r="OP160" s="71"/>
      <c r="OQ160" s="71"/>
      <c r="OR160" s="71"/>
      <c r="OS160" s="71"/>
      <c r="OT160" s="71"/>
      <c r="OU160" s="71"/>
      <c r="OV160" s="71"/>
      <c r="OW160" s="71"/>
      <c r="OX160" s="71"/>
      <c r="OY160" s="71"/>
      <c r="OZ160" s="71"/>
      <c r="PA160" s="71"/>
      <c r="PB160" s="71"/>
      <c r="PC160" s="71"/>
      <c r="PD160" s="71"/>
      <c r="PE160" s="71"/>
      <c r="PF160" s="71"/>
      <c r="PG160" s="71"/>
      <c r="PH160" s="71"/>
      <c r="PI160" s="71"/>
      <c r="PJ160" s="71"/>
      <c r="PK160" s="71"/>
      <c r="PL160" s="71"/>
      <c r="PM160" s="71"/>
      <c r="PN160" s="71"/>
      <c r="PO160" s="71"/>
      <c r="PP160" s="71"/>
      <c r="PQ160" s="71"/>
      <c r="PR160" s="71"/>
      <c r="PS160" s="71"/>
      <c r="PT160" s="71"/>
      <c r="PU160" s="71"/>
      <c r="PV160" s="71"/>
      <c r="PW160" s="71"/>
      <c r="PX160" s="71"/>
      <c r="PY160" s="71"/>
      <c r="PZ160" s="71"/>
      <c r="QA160" s="71"/>
      <c r="QB160" s="71"/>
      <c r="QC160" s="71"/>
      <c r="QD160" s="71"/>
      <c r="QE160" s="71"/>
      <c r="QF160" s="71"/>
      <c r="QG160" s="71"/>
      <c r="QH160" s="71"/>
      <c r="QI160" s="71"/>
      <c r="QJ160" s="71"/>
      <c r="QK160" s="71"/>
      <c r="QL160" s="71"/>
      <c r="QM160" s="71"/>
      <c r="QN160" s="71"/>
      <c r="QO160" s="71"/>
      <c r="QP160" s="71"/>
      <c r="QQ160" s="71"/>
      <c r="QR160" s="71"/>
      <c r="QS160" s="71"/>
      <c r="QT160" s="71"/>
      <c r="QU160" s="71"/>
      <c r="QV160" s="71"/>
      <c r="QW160" s="71"/>
      <c r="QX160" s="71"/>
      <c r="QY160" s="71"/>
      <c r="QZ160" s="71"/>
      <c r="RA160" s="71"/>
      <c r="RB160" s="71"/>
      <c r="RC160" s="71"/>
      <c r="RD160" s="71"/>
      <c r="RE160" s="71"/>
      <c r="RF160" s="71"/>
      <c r="RG160" s="71"/>
      <c r="RH160" s="71"/>
      <c r="RI160" s="71"/>
      <c r="RJ160" s="71"/>
      <c r="RK160" s="71"/>
      <c r="RL160" s="71"/>
      <c r="RM160" s="71"/>
    </row>
    <row r="161" spans="1:481" ht="18" customHeight="1">
      <c r="A161" s="73"/>
      <c r="B161" s="73"/>
      <c r="C161" s="66"/>
      <c r="D161" s="72"/>
      <c r="E161" s="72"/>
      <c r="F161" s="66"/>
      <c r="G161" s="66"/>
      <c r="H161" s="66"/>
      <c r="I161" s="66"/>
      <c r="J161" s="66"/>
      <c r="K161" s="71"/>
      <c r="L161" s="71"/>
      <c r="M161" s="72"/>
      <c r="N161" s="72"/>
      <c r="O161" s="71"/>
      <c r="P161" s="71"/>
      <c r="Q161" s="71"/>
      <c r="R161" s="72"/>
      <c r="S161" s="72"/>
      <c r="T161" s="66"/>
      <c r="U161" s="72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1"/>
      <c r="MX161" s="71"/>
      <c r="MY161" s="71"/>
      <c r="MZ161" s="71"/>
      <c r="NA161" s="71"/>
      <c r="NB161" s="71"/>
      <c r="NC161" s="71"/>
      <c r="ND161" s="71"/>
      <c r="NE161" s="71"/>
      <c r="NF161" s="71"/>
      <c r="NG161" s="71"/>
      <c r="NH161" s="71"/>
      <c r="NI161" s="71"/>
      <c r="NJ161" s="71"/>
      <c r="NK161" s="71"/>
      <c r="NL161" s="71"/>
      <c r="NM161" s="71"/>
      <c r="NN161" s="71"/>
      <c r="NO161" s="71"/>
      <c r="NP161" s="71"/>
      <c r="NQ161" s="71"/>
      <c r="NR161" s="71"/>
      <c r="NS161" s="71"/>
      <c r="NT161" s="71"/>
      <c r="NU161" s="71"/>
      <c r="NV161" s="71"/>
      <c r="NW161" s="71"/>
      <c r="NX161" s="71"/>
      <c r="NY161" s="71"/>
      <c r="NZ161" s="71"/>
      <c r="OA161" s="71"/>
      <c r="OB161" s="71"/>
      <c r="OC161" s="71"/>
      <c r="OD161" s="71"/>
      <c r="OE161" s="71"/>
      <c r="OF161" s="71"/>
      <c r="OG161" s="71"/>
      <c r="OH161" s="71"/>
      <c r="OI161" s="71"/>
      <c r="OJ161" s="71"/>
      <c r="OK161" s="71"/>
      <c r="OL161" s="71"/>
      <c r="OM161" s="71"/>
      <c r="ON161" s="71"/>
      <c r="OO161" s="71"/>
      <c r="OP161" s="71"/>
      <c r="OQ161" s="71"/>
      <c r="OR161" s="71"/>
      <c r="OS161" s="71"/>
      <c r="OT161" s="71"/>
      <c r="OU161" s="71"/>
      <c r="OV161" s="71"/>
      <c r="OW161" s="71"/>
      <c r="OX161" s="71"/>
      <c r="OY161" s="71"/>
      <c r="OZ161" s="71"/>
      <c r="PA161" s="71"/>
      <c r="PB161" s="71"/>
      <c r="PC161" s="71"/>
      <c r="PD161" s="71"/>
      <c r="PE161" s="71"/>
      <c r="PF161" s="71"/>
      <c r="PG161" s="71"/>
      <c r="PH161" s="71"/>
      <c r="PI161" s="71"/>
      <c r="PJ161" s="71"/>
      <c r="PK161" s="71"/>
      <c r="PL161" s="71"/>
      <c r="PM161" s="71"/>
      <c r="PN161" s="71"/>
      <c r="PO161" s="71"/>
      <c r="PP161" s="71"/>
      <c r="PQ161" s="71"/>
      <c r="PR161" s="71"/>
      <c r="PS161" s="71"/>
      <c r="PT161" s="71"/>
      <c r="PU161" s="71"/>
      <c r="PV161" s="71"/>
      <c r="PW161" s="71"/>
      <c r="PX161" s="71"/>
      <c r="PY161" s="71"/>
      <c r="PZ161" s="71"/>
      <c r="QA161" s="71"/>
      <c r="QB161" s="71"/>
      <c r="QC161" s="71"/>
      <c r="QD161" s="71"/>
      <c r="QE161" s="71"/>
      <c r="QF161" s="71"/>
      <c r="QG161" s="71"/>
      <c r="QH161" s="71"/>
      <c r="QI161" s="71"/>
      <c r="QJ161" s="71"/>
      <c r="QK161" s="71"/>
      <c r="QL161" s="71"/>
      <c r="QM161" s="71"/>
      <c r="QN161" s="71"/>
      <c r="QO161" s="71"/>
      <c r="QP161" s="71"/>
      <c r="QQ161" s="71"/>
      <c r="QR161" s="71"/>
      <c r="QS161" s="71"/>
      <c r="QT161" s="71"/>
      <c r="QU161" s="71"/>
      <c r="QV161" s="71"/>
      <c r="QW161" s="71"/>
      <c r="QX161" s="71"/>
      <c r="QY161" s="71"/>
      <c r="QZ161" s="71"/>
      <c r="RA161" s="71"/>
      <c r="RB161" s="71"/>
      <c r="RC161" s="71"/>
      <c r="RD161" s="71"/>
      <c r="RE161" s="71"/>
      <c r="RF161" s="71"/>
      <c r="RG161" s="71"/>
      <c r="RH161" s="71"/>
      <c r="RI161" s="71"/>
      <c r="RJ161" s="71"/>
      <c r="RK161" s="71"/>
      <c r="RL161" s="71"/>
      <c r="RM161" s="71"/>
    </row>
    <row r="162" spans="1:481" ht="18" customHeight="1">
      <c r="A162" s="73"/>
      <c r="B162" s="73"/>
      <c r="C162" s="66"/>
      <c r="D162" s="72"/>
      <c r="E162" s="72"/>
      <c r="F162" s="66"/>
      <c r="G162" s="66"/>
      <c r="H162" s="66"/>
      <c r="I162" s="66"/>
      <c r="J162" s="66"/>
      <c r="K162" s="71"/>
      <c r="L162" s="71"/>
      <c r="M162" s="72"/>
      <c r="N162" s="72"/>
      <c r="O162" s="71"/>
      <c r="P162" s="71"/>
      <c r="Q162" s="71"/>
      <c r="R162" s="72"/>
      <c r="S162" s="72"/>
      <c r="T162" s="66"/>
      <c r="U162" s="72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  <c r="JD162" s="71"/>
      <c r="JE162" s="71"/>
      <c r="JF162" s="71"/>
      <c r="JG162" s="71"/>
      <c r="JH162" s="71"/>
      <c r="JI162" s="71"/>
      <c r="JJ162" s="71"/>
      <c r="JK162" s="71"/>
      <c r="JL162" s="71"/>
      <c r="JM162" s="71"/>
      <c r="JN162" s="71"/>
      <c r="JO162" s="71"/>
      <c r="JP162" s="71"/>
      <c r="JQ162" s="71"/>
      <c r="JR162" s="71"/>
      <c r="JS162" s="71"/>
      <c r="JT162" s="71"/>
      <c r="JU162" s="71"/>
      <c r="JV162" s="71"/>
      <c r="JW162" s="71"/>
      <c r="JX162" s="71"/>
      <c r="JY162" s="71"/>
      <c r="JZ162" s="71"/>
      <c r="KA162" s="71"/>
      <c r="KB162" s="71"/>
      <c r="KC162" s="71"/>
      <c r="KD162" s="71"/>
      <c r="KE162" s="71"/>
      <c r="KF162" s="71"/>
      <c r="KG162" s="71"/>
      <c r="KH162" s="71"/>
      <c r="KI162" s="71"/>
      <c r="KJ162" s="71"/>
      <c r="KK162" s="71"/>
      <c r="KL162" s="71"/>
      <c r="KM162" s="71"/>
      <c r="KN162" s="71"/>
      <c r="KO162" s="71"/>
      <c r="KP162" s="71"/>
      <c r="KQ162" s="71"/>
      <c r="KR162" s="71"/>
      <c r="KS162" s="71"/>
      <c r="KT162" s="71"/>
      <c r="KU162" s="71"/>
      <c r="KV162" s="71"/>
      <c r="KW162" s="71"/>
      <c r="KX162" s="71"/>
      <c r="KY162" s="71"/>
      <c r="KZ162" s="71"/>
      <c r="LA162" s="71"/>
      <c r="LB162" s="71"/>
      <c r="LC162" s="71"/>
      <c r="LD162" s="71"/>
      <c r="LE162" s="71"/>
      <c r="LF162" s="71"/>
      <c r="LG162" s="71"/>
      <c r="LH162" s="71"/>
      <c r="LI162" s="71"/>
      <c r="LJ162" s="71"/>
      <c r="LK162" s="71"/>
      <c r="LL162" s="71"/>
      <c r="LM162" s="71"/>
      <c r="LN162" s="71"/>
      <c r="LO162" s="71"/>
      <c r="LP162" s="71"/>
      <c r="LQ162" s="71"/>
      <c r="LR162" s="71"/>
      <c r="LS162" s="71"/>
      <c r="LT162" s="71"/>
      <c r="LU162" s="71"/>
      <c r="LV162" s="71"/>
      <c r="LW162" s="71"/>
      <c r="LX162" s="71"/>
      <c r="LY162" s="71"/>
      <c r="LZ162" s="71"/>
      <c r="MA162" s="71"/>
      <c r="MB162" s="71"/>
      <c r="MC162" s="71"/>
      <c r="MD162" s="71"/>
      <c r="ME162" s="71"/>
      <c r="MF162" s="71"/>
      <c r="MG162" s="71"/>
      <c r="MH162" s="71"/>
      <c r="MI162" s="71"/>
      <c r="MJ162" s="71"/>
      <c r="MK162" s="71"/>
      <c r="ML162" s="71"/>
      <c r="MM162" s="71"/>
      <c r="MN162" s="71"/>
      <c r="MO162" s="71"/>
      <c r="MP162" s="71"/>
      <c r="MQ162" s="71"/>
      <c r="MR162" s="71"/>
      <c r="MS162" s="71"/>
      <c r="MT162" s="71"/>
      <c r="MU162" s="71"/>
      <c r="MV162" s="71"/>
      <c r="MW162" s="71"/>
      <c r="MX162" s="71"/>
      <c r="MY162" s="71"/>
      <c r="MZ162" s="71"/>
      <c r="NA162" s="71"/>
      <c r="NB162" s="71"/>
      <c r="NC162" s="71"/>
      <c r="ND162" s="71"/>
      <c r="NE162" s="71"/>
      <c r="NF162" s="71"/>
      <c r="NG162" s="71"/>
      <c r="NH162" s="71"/>
      <c r="NI162" s="71"/>
      <c r="NJ162" s="71"/>
      <c r="NK162" s="71"/>
      <c r="NL162" s="71"/>
      <c r="NM162" s="71"/>
      <c r="NN162" s="71"/>
      <c r="NO162" s="71"/>
      <c r="NP162" s="71"/>
      <c r="NQ162" s="71"/>
      <c r="NR162" s="71"/>
      <c r="NS162" s="71"/>
      <c r="NT162" s="71"/>
      <c r="NU162" s="71"/>
      <c r="NV162" s="71"/>
      <c r="NW162" s="71"/>
      <c r="NX162" s="71"/>
      <c r="NY162" s="71"/>
      <c r="NZ162" s="71"/>
      <c r="OA162" s="71"/>
      <c r="OB162" s="71"/>
      <c r="OC162" s="71"/>
      <c r="OD162" s="71"/>
      <c r="OE162" s="71"/>
      <c r="OF162" s="71"/>
      <c r="OG162" s="71"/>
      <c r="OH162" s="71"/>
      <c r="OI162" s="71"/>
      <c r="OJ162" s="71"/>
      <c r="OK162" s="71"/>
      <c r="OL162" s="71"/>
      <c r="OM162" s="71"/>
      <c r="ON162" s="71"/>
      <c r="OO162" s="71"/>
      <c r="OP162" s="71"/>
      <c r="OQ162" s="71"/>
      <c r="OR162" s="71"/>
      <c r="OS162" s="71"/>
      <c r="OT162" s="71"/>
      <c r="OU162" s="71"/>
      <c r="OV162" s="71"/>
      <c r="OW162" s="71"/>
      <c r="OX162" s="71"/>
      <c r="OY162" s="71"/>
      <c r="OZ162" s="71"/>
      <c r="PA162" s="71"/>
      <c r="PB162" s="71"/>
      <c r="PC162" s="71"/>
      <c r="PD162" s="71"/>
      <c r="PE162" s="71"/>
      <c r="PF162" s="71"/>
      <c r="PG162" s="71"/>
      <c r="PH162" s="71"/>
      <c r="PI162" s="71"/>
      <c r="PJ162" s="71"/>
      <c r="PK162" s="71"/>
      <c r="PL162" s="71"/>
      <c r="PM162" s="71"/>
      <c r="PN162" s="71"/>
      <c r="PO162" s="71"/>
      <c r="PP162" s="71"/>
      <c r="PQ162" s="71"/>
      <c r="PR162" s="71"/>
      <c r="PS162" s="71"/>
      <c r="PT162" s="71"/>
      <c r="PU162" s="71"/>
      <c r="PV162" s="71"/>
      <c r="PW162" s="71"/>
      <c r="PX162" s="71"/>
      <c r="PY162" s="71"/>
      <c r="PZ162" s="71"/>
      <c r="QA162" s="71"/>
      <c r="QB162" s="71"/>
      <c r="QC162" s="71"/>
      <c r="QD162" s="71"/>
      <c r="QE162" s="71"/>
      <c r="QF162" s="71"/>
      <c r="QG162" s="71"/>
      <c r="QH162" s="71"/>
      <c r="QI162" s="71"/>
      <c r="QJ162" s="71"/>
      <c r="QK162" s="71"/>
      <c r="QL162" s="71"/>
      <c r="QM162" s="71"/>
      <c r="QN162" s="71"/>
      <c r="QO162" s="71"/>
      <c r="QP162" s="71"/>
      <c r="QQ162" s="71"/>
      <c r="QR162" s="71"/>
      <c r="QS162" s="71"/>
      <c r="QT162" s="71"/>
      <c r="QU162" s="71"/>
      <c r="QV162" s="71"/>
      <c r="QW162" s="71"/>
      <c r="QX162" s="71"/>
      <c r="QY162" s="71"/>
      <c r="QZ162" s="71"/>
      <c r="RA162" s="71"/>
      <c r="RB162" s="71"/>
      <c r="RC162" s="71"/>
      <c r="RD162" s="71"/>
      <c r="RE162" s="71"/>
      <c r="RF162" s="71"/>
      <c r="RG162" s="71"/>
      <c r="RH162" s="71"/>
      <c r="RI162" s="71"/>
      <c r="RJ162" s="71"/>
      <c r="RK162" s="71"/>
      <c r="RL162" s="71"/>
      <c r="RM162" s="71"/>
    </row>
    <row r="163" spans="1:481" ht="18" customHeight="1">
      <c r="A163" s="73"/>
      <c r="B163" s="73"/>
      <c r="C163" s="66"/>
      <c r="D163" s="72"/>
      <c r="E163" s="72"/>
      <c r="F163" s="66"/>
      <c r="G163" s="66"/>
      <c r="H163" s="66"/>
      <c r="I163" s="66"/>
      <c r="J163" s="66"/>
      <c r="K163" s="71"/>
      <c r="L163" s="71"/>
      <c r="M163" s="72"/>
      <c r="N163" s="72"/>
      <c r="O163" s="71"/>
      <c r="P163" s="71"/>
      <c r="Q163" s="71"/>
      <c r="R163" s="72"/>
      <c r="S163" s="72"/>
      <c r="T163" s="66"/>
      <c r="U163" s="72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  <c r="JI163" s="71"/>
      <c r="JJ163" s="71"/>
      <c r="JK163" s="71"/>
      <c r="JL163" s="71"/>
      <c r="JM163" s="71"/>
      <c r="JN163" s="71"/>
      <c r="JO163" s="71"/>
      <c r="JP163" s="71"/>
      <c r="JQ163" s="71"/>
      <c r="JR163" s="71"/>
      <c r="JS163" s="71"/>
      <c r="JT163" s="71"/>
      <c r="JU163" s="71"/>
      <c r="JV163" s="71"/>
      <c r="JW163" s="71"/>
      <c r="JX163" s="71"/>
      <c r="JY163" s="71"/>
      <c r="JZ163" s="71"/>
      <c r="KA163" s="71"/>
      <c r="KB163" s="71"/>
      <c r="KC163" s="71"/>
      <c r="KD163" s="71"/>
      <c r="KE163" s="71"/>
      <c r="KF163" s="71"/>
      <c r="KG163" s="71"/>
      <c r="KH163" s="71"/>
      <c r="KI163" s="71"/>
      <c r="KJ163" s="71"/>
      <c r="KK163" s="71"/>
      <c r="KL163" s="71"/>
      <c r="KM163" s="71"/>
      <c r="KN163" s="71"/>
      <c r="KO163" s="71"/>
      <c r="KP163" s="71"/>
      <c r="KQ163" s="71"/>
      <c r="KR163" s="71"/>
      <c r="KS163" s="71"/>
      <c r="KT163" s="71"/>
      <c r="KU163" s="71"/>
      <c r="KV163" s="71"/>
      <c r="KW163" s="71"/>
      <c r="KX163" s="71"/>
      <c r="KY163" s="71"/>
      <c r="KZ163" s="71"/>
      <c r="LA163" s="71"/>
      <c r="LB163" s="71"/>
      <c r="LC163" s="71"/>
      <c r="LD163" s="71"/>
      <c r="LE163" s="71"/>
      <c r="LF163" s="71"/>
      <c r="LG163" s="71"/>
      <c r="LH163" s="71"/>
      <c r="LI163" s="71"/>
      <c r="LJ163" s="71"/>
      <c r="LK163" s="71"/>
      <c r="LL163" s="71"/>
      <c r="LM163" s="71"/>
      <c r="LN163" s="71"/>
      <c r="LO163" s="71"/>
      <c r="LP163" s="71"/>
      <c r="LQ163" s="71"/>
      <c r="LR163" s="71"/>
      <c r="LS163" s="71"/>
      <c r="LT163" s="71"/>
      <c r="LU163" s="71"/>
      <c r="LV163" s="71"/>
      <c r="LW163" s="71"/>
      <c r="LX163" s="71"/>
      <c r="LY163" s="71"/>
      <c r="LZ163" s="71"/>
      <c r="MA163" s="71"/>
      <c r="MB163" s="71"/>
      <c r="MC163" s="71"/>
      <c r="MD163" s="71"/>
      <c r="ME163" s="71"/>
      <c r="MF163" s="71"/>
      <c r="MG163" s="71"/>
      <c r="MH163" s="71"/>
      <c r="MI163" s="71"/>
      <c r="MJ163" s="71"/>
      <c r="MK163" s="71"/>
      <c r="ML163" s="71"/>
      <c r="MM163" s="71"/>
      <c r="MN163" s="71"/>
      <c r="MO163" s="71"/>
      <c r="MP163" s="71"/>
      <c r="MQ163" s="71"/>
      <c r="MR163" s="71"/>
      <c r="MS163" s="71"/>
      <c r="MT163" s="71"/>
      <c r="MU163" s="71"/>
      <c r="MV163" s="71"/>
      <c r="MW163" s="71"/>
      <c r="MX163" s="71"/>
      <c r="MY163" s="71"/>
      <c r="MZ163" s="71"/>
      <c r="NA163" s="71"/>
      <c r="NB163" s="71"/>
      <c r="NC163" s="71"/>
      <c r="ND163" s="71"/>
      <c r="NE163" s="71"/>
      <c r="NF163" s="71"/>
      <c r="NG163" s="71"/>
      <c r="NH163" s="71"/>
      <c r="NI163" s="71"/>
      <c r="NJ163" s="71"/>
      <c r="NK163" s="71"/>
      <c r="NL163" s="71"/>
      <c r="NM163" s="71"/>
      <c r="NN163" s="71"/>
      <c r="NO163" s="71"/>
      <c r="NP163" s="71"/>
      <c r="NQ163" s="71"/>
      <c r="NR163" s="71"/>
      <c r="NS163" s="71"/>
      <c r="NT163" s="71"/>
      <c r="NU163" s="71"/>
      <c r="NV163" s="71"/>
      <c r="NW163" s="71"/>
      <c r="NX163" s="71"/>
      <c r="NY163" s="71"/>
      <c r="NZ163" s="71"/>
      <c r="OA163" s="71"/>
      <c r="OB163" s="71"/>
      <c r="OC163" s="71"/>
      <c r="OD163" s="71"/>
      <c r="OE163" s="71"/>
      <c r="OF163" s="71"/>
      <c r="OG163" s="71"/>
      <c r="OH163" s="71"/>
      <c r="OI163" s="71"/>
      <c r="OJ163" s="71"/>
      <c r="OK163" s="71"/>
      <c r="OL163" s="71"/>
      <c r="OM163" s="71"/>
      <c r="ON163" s="71"/>
      <c r="OO163" s="71"/>
      <c r="OP163" s="71"/>
      <c r="OQ163" s="71"/>
      <c r="OR163" s="71"/>
      <c r="OS163" s="71"/>
      <c r="OT163" s="71"/>
      <c r="OU163" s="71"/>
      <c r="OV163" s="71"/>
      <c r="OW163" s="71"/>
      <c r="OX163" s="71"/>
      <c r="OY163" s="71"/>
      <c r="OZ163" s="71"/>
      <c r="PA163" s="71"/>
      <c r="PB163" s="71"/>
      <c r="PC163" s="71"/>
      <c r="PD163" s="71"/>
      <c r="PE163" s="71"/>
      <c r="PF163" s="71"/>
      <c r="PG163" s="71"/>
      <c r="PH163" s="71"/>
      <c r="PI163" s="71"/>
      <c r="PJ163" s="71"/>
      <c r="PK163" s="71"/>
      <c r="PL163" s="71"/>
      <c r="PM163" s="71"/>
      <c r="PN163" s="71"/>
      <c r="PO163" s="71"/>
      <c r="PP163" s="71"/>
      <c r="PQ163" s="71"/>
      <c r="PR163" s="71"/>
      <c r="PS163" s="71"/>
      <c r="PT163" s="71"/>
      <c r="PU163" s="71"/>
      <c r="PV163" s="71"/>
      <c r="PW163" s="71"/>
      <c r="PX163" s="71"/>
      <c r="PY163" s="71"/>
      <c r="PZ163" s="71"/>
      <c r="QA163" s="71"/>
      <c r="QB163" s="71"/>
      <c r="QC163" s="71"/>
      <c r="QD163" s="71"/>
      <c r="QE163" s="71"/>
      <c r="QF163" s="71"/>
      <c r="QG163" s="71"/>
      <c r="QH163" s="71"/>
      <c r="QI163" s="71"/>
      <c r="QJ163" s="71"/>
      <c r="QK163" s="71"/>
      <c r="QL163" s="71"/>
      <c r="QM163" s="71"/>
      <c r="QN163" s="71"/>
      <c r="QO163" s="71"/>
      <c r="QP163" s="71"/>
      <c r="QQ163" s="71"/>
      <c r="QR163" s="71"/>
      <c r="QS163" s="71"/>
      <c r="QT163" s="71"/>
      <c r="QU163" s="71"/>
      <c r="QV163" s="71"/>
      <c r="QW163" s="71"/>
      <c r="QX163" s="71"/>
      <c r="QY163" s="71"/>
      <c r="QZ163" s="71"/>
      <c r="RA163" s="71"/>
      <c r="RB163" s="71"/>
      <c r="RC163" s="71"/>
      <c r="RD163" s="71"/>
      <c r="RE163" s="71"/>
      <c r="RF163" s="71"/>
      <c r="RG163" s="71"/>
      <c r="RH163" s="71"/>
      <c r="RI163" s="71"/>
      <c r="RJ163" s="71"/>
      <c r="RK163" s="71"/>
      <c r="RL163" s="71"/>
      <c r="RM163" s="71"/>
    </row>
    <row r="164" spans="1:481" ht="18" customHeight="1">
      <c r="A164" s="73"/>
      <c r="B164" s="73"/>
      <c r="C164" s="66"/>
      <c r="D164" s="72"/>
      <c r="E164" s="72"/>
      <c r="F164" s="66"/>
      <c r="G164" s="66"/>
      <c r="H164" s="66"/>
      <c r="I164" s="66"/>
      <c r="J164" s="66"/>
      <c r="K164" s="71"/>
      <c r="L164" s="71"/>
      <c r="M164" s="72"/>
      <c r="N164" s="72"/>
      <c r="O164" s="71"/>
      <c r="P164" s="71"/>
      <c r="Q164" s="71"/>
      <c r="R164" s="72"/>
      <c r="S164" s="72"/>
      <c r="T164" s="66"/>
      <c r="U164" s="72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  <c r="JI164" s="71"/>
      <c r="JJ164" s="71"/>
      <c r="JK164" s="71"/>
      <c r="JL164" s="71"/>
      <c r="JM164" s="71"/>
      <c r="JN164" s="71"/>
      <c r="JO164" s="71"/>
      <c r="JP164" s="71"/>
      <c r="JQ164" s="71"/>
      <c r="JR164" s="71"/>
      <c r="JS164" s="71"/>
      <c r="JT164" s="71"/>
      <c r="JU164" s="71"/>
      <c r="JV164" s="71"/>
      <c r="JW164" s="71"/>
      <c r="JX164" s="71"/>
      <c r="JY164" s="71"/>
      <c r="JZ164" s="71"/>
      <c r="KA164" s="71"/>
      <c r="KB164" s="71"/>
      <c r="KC164" s="71"/>
      <c r="KD164" s="71"/>
      <c r="KE164" s="71"/>
      <c r="KF164" s="71"/>
      <c r="KG164" s="71"/>
      <c r="KH164" s="71"/>
      <c r="KI164" s="71"/>
      <c r="KJ164" s="71"/>
      <c r="KK164" s="71"/>
      <c r="KL164" s="71"/>
      <c r="KM164" s="71"/>
      <c r="KN164" s="71"/>
      <c r="KO164" s="71"/>
      <c r="KP164" s="71"/>
      <c r="KQ164" s="71"/>
      <c r="KR164" s="71"/>
      <c r="KS164" s="71"/>
      <c r="KT164" s="71"/>
      <c r="KU164" s="71"/>
      <c r="KV164" s="71"/>
      <c r="KW164" s="71"/>
      <c r="KX164" s="71"/>
      <c r="KY164" s="71"/>
      <c r="KZ164" s="71"/>
      <c r="LA164" s="71"/>
      <c r="LB164" s="71"/>
      <c r="LC164" s="71"/>
      <c r="LD164" s="71"/>
      <c r="LE164" s="71"/>
      <c r="LF164" s="71"/>
      <c r="LG164" s="71"/>
      <c r="LH164" s="71"/>
      <c r="LI164" s="71"/>
      <c r="LJ164" s="71"/>
      <c r="LK164" s="71"/>
      <c r="LL164" s="71"/>
      <c r="LM164" s="71"/>
      <c r="LN164" s="71"/>
      <c r="LO164" s="71"/>
      <c r="LP164" s="71"/>
      <c r="LQ164" s="71"/>
      <c r="LR164" s="71"/>
      <c r="LS164" s="71"/>
      <c r="LT164" s="71"/>
      <c r="LU164" s="71"/>
      <c r="LV164" s="71"/>
      <c r="LW164" s="71"/>
      <c r="LX164" s="71"/>
      <c r="LY164" s="71"/>
      <c r="LZ164" s="71"/>
      <c r="MA164" s="71"/>
      <c r="MB164" s="71"/>
      <c r="MC164" s="71"/>
      <c r="MD164" s="71"/>
      <c r="ME164" s="71"/>
      <c r="MF164" s="71"/>
      <c r="MG164" s="71"/>
      <c r="MH164" s="71"/>
      <c r="MI164" s="71"/>
      <c r="MJ164" s="71"/>
      <c r="MK164" s="71"/>
      <c r="ML164" s="71"/>
      <c r="MM164" s="71"/>
      <c r="MN164" s="71"/>
      <c r="MO164" s="71"/>
      <c r="MP164" s="71"/>
      <c r="MQ164" s="71"/>
      <c r="MR164" s="71"/>
      <c r="MS164" s="71"/>
      <c r="MT164" s="71"/>
      <c r="MU164" s="71"/>
      <c r="MV164" s="71"/>
      <c r="MW164" s="71"/>
      <c r="MX164" s="71"/>
      <c r="MY164" s="71"/>
      <c r="MZ164" s="71"/>
      <c r="NA164" s="71"/>
      <c r="NB164" s="71"/>
      <c r="NC164" s="71"/>
      <c r="ND164" s="71"/>
      <c r="NE164" s="71"/>
      <c r="NF164" s="71"/>
      <c r="NG164" s="71"/>
      <c r="NH164" s="71"/>
      <c r="NI164" s="71"/>
      <c r="NJ164" s="71"/>
      <c r="NK164" s="71"/>
      <c r="NL164" s="71"/>
      <c r="NM164" s="71"/>
      <c r="NN164" s="71"/>
      <c r="NO164" s="71"/>
      <c r="NP164" s="71"/>
      <c r="NQ164" s="71"/>
      <c r="NR164" s="71"/>
      <c r="NS164" s="71"/>
      <c r="NT164" s="71"/>
      <c r="NU164" s="71"/>
      <c r="NV164" s="71"/>
      <c r="NW164" s="71"/>
      <c r="NX164" s="71"/>
      <c r="NY164" s="71"/>
      <c r="NZ164" s="71"/>
      <c r="OA164" s="71"/>
      <c r="OB164" s="71"/>
      <c r="OC164" s="71"/>
      <c r="OD164" s="71"/>
      <c r="OE164" s="71"/>
      <c r="OF164" s="71"/>
      <c r="OG164" s="71"/>
      <c r="OH164" s="71"/>
      <c r="OI164" s="71"/>
      <c r="OJ164" s="71"/>
      <c r="OK164" s="71"/>
      <c r="OL164" s="71"/>
      <c r="OM164" s="71"/>
      <c r="ON164" s="71"/>
      <c r="OO164" s="71"/>
      <c r="OP164" s="71"/>
      <c r="OQ164" s="71"/>
      <c r="OR164" s="71"/>
      <c r="OS164" s="71"/>
      <c r="OT164" s="71"/>
      <c r="OU164" s="71"/>
      <c r="OV164" s="71"/>
      <c r="OW164" s="71"/>
      <c r="OX164" s="71"/>
      <c r="OY164" s="71"/>
      <c r="OZ164" s="71"/>
      <c r="PA164" s="71"/>
      <c r="PB164" s="71"/>
      <c r="PC164" s="71"/>
      <c r="PD164" s="71"/>
      <c r="PE164" s="71"/>
      <c r="PF164" s="71"/>
      <c r="PG164" s="71"/>
      <c r="PH164" s="71"/>
      <c r="PI164" s="71"/>
      <c r="PJ164" s="71"/>
      <c r="PK164" s="71"/>
      <c r="PL164" s="71"/>
      <c r="PM164" s="71"/>
      <c r="PN164" s="71"/>
      <c r="PO164" s="71"/>
      <c r="PP164" s="71"/>
      <c r="PQ164" s="71"/>
      <c r="PR164" s="71"/>
      <c r="PS164" s="71"/>
      <c r="PT164" s="71"/>
      <c r="PU164" s="71"/>
      <c r="PV164" s="71"/>
      <c r="PW164" s="71"/>
      <c r="PX164" s="71"/>
      <c r="PY164" s="71"/>
      <c r="PZ164" s="71"/>
      <c r="QA164" s="71"/>
      <c r="QB164" s="71"/>
      <c r="QC164" s="71"/>
      <c r="QD164" s="71"/>
      <c r="QE164" s="71"/>
      <c r="QF164" s="71"/>
      <c r="QG164" s="71"/>
      <c r="QH164" s="71"/>
      <c r="QI164" s="71"/>
      <c r="QJ164" s="71"/>
      <c r="QK164" s="71"/>
      <c r="QL164" s="71"/>
      <c r="QM164" s="71"/>
      <c r="QN164" s="71"/>
      <c r="QO164" s="71"/>
      <c r="QP164" s="71"/>
      <c r="QQ164" s="71"/>
      <c r="QR164" s="71"/>
      <c r="QS164" s="71"/>
      <c r="QT164" s="71"/>
      <c r="QU164" s="71"/>
      <c r="QV164" s="71"/>
      <c r="QW164" s="71"/>
      <c r="QX164" s="71"/>
      <c r="QY164" s="71"/>
      <c r="QZ164" s="71"/>
      <c r="RA164" s="71"/>
      <c r="RB164" s="71"/>
      <c r="RC164" s="71"/>
      <c r="RD164" s="71"/>
      <c r="RE164" s="71"/>
      <c r="RF164" s="71"/>
      <c r="RG164" s="71"/>
      <c r="RH164" s="71"/>
      <c r="RI164" s="71"/>
      <c r="RJ164" s="71"/>
      <c r="RK164" s="71"/>
      <c r="RL164" s="71"/>
      <c r="RM164" s="71"/>
    </row>
    <row r="165" spans="1:481" ht="18" customHeight="1">
      <c r="A165" s="73"/>
      <c r="B165" s="73"/>
      <c r="C165" s="66"/>
      <c r="D165" s="72"/>
      <c r="E165" s="72"/>
      <c r="F165" s="66"/>
      <c r="G165" s="66"/>
      <c r="H165" s="66"/>
      <c r="I165" s="66"/>
      <c r="J165" s="66"/>
      <c r="K165" s="71"/>
      <c r="L165" s="71"/>
      <c r="M165" s="72"/>
      <c r="N165" s="72"/>
      <c r="O165" s="71"/>
      <c r="P165" s="71"/>
      <c r="Q165" s="71"/>
      <c r="R165" s="72"/>
      <c r="S165" s="72"/>
      <c r="T165" s="66"/>
      <c r="U165" s="72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  <c r="JD165" s="71"/>
      <c r="JE165" s="71"/>
      <c r="JF165" s="71"/>
      <c r="JG165" s="71"/>
      <c r="JH165" s="71"/>
      <c r="JI165" s="71"/>
      <c r="JJ165" s="71"/>
      <c r="JK165" s="71"/>
      <c r="JL165" s="71"/>
      <c r="JM165" s="71"/>
      <c r="JN165" s="71"/>
      <c r="JO165" s="71"/>
      <c r="JP165" s="71"/>
      <c r="JQ165" s="71"/>
      <c r="JR165" s="71"/>
      <c r="JS165" s="71"/>
      <c r="JT165" s="71"/>
      <c r="JU165" s="71"/>
      <c r="JV165" s="71"/>
      <c r="JW165" s="71"/>
      <c r="JX165" s="71"/>
      <c r="JY165" s="71"/>
      <c r="JZ165" s="71"/>
      <c r="KA165" s="71"/>
      <c r="KB165" s="71"/>
      <c r="KC165" s="71"/>
      <c r="KD165" s="71"/>
      <c r="KE165" s="71"/>
      <c r="KF165" s="71"/>
      <c r="KG165" s="71"/>
      <c r="KH165" s="71"/>
      <c r="KI165" s="71"/>
      <c r="KJ165" s="71"/>
      <c r="KK165" s="71"/>
      <c r="KL165" s="71"/>
      <c r="KM165" s="71"/>
      <c r="KN165" s="71"/>
      <c r="KO165" s="71"/>
      <c r="KP165" s="71"/>
      <c r="KQ165" s="71"/>
      <c r="KR165" s="71"/>
      <c r="KS165" s="71"/>
      <c r="KT165" s="71"/>
      <c r="KU165" s="71"/>
      <c r="KV165" s="71"/>
      <c r="KW165" s="71"/>
      <c r="KX165" s="71"/>
      <c r="KY165" s="71"/>
      <c r="KZ165" s="71"/>
      <c r="LA165" s="71"/>
      <c r="LB165" s="71"/>
      <c r="LC165" s="71"/>
      <c r="LD165" s="71"/>
      <c r="LE165" s="71"/>
      <c r="LF165" s="71"/>
      <c r="LG165" s="71"/>
      <c r="LH165" s="71"/>
      <c r="LI165" s="71"/>
      <c r="LJ165" s="71"/>
      <c r="LK165" s="71"/>
      <c r="LL165" s="71"/>
      <c r="LM165" s="71"/>
      <c r="LN165" s="71"/>
      <c r="LO165" s="71"/>
      <c r="LP165" s="71"/>
      <c r="LQ165" s="71"/>
      <c r="LR165" s="71"/>
      <c r="LS165" s="71"/>
      <c r="LT165" s="71"/>
      <c r="LU165" s="71"/>
      <c r="LV165" s="71"/>
      <c r="LW165" s="71"/>
      <c r="LX165" s="71"/>
      <c r="LY165" s="71"/>
      <c r="LZ165" s="71"/>
      <c r="MA165" s="71"/>
      <c r="MB165" s="71"/>
      <c r="MC165" s="71"/>
      <c r="MD165" s="71"/>
      <c r="ME165" s="71"/>
      <c r="MF165" s="71"/>
      <c r="MG165" s="71"/>
      <c r="MH165" s="71"/>
      <c r="MI165" s="71"/>
      <c r="MJ165" s="71"/>
      <c r="MK165" s="71"/>
      <c r="ML165" s="71"/>
      <c r="MM165" s="71"/>
      <c r="MN165" s="71"/>
      <c r="MO165" s="71"/>
      <c r="MP165" s="71"/>
      <c r="MQ165" s="71"/>
      <c r="MR165" s="71"/>
      <c r="MS165" s="71"/>
      <c r="MT165" s="71"/>
      <c r="MU165" s="71"/>
      <c r="MV165" s="71"/>
      <c r="MW165" s="71"/>
      <c r="MX165" s="71"/>
      <c r="MY165" s="71"/>
      <c r="MZ165" s="71"/>
      <c r="NA165" s="71"/>
      <c r="NB165" s="71"/>
      <c r="NC165" s="71"/>
      <c r="ND165" s="71"/>
      <c r="NE165" s="71"/>
      <c r="NF165" s="71"/>
      <c r="NG165" s="71"/>
      <c r="NH165" s="71"/>
      <c r="NI165" s="71"/>
      <c r="NJ165" s="71"/>
      <c r="NK165" s="71"/>
      <c r="NL165" s="71"/>
      <c r="NM165" s="71"/>
      <c r="NN165" s="71"/>
      <c r="NO165" s="71"/>
      <c r="NP165" s="71"/>
      <c r="NQ165" s="71"/>
      <c r="NR165" s="71"/>
      <c r="NS165" s="71"/>
      <c r="NT165" s="71"/>
      <c r="NU165" s="71"/>
      <c r="NV165" s="71"/>
      <c r="NW165" s="71"/>
      <c r="NX165" s="71"/>
      <c r="NY165" s="71"/>
      <c r="NZ165" s="71"/>
      <c r="OA165" s="71"/>
      <c r="OB165" s="71"/>
      <c r="OC165" s="71"/>
      <c r="OD165" s="71"/>
      <c r="OE165" s="71"/>
      <c r="OF165" s="71"/>
      <c r="OG165" s="71"/>
      <c r="OH165" s="71"/>
      <c r="OI165" s="71"/>
      <c r="OJ165" s="71"/>
      <c r="OK165" s="71"/>
      <c r="OL165" s="71"/>
      <c r="OM165" s="71"/>
      <c r="ON165" s="71"/>
      <c r="OO165" s="71"/>
      <c r="OP165" s="71"/>
      <c r="OQ165" s="71"/>
      <c r="OR165" s="71"/>
      <c r="OS165" s="71"/>
      <c r="OT165" s="71"/>
      <c r="OU165" s="71"/>
      <c r="OV165" s="71"/>
      <c r="OW165" s="71"/>
      <c r="OX165" s="71"/>
      <c r="OY165" s="71"/>
      <c r="OZ165" s="71"/>
      <c r="PA165" s="71"/>
      <c r="PB165" s="71"/>
      <c r="PC165" s="71"/>
      <c r="PD165" s="71"/>
      <c r="PE165" s="71"/>
      <c r="PF165" s="71"/>
      <c r="PG165" s="71"/>
      <c r="PH165" s="71"/>
      <c r="PI165" s="71"/>
      <c r="PJ165" s="71"/>
      <c r="PK165" s="71"/>
      <c r="PL165" s="71"/>
      <c r="PM165" s="71"/>
      <c r="PN165" s="71"/>
      <c r="PO165" s="71"/>
      <c r="PP165" s="71"/>
      <c r="PQ165" s="71"/>
      <c r="PR165" s="71"/>
      <c r="PS165" s="71"/>
      <c r="PT165" s="71"/>
      <c r="PU165" s="71"/>
      <c r="PV165" s="71"/>
      <c r="PW165" s="71"/>
      <c r="PX165" s="71"/>
      <c r="PY165" s="71"/>
      <c r="PZ165" s="71"/>
      <c r="QA165" s="71"/>
      <c r="QB165" s="71"/>
      <c r="QC165" s="71"/>
      <c r="QD165" s="71"/>
      <c r="QE165" s="71"/>
      <c r="QF165" s="71"/>
      <c r="QG165" s="71"/>
      <c r="QH165" s="71"/>
      <c r="QI165" s="71"/>
      <c r="QJ165" s="71"/>
      <c r="QK165" s="71"/>
      <c r="QL165" s="71"/>
      <c r="QM165" s="71"/>
      <c r="QN165" s="71"/>
      <c r="QO165" s="71"/>
      <c r="QP165" s="71"/>
      <c r="QQ165" s="71"/>
      <c r="QR165" s="71"/>
      <c r="QS165" s="71"/>
      <c r="QT165" s="71"/>
      <c r="QU165" s="71"/>
      <c r="QV165" s="71"/>
      <c r="QW165" s="71"/>
      <c r="QX165" s="71"/>
      <c r="QY165" s="71"/>
      <c r="QZ165" s="71"/>
      <c r="RA165" s="71"/>
      <c r="RB165" s="71"/>
      <c r="RC165" s="71"/>
      <c r="RD165" s="71"/>
      <c r="RE165" s="71"/>
      <c r="RF165" s="71"/>
      <c r="RG165" s="71"/>
      <c r="RH165" s="71"/>
      <c r="RI165" s="71"/>
      <c r="RJ165" s="71"/>
      <c r="RK165" s="71"/>
      <c r="RL165" s="71"/>
      <c r="RM165" s="71"/>
    </row>
    <row r="166" spans="1:481" ht="18" customHeight="1">
      <c r="A166" s="73"/>
      <c r="B166" s="73"/>
      <c r="C166" s="66"/>
      <c r="D166" s="72"/>
      <c r="E166" s="72"/>
      <c r="F166" s="66"/>
      <c r="G166" s="66"/>
      <c r="H166" s="66"/>
      <c r="I166" s="66"/>
      <c r="J166" s="66"/>
      <c r="K166" s="71"/>
      <c r="L166" s="71"/>
      <c r="M166" s="72"/>
      <c r="N166" s="72"/>
      <c r="O166" s="71"/>
      <c r="P166" s="71"/>
      <c r="Q166" s="71"/>
      <c r="R166" s="72"/>
      <c r="S166" s="72"/>
      <c r="T166" s="66"/>
      <c r="U166" s="72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  <c r="JD166" s="71"/>
      <c r="JE166" s="71"/>
      <c r="JF166" s="71"/>
      <c r="JG166" s="71"/>
      <c r="JH166" s="71"/>
      <c r="JI166" s="71"/>
      <c r="JJ166" s="71"/>
      <c r="JK166" s="71"/>
      <c r="JL166" s="71"/>
      <c r="JM166" s="71"/>
      <c r="JN166" s="71"/>
      <c r="JO166" s="71"/>
      <c r="JP166" s="71"/>
      <c r="JQ166" s="71"/>
      <c r="JR166" s="71"/>
      <c r="JS166" s="71"/>
      <c r="JT166" s="71"/>
      <c r="JU166" s="71"/>
      <c r="JV166" s="71"/>
      <c r="JW166" s="71"/>
      <c r="JX166" s="71"/>
      <c r="JY166" s="71"/>
      <c r="JZ166" s="71"/>
      <c r="KA166" s="71"/>
      <c r="KB166" s="71"/>
      <c r="KC166" s="71"/>
      <c r="KD166" s="71"/>
      <c r="KE166" s="71"/>
      <c r="KF166" s="71"/>
      <c r="KG166" s="71"/>
      <c r="KH166" s="71"/>
      <c r="KI166" s="71"/>
      <c r="KJ166" s="71"/>
      <c r="KK166" s="71"/>
      <c r="KL166" s="71"/>
      <c r="KM166" s="71"/>
      <c r="KN166" s="71"/>
      <c r="KO166" s="71"/>
      <c r="KP166" s="71"/>
      <c r="KQ166" s="71"/>
      <c r="KR166" s="71"/>
      <c r="KS166" s="71"/>
      <c r="KT166" s="71"/>
      <c r="KU166" s="71"/>
      <c r="KV166" s="71"/>
      <c r="KW166" s="71"/>
      <c r="KX166" s="71"/>
      <c r="KY166" s="71"/>
      <c r="KZ166" s="71"/>
      <c r="LA166" s="71"/>
      <c r="LB166" s="71"/>
      <c r="LC166" s="71"/>
      <c r="LD166" s="71"/>
      <c r="LE166" s="71"/>
      <c r="LF166" s="71"/>
      <c r="LG166" s="71"/>
      <c r="LH166" s="71"/>
      <c r="LI166" s="71"/>
      <c r="LJ166" s="71"/>
      <c r="LK166" s="71"/>
      <c r="LL166" s="71"/>
      <c r="LM166" s="71"/>
      <c r="LN166" s="71"/>
      <c r="LO166" s="71"/>
      <c r="LP166" s="71"/>
      <c r="LQ166" s="71"/>
      <c r="LR166" s="71"/>
      <c r="LS166" s="71"/>
      <c r="LT166" s="71"/>
      <c r="LU166" s="71"/>
      <c r="LV166" s="71"/>
      <c r="LW166" s="71"/>
      <c r="LX166" s="71"/>
      <c r="LY166" s="71"/>
      <c r="LZ166" s="71"/>
      <c r="MA166" s="71"/>
      <c r="MB166" s="71"/>
      <c r="MC166" s="71"/>
      <c r="MD166" s="71"/>
      <c r="ME166" s="71"/>
      <c r="MF166" s="71"/>
      <c r="MG166" s="71"/>
      <c r="MH166" s="71"/>
      <c r="MI166" s="71"/>
      <c r="MJ166" s="71"/>
      <c r="MK166" s="71"/>
      <c r="ML166" s="71"/>
      <c r="MM166" s="71"/>
      <c r="MN166" s="71"/>
      <c r="MO166" s="71"/>
      <c r="MP166" s="71"/>
      <c r="MQ166" s="71"/>
      <c r="MR166" s="71"/>
      <c r="MS166" s="71"/>
      <c r="MT166" s="71"/>
      <c r="MU166" s="71"/>
      <c r="MV166" s="71"/>
      <c r="MW166" s="71"/>
      <c r="MX166" s="71"/>
      <c r="MY166" s="71"/>
      <c r="MZ166" s="71"/>
      <c r="NA166" s="71"/>
      <c r="NB166" s="71"/>
      <c r="NC166" s="71"/>
      <c r="ND166" s="71"/>
      <c r="NE166" s="71"/>
      <c r="NF166" s="71"/>
      <c r="NG166" s="71"/>
      <c r="NH166" s="71"/>
      <c r="NI166" s="71"/>
      <c r="NJ166" s="71"/>
      <c r="NK166" s="71"/>
      <c r="NL166" s="71"/>
      <c r="NM166" s="71"/>
      <c r="NN166" s="71"/>
      <c r="NO166" s="71"/>
      <c r="NP166" s="71"/>
      <c r="NQ166" s="71"/>
      <c r="NR166" s="71"/>
      <c r="NS166" s="71"/>
      <c r="NT166" s="71"/>
      <c r="NU166" s="71"/>
      <c r="NV166" s="71"/>
      <c r="NW166" s="71"/>
      <c r="NX166" s="71"/>
      <c r="NY166" s="71"/>
      <c r="NZ166" s="71"/>
      <c r="OA166" s="71"/>
      <c r="OB166" s="71"/>
      <c r="OC166" s="71"/>
      <c r="OD166" s="71"/>
      <c r="OE166" s="71"/>
      <c r="OF166" s="71"/>
      <c r="OG166" s="71"/>
      <c r="OH166" s="71"/>
      <c r="OI166" s="71"/>
      <c r="OJ166" s="71"/>
      <c r="OK166" s="71"/>
      <c r="OL166" s="71"/>
      <c r="OM166" s="71"/>
      <c r="ON166" s="71"/>
      <c r="OO166" s="71"/>
      <c r="OP166" s="71"/>
      <c r="OQ166" s="71"/>
      <c r="OR166" s="71"/>
      <c r="OS166" s="71"/>
      <c r="OT166" s="71"/>
      <c r="OU166" s="71"/>
      <c r="OV166" s="71"/>
      <c r="OW166" s="71"/>
      <c r="OX166" s="71"/>
      <c r="OY166" s="71"/>
      <c r="OZ166" s="71"/>
      <c r="PA166" s="71"/>
      <c r="PB166" s="71"/>
      <c r="PC166" s="71"/>
      <c r="PD166" s="71"/>
      <c r="PE166" s="71"/>
      <c r="PF166" s="71"/>
      <c r="PG166" s="71"/>
      <c r="PH166" s="71"/>
      <c r="PI166" s="71"/>
      <c r="PJ166" s="71"/>
      <c r="PK166" s="71"/>
      <c r="PL166" s="71"/>
      <c r="PM166" s="71"/>
      <c r="PN166" s="71"/>
      <c r="PO166" s="71"/>
      <c r="PP166" s="71"/>
      <c r="PQ166" s="71"/>
      <c r="PR166" s="71"/>
      <c r="PS166" s="71"/>
      <c r="PT166" s="71"/>
      <c r="PU166" s="71"/>
      <c r="PV166" s="71"/>
      <c r="PW166" s="71"/>
      <c r="PX166" s="71"/>
      <c r="PY166" s="71"/>
      <c r="PZ166" s="71"/>
      <c r="QA166" s="71"/>
      <c r="QB166" s="71"/>
      <c r="QC166" s="71"/>
      <c r="QD166" s="71"/>
      <c r="QE166" s="71"/>
      <c r="QF166" s="71"/>
      <c r="QG166" s="71"/>
      <c r="QH166" s="71"/>
      <c r="QI166" s="71"/>
      <c r="QJ166" s="71"/>
      <c r="QK166" s="71"/>
      <c r="QL166" s="71"/>
      <c r="QM166" s="71"/>
      <c r="QN166" s="71"/>
      <c r="QO166" s="71"/>
      <c r="QP166" s="71"/>
      <c r="QQ166" s="71"/>
      <c r="QR166" s="71"/>
      <c r="QS166" s="71"/>
      <c r="QT166" s="71"/>
      <c r="QU166" s="71"/>
      <c r="QV166" s="71"/>
      <c r="QW166" s="71"/>
      <c r="QX166" s="71"/>
      <c r="QY166" s="71"/>
      <c r="QZ166" s="71"/>
      <c r="RA166" s="71"/>
      <c r="RB166" s="71"/>
      <c r="RC166" s="71"/>
      <c r="RD166" s="71"/>
      <c r="RE166" s="71"/>
      <c r="RF166" s="71"/>
      <c r="RG166" s="71"/>
      <c r="RH166" s="71"/>
      <c r="RI166" s="71"/>
      <c r="RJ166" s="71"/>
      <c r="RK166" s="71"/>
      <c r="RL166" s="71"/>
      <c r="RM166" s="71"/>
    </row>
    <row r="167" spans="1:481" ht="18" customHeight="1">
      <c r="A167" s="73"/>
      <c r="B167" s="73"/>
      <c r="C167" s="66"/>
      <c r="D167" s="72"/>
      <c r="E167" s="72"/>
      <c r="F167" s="66"/>
      <c r="G167" s="66"/>
      <c r="H167" s="66"/>
      <c r="I167" s="66"/>
      <c r="J167" s="66"/>
      <c r="K167" s="71"/>
      <c r="L167" s="71"/>
      <c r="M167" s="72"/>
      <c r="N167" s="72"/>
      <c r="O167" s="71"/>
      <c r="P167" s="71"/>
      <c r="Q167" s="71"/>
      <c r="R167" s="72"/>
      <c r="S167" s="72"/>
      <c r="T167" s="66"/>
      <c r="U167" s="72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  <c r="JD167" s="71"/>
      <c r="JE167" s="71"/>
      <c r="JF167" s="71"/>
      <c r="JG167" s="71"/>
      <c r="JH167" s="71"/>
      <c r="JI167" s="71"/>
      <c r="JJ167" s="71"/>
      <c r="JK167" s="71"/>
      <c r="JL167" s="71"/>
      <c r="JM167" s="71"/>
      <c r="JN167" s="71"/>
      <c r="JO167" s="71"/>
      <c r="JP167" s="71"/>
      <c r="JQ167" s="71"/>
      <c r="JR167" s="71"/>
      <c r="JS167" s="71"/>
      <c r="JT167" s="71"/>
      <c r="JU167" s="71"/>
      <c r="JV167" s="71"/>
      <c r="JW167" s="71"/>
      <c r="JX167" s="71"/>
      <c r="JY167" s="71"/>
      <c r="JZ167" s="71"/>
      <c r="KA167" s="71"/>
      <c r="KB167" s="71"/>
      <c r="KC167" s="71"/>
      <c r="KD167" s="71"/>
      <c r="KE167" s="71"/>
      <c r="KF167" s="71"/>
      <c r="KG167" s="71"/>
      <c r="KH167" s="71"/>
      <c r="KI167" s="71"/>
      <c r="KJ167" s="71"/>
      <c r="KK167" s="71"/>
      <c r="KL167" s="71"/>
      <c r="KM167" s="71"/>
      <c r="KN167" s="71"/>
      <c r="KO167" s="71"/>
      <c r="KP167" s="71"/>
      <c r="KQ167" s="71"/>
      <c r="KR167" s="71"/>
      <c r="KS167" s="71"/>
      <c r="KT167" s="71"/>
      <c r="KU167" s="71"/>
      <c r="KV167" s="71"/>
      <c r="KW167" s="71"/>
      <c r="KX167" s="71"/>
      <c r="KY167" s="71"/>
      <c r="KZ167" s="71"/>
      <c r="LA167" s="71"/>
      <c r="LB167" s="71"/>
      <c r="LC167" s="71"/>
      <c r="LD167" s="71"/>
      <c r="LE167" s="71"/>
      <c r="LF167" s="71"/>
      <c r="LG167" s="71"/>
      <c r="LH167" s="71"/>
      <c r="LI167" s="71"/>
      <c r="LJ167" s="71"/>
      <c r="LK167" s="71"/>
      <c r="LL167" s="71"/>
      <c r="LM167" s="71"/>
      <c r="LN167" s="71"/>
      <c r="LO167" s="71"/>
      <c r="LP167" s="71"/>
      <c r="LQ167" s="71"/>
      <c r="LR167" s="71"/>
      <c r="LS167" s="71"/>
      <c r="LT167" s="71"/>
      <c r="LU167" s="71"/>
      <c r="LV167" s="71"/>
      <c r="LW167" s="71"/>
      <c r="LX167" s="71"/>
      <c r="LY167" s="71"/>
      <c r="LZ167" s="71"/>
      <c r="MA167" s="71"/>
      <c r="MB167" s="71"/>
      <c r="MC167" s="71"/>
      <c r="MD167" s="71"/>
      <c r="ME167" s="71"/>
      <c r="MF167" s="71"/>
      <c r="MG167" s="71"/>
      <c r="MH167" s="71"/>
      <c r="MI167" s="71"/>
      <c r="MJ167" s="71"/>
      <c r="MK167" s="71"/>
      <c r="ML167" s="71"/>
      <c r="MM167" s="71"/>
      <c r="MN167" s="71"/>
      <c r="MO167" s="71"/>
      <c r="MP167" s="71"/>
      <c r="MQ167" s="71"/>
      <c r="MR167" s="71"/>
      <c r="MS167" s="71"/>
      <c r="MT167" s="71"/>
      <c r="MU167" s="71"/>
      <c r="MV167" s="71"/>
      <c r="MW167" s="71"/>
      <c r="MX167" s="71"/>
      <c r="MY167" s="71"/>
      <c r="MZ167" s="71"/>
      <c r="NA167" s="71"/>
      <c r="NB167" s="71"/>
      <c r="NC167" s="71"/>
      <c r="ND167" s="71"/>
      <c r="NE167" s="71"/>
      <c r="NF167" s="71"/>
      <c r="NG167" s="71"/>
      <c r="NH167" s="71"/>
      <c r="NI167" s="71"/>
      <c r="NJ167" s="71"/>
      <c r="NK167" s="71"/>
      <c r="NL167" s="71"/>
      <c r="NM167" s="71"/>
      <c r="NN167" s="71"/>
      <c r="NO167" s="71"/>
      <c r="NP167" s="71"/>
      <c r="NQ167" s="71"/>
      <c r="NR167" s="71"/>
      <c r="NS167" s="71"/>
      <c r="NT167" s="71"/>
      <c r="NU167" s="71"/>
      <c r="NV167" s="71"/>
      <c r="NW167" s="71"/>
      <c r="NX167" s="71"/>
      <c r="NY167" s="71"/>
      <c r="NZ167" s="71"/>
      <c r="OA167" s="71"/>
      <c r="OB167" s="71"/>
      <c r="OC167" s="71"/>
      <c r="OD167" s="71"/>
      <c r="OE167" s="71"/>
      <c r="OF167" s="71"/>
      <c r="OG167" s="71"/>
      <c r="OH167" s="71"/>
      <c r="OI167" s="71"/>
      <c r="OJ167" s="71"/>
      <c r="OK167" s="71"/>
      <c r="OL167" s="71"/>
      <c r="OM167" s="71"/>
      <c r="ON167" s="71"/>
      <c r="OO167" s="71"/>
      <c r="OP167" s="71"/>
      <c r="OQ167" s="71"/>
      <c r="OR167" s="71"/>
      <c r="OS167" s="71"/>
      <c r="OT167" s="71"/>
      <c r="OU167" s="71"/>
      <c r="OV167" s="71"/>
      <c r="OW167" s="71"/>
      <c r="OX167" s="71"/>
      <c r="OY167" s="71"/>
      <c r="OZ167" s="71"/>
      <c r="PA167" s="71"/>
      <c r="PB167" s="71"/>
      <c r="PC167" s="71"/>
      <c r="PD167" s="71"/>
      <c r="PE167" s="71"/>
      <c r="PF167" s="71"/>
      <c r="PG167" s="71"/>
      <c r="PH167" s="71"/>
      <c r="PI167" s="71"/>
      <c r="PJ167" s="71"/>
      <c r="PK167" s="71"/>
      <c r="PL167" s="71"/>
      <c r="PM167" s="71"/>
      <c r="PN167" s="71"/>
      <c r="PO167" s="71"/>
      <c r="PP167" s="71"/>
      <c r="PQ167" s="71"/>
      <c r="PR167" s="71"/>
      <c r="PS167" s="71"/>
      <c r="PT167" s="71"/>
      <c r="PU167" s="71"/>
      <c r="PV167" s="71"/>
      <c r="PW167" s="71"/>
      <c r="PX167" s="71"/>
      <c r="PY167" s="71"/>
      <c r="PZ167" s="71"/>
      <c r="QA167" s="71"/>
      <c r="QB167" s="71"/>
      <c r="QC167" s="71"/>
      <c r="QD167" s="71"/>
      <c r="QE167" s="71"/>
      <c r="QF167" s="71"/>
      <c r="QG167" s="71"/>
      <c r="QH167" s="71"/>
      <c r="QI167" s="71"/>
      <c r="QJ167" s="71"/>
      <c r="QK167" s="71"/>
      <c r="QL167" s="71"/>
      <c r="QM167" s="71"/>
      <c r="QN167" s="71"/>
      <c r="QO167" s="71"/>
      <c r="QP167" s="71"/>
      <c r="QQ167" s="71"/>
      <c r="QR167" s="71"/>
      <c r="QS167" s="71"/>
      <c r="QT167" s="71"/>
      <c r="QU167" s="71"/>
      <c r="QV167" s="71"/>
      <c r="QW167" s="71"/>
      <c r="QX167" s="71"/>
      <c r="QY167" s="71"/>
      <c r="QZ167" s="71"/>
      <c r="RA167" s="71"/>
      <c r="RB167" s="71"/>
      <c r="RC167" s="71"/>
      <c r="RD167" s="71"/>
      <c r="RE167" s="71"/>
      <c r="RF167" s="71"/>
      <c r="RG167" s="71"/>
      <c r="RH167" s="71"/>
      <c r="RI167" s="71"/>
      <c r="RJ167" s="71"/>
      <c r="RK167" s="71"/>
      <c r="RL167" s="71"/>
      <c r="RM167" s="71"/>
    </row>
    <row r="168" spans="1:481" ht="18" customHeight="1">
      <c r="A168" s="73"/>
      <c r="B168" s="73"/>
      <c r="C168" s="66"/>
      <c r="D168" s="72"/>
      <c r="E168" s="72"/>
      <c r="F168" s="66"/>
      <c r="G168" s="66"/>
      <c r="H168" s="66"/>
      <c r="I168" s="66"/>
      <c r="J168" s="66"/>
      <c r="K168" s="71"/>
      <c r="L168" s="71"/>
      <c r="M168" s="72"/>
      <c r="N168" s="72"/>
      <c r="O168" s="71"/>
      <c r="P168" s="71"/>
      <c r="Q168" s="71"/>
      <c r="R168" s="72"/>
      <c r="S168" s="72"/>
      <c r="T168" s="66"/>
      <c r="U168" s="72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  <c r="JD168" s="71"/>
      <c r="JE168" s="71"/>
      <c r="JF168" s="71"/>
      <c r="JG168" s="71"/>
      <c r="JH168" s="71"/>
      <c r="JI168" s="71"/>
      <c r="JJ168" s="71"/>
      <c r="JK168" s="71"/>
      <c r="JL168" s="71"/>
      <c r="JM168" s="71"/>
      <c r="JN168" s="71"/>
      <c r="JO168" s="71"/>
      <c r="JP168" s="71"/>
      <c r="JQ168" s="71"/>
      <c r="JR168" s="71"/>
      <c r="JS168" s="71"/>
      <c r="JT168" s="71"/>
      <c r="JU168" s="71"/>
      <c r="JV168" s="71"/>
      <c r="JW168" s="71"/>
      <c r="JX168" s="71"/>
      <c r="JY168" s="71"/>
      <c r="JZ168" s="71"/>
      <c r="KA168" s="71"/>
      <c r="KB168" s="71"/>
      <c r="KC168" s="71"/>
      <c r="KD168" s="71"/>
      <c r="KE168" s="71"/>
      <c r="KF168" s="71"/>
      <c r="KG168" s="71"/>
      <c r="KH168" s="71"/>
      <c r="KI168" s="71"/>
      <c r="KJ168" s="71"/>
      <c r="KK168" s="71"/>
      <c r="KL168" s="71"/>
      <c r="KM168" s="71"/>
      <c r="KN168" s="71"/>
      <c r="KO168" s="71"/>
      <c r="KP168" s="71"/>
      <c r="KQ168" s="71"/>
      <c r="KR168" s="71"/>
      <c r="KS168" s="71"/>
      <c r="KT168" s="71"/>
      <c r="KU168" s="71"/>
      <c r="KV168" s="71"/>
      <c r="KW168" s="71"/>
      <c r="KX168" s="71"/>
      <c r="KY168" s="71"/>
      <c r="KZ168" s="71"/>
      <c r="LA168" s="71"/>
      <c r="LB168" s="71"/>
      <c r="LC168" s="71"/>
      <c r="LD168" s="71"/>
      <c r="LE168" s="71"/>
      <c r="LF168" s="71"/>
      <c r="LG168" s="71"/>
      <c r="LH168" s="71"/>
      <c r="LI168" s="71"/>
      <c r="LJ168" s="71"/>
      <c r="LK168" s="71"/>
      <c r="LL168" s="71"/>
      <c r="LM168" s="71"/>
      <c r="LN168" s="71"/>
      <c r="LO168" s="71"/>
      <c r="LP168" s="71"/>
      <c r="LQ168" s="71"/>
      <c r="LR168" s="71"/>
      <c r="LS168" s="71"/>
      <c r="LT168" s="71"/>
      <c r="LU168" s="71"/>
      <c r="LV168" s="71"/>
      <c r="LW168" s="71"/>
      <c r="LX168" s="71"/>
      <c r="LY168" s="71"/>
      <c r="LZ168" s="71"/>
      <c r="MA168" s="71"/>
      <c r="MB168" s="71"/>
      <c r="MC168" s="71"/>
      <c r="MD168" s="71"/>
      <c r="ME168" s="71"/>
      <c r="MF168" s="71"/>
      <c r="MG168" s="71"/>
      <c r="MH168" s="71"/>
      <c r="MI168" s="71"/>
      <c r="MJ168" s="71"/>
      <c r="MK168" s="71"/>
      <c r="ML168" s="71"/>
      <c r="MM168" s="71"/>
      <c r="MN168" s="71"/>
      <c r="MO168" s="71"/>
      <c r="MP168" s="71"/>
      <c r="MQ168" s="71"/>
      <c r="MR168" s="71"/>
      <c r="MS168" s="71"/>
      <c r="MT168" s="71"/>
      <c r="MU168" s="71"/>
      <c r="MV168" s="71"/>
      <c r="MW168" s="71"/>
      <c r="MX168" s="71"/>
      <c r="MY168" s="71"/>
      <c r="MZ168" s="71"/>
      <c r="NA168" s="71"/>
      <c r="NB168" s="71"/>
      <c r="NC168" s="71"/>
      <c r="ND168" s="71"/>
      <c r="NE168" s="71"/>
      <c r="NF168" s="71"/>
      <c r="NG168" s="71"/>
      <c r="NH168" s="71"/>
      <c r="NI168" s="71"/>
      <c r="NJ168" s="71"/>
      <c r="NK168" s="71"/>
      <c r="NL168" s="71"/>
      <c r="NM168" s="71"/>
      <c r="NN168" s="71"/>
      <c r="NO168" s="71"/>
      <c r="NP168" s="71"/>
      <c r="NQ168" s="71"/>
      <c r="NR168" s="71"/>
      <c r="NS168" s="71"/>
      <c r="NT168" s="71"/>
      <c r="NU168" s="71"/>
      <c r="NV168" s="71"/>
      <c r="NW168" s="71"/>
      <c r="NX168" s="71"/>
      <c r="NY168" s="71"/>
      <c r="NZ168" s="71"/>
      <c r="OA168" s="71"/>
      <c r="OB168" s="71"/>
      <c r="OC168" s="71"/>
      <c r="OD168" s="71"/>
      <c r="OE168" s="71"/>
      <c r="OF168" s="71"/>
      <c r="OG168" s="71"/>
      <c r="OH168" s="71"/>
      <c r="OI168" s="71"/>
      <c r="OJ168" s="71"/>
      <c r="OK168" s="71"/>
      <c r="OL168" s="71"/>
      <c r="OM168" s="71"/>
      <c r="ON168" s="71"/>
      <c r="OO168" s="71"/>
      <c r="OP168" s="71"/>
      <c r="OQ168" s="71"/>
      <c r="OR168" s="71"/>
      <c r="OS168" s="71"/>
      <c r="OT168" s="71"/>
      <c r="OU168" s="71"/>
      <c r="OV168" s="71"/>
      <c r="OW168" s="71"/>
      <c r="OX168" s="71"/>
      <c r="OY168" s="71"/>
      <c r="OZ168" s="71"/>
      <c r="PA168" s="71"/>
      <c r="PB168" s="71"/>
      <c r="PC168" s="71"/>
      <c r="PD168" s="71"/>
      <c r="PE168" s="71"/>
      <c r="PF168" s="71"/>
      <c r="PG168" s="71"/>
      <c r="PH168" s="71"/>
      <c r="PI168" s="71"/>
      <c r="PJ168" s="71"/>
      <c r="PK168" s="71"/>
      <c r="PL168" s="71"/>
      <c r="PM168" s="71"/>
      <c r="PN168" s="71"/>
      <c r="PO168" s="71"/>
      <c r="PP168" s="71"/>
      <c r="PQ168" s="71"/>
      <c r="PR168" s="71"/>
      <c r="PS168" s="71"/>
      <c r="PT168" s="71"/>
      <c r="PU168" s="71"/>
      <c r="PV168" s="71"/>
      <c r="PW168" s="71"/>
      <c r="PX168" s="71"/>
      <c r="PY168" s="71"/>
      <c r="PZ168" s="71"/>
      <c r="QA168" s="71"/>
      <c r="QB168" s="71"/>
      <c r="QC168" s="71"/>
      <c r="QD168" s="71"/>
      <c r="QE168" s="71"/>
      <c r="QF168" s="71"/>
      <c r="QG168" s="71"/>
      <c r="QH168" s="71"/>
      <c r="QI168" s="71"/>
      <c r="QJ168" s="71"/>
      <c r="QK168" s="71"/>
      <c r="QL168" s="71"/>
      <c r="QM168" s="71"/>
      <c r="QN168" s="71"/>
      <c r="QO168" s="71"/>
      <c r="QP168" s="71"/>
      <c r="QQ168" s="71"/>
      <c r="QR168" s="71"/>
      <c r="QS168" s="71"/>
      <c r="QT168" s="71"/>
      <c r="QU168" s="71"/>
      <c r="QV168" s="71"/>
      <c r="QW168" s="71"/>
      <c r="QX168" s="71"/>
      <c r="QY168" s="71"/>
      <c r="QZ168" s="71"/>
      <c r="RA168" s="71"/>
      <c r="RB168" s="71"/>
      <c r="RC168" s="71"/>
      <c r="RD168" s="71"/>
      <c r="RE168" s="71"/>
      <c r="RF168" s="71"/>
      <c r="RG168" s="71"/>
      <c r="RH168" s="71"/>
      <c r="RI168" s="71"/>
      <c r="RJ168" s="71"/>
      <c r="RK168" s="71"/>
      <c r="RL168" s="71"/>
      <c r="RM168" s="71"/>
    </row>
    <row r="169" spans="1:481" ht="18" customHeight="1">
      <c r="A169" s="73"/>
      <c r="B169" s="73"/>
      <c r="C169" s="66"/>
      <c r="D169" s="72"/>
      <c r="E169" s="72"/>
      <c r="F169" s="66"/>
      <c r="G169" s="66"/>
      <c r="H169" s="66"/>
      <c r="I169" s="66"/>
      <c r="J169" s="66"/>
      <c r="K169" s="71"/>
      <c r="L169" s="71"/>
      <c r="M169" s="72"/>
      <c r="N169" s="72"/>
      <c r="O169" s="71"/>
      <c r="P169" s="71"/>
      <c r="Q169" s="71"/>
      <c r="R169" s="72"/>
      <c r="S169" s="72"/>
      <c r="T169" s="66"/>
      <c r="U169" s="72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  <c r="JD169" s="71"/>
      <c r="JE169" s="71"/>
      <c r="JF169" s="71"/>
      <c r="JG169" s="71"/>
      <c r="JH169" s="71"/>
      <c r="JI169" s="71"/>
      <c r="JJ169" s="71"/>
      <c r="JK169" s="71"/>
      <c r="JL169" s="71"/>
      <c r="JM169" s="71"/>
      <c r="JN169" s="71"/>
      <c r="JO169" s="71"/>
      <c r="JP169" s="71"/>
      <c r="JQ169" s="71"/>
      <c r="JR169" s="71"/>
      <c r="JS169" s="71"/>
      <c r="JT169" s="71"/>
      <c r="JU169" s="71"/>
      <c r="JV169" s="71"/>
      <c r="JW169" s="71"/>
      <c r="JX169" s="71"/>
      <c r="JY169" s="71"/>
      <c r="JZ169" s="71"/>
      <c r="KA169" s="71"/>
      <c r="KB169" s="71"/>
      <c r="KC169" s="71"/>
      <c r="KD169" s="71"/>
      <c r="KE169" s="71"/>
      <c r="KF169" s="71"/>
      <c r="KG169" s="71"/>
      <c r="KH169" s="71"/>
      <c r="KI169" s="71"/>
      <c r="KJ169" s="71"/>
      <c r="KK169" s="71"/>
      <c r="KL169" s="71"/>
      <c r="KM169" s="71"/>
      <c r="KN169" s="71"/>
      <c r="KO169" s="71"/>
      <c r="KP169" s="71"/>
      <c r="KQ169" s="71"/>
      <c r="KR169" s="71"/>
      <c r="KS169" s="71"/>
      <c r="KT169" s="71"/>
      <c r="KU169" s="71"/>
      <c r="KV169" s="71"/>
      <c r="KW169" s="71"/>
      <c r="KX169" s="71"/>
      <c r="KY169" s="71"/>
      <c r="KZ169" s="71"/>
      <c r="LA169" s="71"/>
      <c r="LB169" s="71"/>
      <c r="LC169" s="71"/>
      <c r="LD169" s="71"/>
      <c r="LE169" s="71"/>
      <c r="LF169" s="71"/>
      <c r="LG169" s="71"/>
      <c r="LH169" s="71"/>
      <c r="LI169" s="71"/>
      <c r="LJ169" s="71"/>
      <c r="LK169" s="71"/>
      <c r="LL169" s="71"/>
      <c r="LM169" s="71"/>
      <c r="LN169" s="71"/>
      <c r="LO169" s="71"/>
      <c r="LP169" s="71"/>
      <c r="LQ169" s="71"/>
      <c r="LR169" s="71"/>
      <c r="LS169" s="71"/>
      <c r="LT169" s="71"/>
      <c r="LU169" s="71"/>
      <c r="LV169" s="71"/>
      <c r="LW169" s="71"/>
      <c r="LX169" s="71"/>
      <c r="LY169" s="71"/>
      <c r="LZ169" s="71"/>
      <c r="MA169" s="71"/>
      <c r="MB169" s="71"/>
      <c r="MC169" s="71"/>
      <c r="MD169" s="71"/>
      <c r="ME169" s="71"/>
      <c r="MF169" s="71"/>
      <c r="MG169" s="71"/>
      <c r="MH169" s="71"/>
      <c r="MI169" s="71"/>
      <c r="MJ169" s="71"/>
      <c r="MK169" s="71"/>
      <c r="ML169" s="71"/>
      <c r="MM169" s="71"/>
      <c r="MN169" s="71"/>
      <c r="MO169" s="71"/>
      <c r="MP169" s="71"/>
      <c r="MQ169" s="71"/>
      <c r="MR169" s="71"/>
      <c r="MS169" s="71"/>
      <c r="MT169" s="71"/>
      <c r="MU169" s="71"/>
      <c r="MV169" s="71"/>
      <c r="MW169" s="71"/>
      <c r="MX169" s="71"/>
      <c r="MY169" s="71"/>
      <c r="MZ169" s="71"/>
      <c r="NA169" s="71"/>
      <c r="NB169" s="71"/>
      <c r="NC169" s="71"/>
      <c r="ND169" s="71"/>
      <c r="NE169" s="71"/>
      <c r="NF169" s="71"/>
      <c r="NG169" s="71"/>
      <c r="NH169" s="71"/>
      <c r="NI169" s="71"/>
      <c r="NJ169" s="71"/>
      <c r="NK169" s="71"/>
      <c r="NL169" s="71"/>
      <c r="NM169" s="71"/>
      <c r="NN169" s="71"/>
      <c r="NO169" s="71"/>
      <c r="NP169" s="71"/>
      <c r="NQ169" s="71"/>
      <c r="NR169" s="71"/>
      <c r="NS169" s="71"/>
      <c r="NT169" s="71"/>
      <c r="NU169" s="71"/>
      <c r="NV169" s="71"/>
      <c r="NW169" s="71"/>
      <c r="NX169" s="71"/>
      <c r="NY169" s="71"/>
      <c r="NZ169" s="71"/>
      <c r="OA169" s="71"/>
      <c r="OB169" s="71"/>
      <c r="OC169" s="71"/>
      <c r="OD169" s="71"/>
      <c r="OE169" s="71"/>
      <c r="OF169" s="71"/>
      <c r="OG169" s="71"/>
      <c r="OH169" s="71"/>
      <c r="OI169" s="71"/>
      <c r="OJ169" s="71"/>
      <c r="OK169" s="71"/>
      <c r="OL169" s="71"/>
      <c r="OM169" s="71"/>
      <c r="ON169" s="71"/>
      <c r="OO169" s="71"/>
      <c r="OP169" s="71"/>
      <c r="OQ169" s="71"/>
      <c r="OR169" s="71"/>
      <c r="OS169" s="71"/>
      <c r="OT169" s="71"/>
      <c r="OU169" s="71"/>
      <c r="OV169" s="71"/>
      <c r="OW169" s="71"/>
      <c r="OX169" s="71"/>
      <c r="OY169" s="71"/>
      <c r="OZ169" s="71"/>
      <c r="PA169" s="71"/>
      <c r="PB169" s="71"/>
      <c r="PC169" s="71"/>
      <c r="PD169" s="71"/>
      <c r="PE169" s="71"/>
      <c r="PF169" s="71"/>
      <c r="PG169" s="71"/>
      <c r="PH169" s="71"/>
      <c r="PI169" s="71"/>
      <c r="PJ169" s="71"/>
      <c r="PK169" s="71"/>
      <c r="PL169" s="71"/>
      <c r="PM169" s="71"/>
      <c r="PN169" s="71"/>
      <c r="PO169" s="71"/>
      <c r="PP169" s="71"/>
      <c r="PQ169" s="71"/>
      <c r="PR169" s="71"/>
      <c r="PS169" s="71"/>
      <c r="PT169" s="71"/>
      <c r="PU169" s="71"/>
      <c r="PV169" s="71"/>
      <c r="PW169" s="71"/>
      <c r="PX169" s="71"/>
      <c r="PY169" s="71"/>
      <c r="PZ169" s="71"/>
      <c r="QA169" s="71"/>
      <c r="QB169" s="71"/>
      <c r="QC169" s="71"/>
      <c r="QD169" s="71"/>
      <c r="QE169" s="71"/>
      <c r="QF169" s="71"/>
      <c r="QG169" s="71"/>
      <c r="QH169" s="71"/>
      <c r="QI169" s="71"/>
      <c r="QJ169" s="71"/>
      <c r="QK169" s="71"/>
      <c r="QL169" s="71"/>
      <c r="QM169" s="71"/>
      <c r="QN169" s="71"/>
      <c r="QO169" s="71"/>
      <c r="QP169" s="71"/>
      <c r="QQ169" s="71"/>
      <c r="QR169" s="71"/>
      <c r="QS169" s="71"/>
      <c r="QT169" s="71"/>
      <c r="QU169" s="71"/>
      <c r="QV169" s="71"/>
      <c r="QW169" s="71"/>
      <c r="QX169" s="71"/>
      <c r="QY169" s="71"/>
      <c r="QZ169" s="71"/>
      <c r="RA169" s="71"/>
      <c r="RB169" s="71"/>
      <c r="RC169" s="71"/>
      <c r="RD169" s="71"/>
      <c r="RE169" s="71"/>
      <c r="RF169" s="71"/>
      <c r="RG169" s="71"/>
      <c r="RH169" s="71"/>
      <c r="RI169" s="71"/>
      <c r="RJ169" s="71"/>
      <c r="RK169" s="71"/>
      <c r="RL169" s="71"/>
      <c r="RM169" s="71"/>
    </row>
    <row r="170" spans="1:481" ht="18" customHeight="1">
      <c r="A170" s="73"/>
      <c r="B170" s="73"/>
      <c r="C170" s="66"/>
      <c r="D170" s="72"/>
      <c r="E170" s="72"/>
      <c r="F170" s="66"/>
      <c r="G170" s="66"/>
      <c r="H170" s="66"/>
      <c r="I170" s="66"/>
      <c r="J170" s="66"/>
      <c r="K170" s="71"/>
      <c r="L170" s="71"/>
      <c r="M170" s="72"/>
      <c r="N170" s="72"/>
      <c r="O170" s="71"/>
      <c r="P170" s="71"/>
      <c r="Q170" s="71"/>
      <c r="R170" s="72"/>
      <c r="S170" s="72"/>
      <c r="T170" s="66"/>
      <c r="U170" s="72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  <c r="JD170" s="71"/>
      <c r="JE170" s="71"/>
      <c r="JF170" s="71"/>
      <c r="JG170" s="71"/>
      <c r="JH170" s="71"/>
      <c r="JI170" s="71"/>
      <c r="JJ170" s="71"/>
      <c r="JK170" s="71"/>
      <c r="JL170" s="71"/>
      <c r="JM170" s="71"/>
      <c r="JN170" s="71"/>
      <c r="JO170" s="71"/>
      <c r="JP170" s="71"/>
      <c r="JQ170" s="71"/>
      <c r="JR170" s="71"/>
      <c r="JS170" s="71"/>
      <c r="JT170" s="71"/>
      <c r="JU170" s="71"/>
      <c r="JV170" s="71"/>
      <c r="JW170" s="71"/>
      <c r="JX170" s="71"/>
      <c r="JY170" s="71"/>
      <c r="JZ170" s="71"/>
      <c r="KA170" s="71"/>
      <c r="KB170" s="71"/>
      <c r="KC170" s="71"/>
      <c r="KD170" s="71"/>
      <c r="KE170" s="71"/>
      <c r="KF170" s="71"/>
      <c r="KG170" s="71"/>
      <c r="KH170" s="71"/>
      <c r="KI170" s="71"/>
      <c r="KJ170" s="71"/>
      <c r="KK170" s="71"/>
      <c r="KL170" s="71"/>
      <c r="KM170" s="71"/>
      <c r="KN170" s="71"/>
      <c r="KO170" s="71"/>
      <c r="KP170" s="71"/>
      <c r="KQ170" s="71"/>
      <c r="KR170" s="71"/>
      <c r="KS170" s="71"/>
      <c r="KT170" s="71"/>
      <c r="KU170" s="71"/>
      <c r="KV170" s="71"/>
      <c r="KW170" s="71"/>
      <c r="KX170" s="71"/>
      <c r="KY170" s="71"/>
      <c r="KZ170" s="71"/>
      <c r="LA170" s="71"/>
      <c r="LB170" s="71"/>
      <c r="LC170" s="71"/>
      <c r="LD170" s="71"/>
      <c r="LE170" s="71"/>
      <c r="LF170" s="71"/>
      <c r="LG170" s="71"/>
      <c r="LH170" s="71"/>
      <c r="LI170" s="71"/>
      <c r="LJ170" s="71"/>
      <c r="LK170" s="71"/>
      <c r="LL170" s="71"/>
      <c r="LM170" s="71"/>
      <c r="LN170" s="71"/>
      <c r="LO170" s="71"/>
      <c r="LP170" s="71"/>
      <c r="LQ170" s="71"/>
      <c r="LR170" s="71"/>
      <c r="LS170" s="71"/>
      <c r="LT170" s="71"/>
      <c r="LU170" s="71"/>
      <c r="LV170" s="71"/>
      <c r="LW170" s="71"/>
      <c r="LX170" s="71"/>
      <c r="LY170" s="71"/>
      <c r="LZ170" s="71"/>
      <c r="MA170" s="71"/>
      <c r="MB170" s="71"/>
      <c r="MC170" s="71"/>
      <c r="MD170" s="71"/>
      <c r="ME170" s="71"/>
      <c r="MF170" s="71"/>
      <c r="MG170" s="71"/>
      <c r="MH170" s="71"/>
      <c r="MI170" s="71"/>
      <c r="MJ170" s="71"/>
      <c r="MK170" s="71"/>
      <c r="ML170" s="71"/>
      <c r="MM170" s="71"/>
      <c r="MN170" s="71"/>
      <c r="MO170" s="71"/>
      <c r="MP170" s="71"/>
      <c r="MQ170" s="71"/>
      <c r="MR170" s="71"/>
      <c r="MS170" s="71"/>
      <c r="MT170" s="71"/>
      <c r="MU170" s="71"/>
      <c r="MV170" s="71"/>
      <c r="MW170" s="71"/>
      <c r="MX170" s="71"/>
      <c r="MY170" s="71"/>
      <c r="MZ170" s="71"/>
      <c r="NA170" s="71"/>
      <c r="NB170" s="71"/>
      <c r="NC170" s="71"/>
      <c r="ND170" s="71"/>
      <c r="NE170" s="71"/>
      <c r="NF170" s="71"/>
      <c r="NG170" s="71"/>
      <c r="NH170" s="71"/>
      <c r="NI170" s="71"/>
      <c r="NJ170" s="71"/>
      <c r="NK170" s="71"/>
      <c r="NL170" s="71"/>
      <c r="NM170" s="71"/>
      <c r="NN170" s="71"/>
      <c r="NO170" s="71"/>
      <c r="NP170" s="71"/>
      <c r="NQ170" s="71"/>
      <c r="NR170" s="71"/>
      <c r="NS170" s="71"/>
      <c r="NT170" s="71"/>
      <c r="NU170" s="71"/>
      <c r="NV170" s="71"/>
      <c r="NW170" s="71"/>
      <c r="NX170" s="71"/>
      <c r="NY170" s="71"/>
      <c r="NZ170" s="71"/>
      <c r="OA170" s="71"/>
      <c r="OB170" s="71"/>
      <c r="OC170" s="71"/>
      <c r="OD170" s="71"/>
      <c r="OE170" s="71"/>
      <c r="OF170" s="71"/>
      <c r="OG170" s="71"/>
      <c r="OH170" s="71"/>
      <c r="OI170" s="71"/>
      <c r="OJ170" s="71"/>
      <c r="OK170" s="71"/>
      <c r="OL170" s="71"/>
      <c r="OM170" s="71"/>
      <c r="ON170" s="71"/>
      <c r="OO170" s="71"/>
      <c r="OP170" s="71"/>
      <c r="OQ170" s="71"/>
      <c r="OR170" s="71"/>
      <c r="OS170" s="71"/>
      <c r="OT170" s="71"/>
      <c r="OU170" s="71"/>
      <c r="OV170" s="71"/>
      <c r="OW170" s="71"/>
      <c r="OX170" s="71"/>
      <c r="OY170" s="71"/>
      <c r="OZ170" s="71"/>
      <c r="PA170" s="71"/>
      <c r="PB170" s="71"/>
      <c r="PC170" s="71"/>
      <c r="PD170" s="71"/>
      <c r="PE170" s="71"/>
      <c r="PF170" s="71"/>
      <c r="PG170" s="71"/>
      <c r="PH170" s="71"/>
      <c r="PI170" s="71"/>
      <c r="PJ170" s="71"/>
      <c r="PK170" s="71"/>
      <c r="PL170" s="71"/>
      <c r="PM170" s="71"/>
      <c r="PN170" s="71"/>
      <c r="PO170" s="71"/>
      <c r="PP170" s="71"/>
      <c r="PQ170" s="71"/>
      <c r="PR170" s="71"/>
      <c r="PS170" s="71"/>
      <c r="PT170" s="71"/>
      <c r="PU170" s="71"/>
      <c r="PV170" s="71"/>
      <c r="PW170" s="71"/>
      <c r="PX170" s="71"/>
      <c r="PY170" s="71"/>
      <c r="PZ170" s="71"/>
      <c r="QA170" s="71"/>
      <c r="QB170" s="71"/>
      <c r="QC170" s="71"/>
      <c r="QD170" s="71"/>
      <c r="QE170" s="71"/>
      <c r="QF170" s="71"/>
      <c r="QG170" s="71"/>
      <c r="QH170" s="71"/>
      <c r="QI170" s="71"/>
      <c r="QJ170" s="71"/>
      <c r="QK170" s="71"/>
      <c r="QL170" s="71"/>
      <c r="QM170" s="71"/>
      <c r="QN170" s="71"/>
      <c r="QO170" s="71"/>
      <c r="QP170" s="71"/>
      <c r="QQ170" s="71"/>
      <c r="QR170" s="71"/>
      <c r="QS170" s="71"/>
      <c r="QT170" s="71"/>
      <c r="QU170" s="71"/>
      <c r="QV170" s="71"/>
      <c r="QW170" s="71"/>
      <c r="QX170" s="71"/>
      <c r="QY170" s="71"/>
      <c r="QZ170" s="71"/>
      <c r="RA170" s="71"/>
      <c r="RB170" s="71"/>
      <c r="RC170" s="71"/>
      <c r="RD170" s="71"/>
      <c r="RE170" s="71"/>
      <c r="RF170" s="71"/>
      <c r="RG170" s="71"/>
      <c r="RH170" s="71"/>
      <c r="RI170" s="71"/>
      <c r="RJ170" s="71"/>
      <c r="RK170" s="71"/>
      <c r="RL170" s="71"/>
      <c r="RM170" s="71"/>
    </row>
    <row r="171" spans="1:481" ht="18" customHeight="1">
      <c r="A171" s="73"/>
      <c r="B171" s="73"/>
      <c r="C171" s="66"/>
      <c r="D171" s="72"/>
      <c r="E171" s="72"/>
      <c r="F171" s="66"/>
      <c r="G171" s="66"/>
      <c r="H171" s="66"/>
      <c r="I171" s="66"/>
      <c r="J171" s="66"/>
      <c r="K171" s="71"/>
      <c r="L171" s="71"/>
      <c r="M171" s="72"/>
      <c r="N171" s="72"/>
      <c r="O171" s="71"/>
      <c r="P171" s="71"/>
      <c r="Q171" s="71"/>
      <c r="R171" s="72"/>
      <c r="S171" s="72"/>
      <c r="T171" s="66"/>
      <c r="U171" s="72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  <c r="JD171" s="71"/>
      <c r="JE171" s="71"/>
      <c r="JF171" s="71"/>
      <c r="JG171" s="71"/>
      <c r="JH171" s="71"/>
      <c r="JI171" s="71"/>
      <c r="JJ171" s="71"/>
      <c r="JK171" s="71"/>
      <c r="JL171" s="71"/>
      <c r="JM171" s="71"/>
      <c r="JN171" s="71"/>
      <c r="JO171" s="71"/>
      <c r="JP171" s="71"/>
      <c r="JQ171" s="71"/>
      <c r="JR171" s="71"/>
      <c r="JS171" s="71"/>
      <c r="JT171" s="71"/>
      <c r="JU171" s="71"/>
      <c r="JV171" s="71"/>
      <c r="JW171" s="71"/>
      <c r="JX171" s="71"/>
      <c r="JY171" s="71"/>
      <c r="JZ171" s="71"/>
      <c r="KA171" s="71"/>
      <c r="KB171" s="71"/>
      <c r="KC171" s="71"/>
      <c r="KD171" s="71"/>
      <c r="KE171" s="71"/>
      <c r="KF171" s="71"/>
      <c r="KG171" s="71"/>
      <c r="KH171" s="71"/>
      <c r="KI171" s="71"/>
      <c r="KJ171" s="71"/>
      <c r="KK171" s="71"/>
      <c r="KL171" s="71"/>
      <c r="KM171" s="71"/>
      <c r="KN171" s="71"/>
      <c r="KO171" s="71"/>
      <c r="KP171" s="71"/>
      <c r="KQ171" s="71"/>
      <c r="KR171" s="71"/>
      <c r="KS171" s="71"/>
      <c r="KT171" s="71"/>
      <c r="KU171" s="71"/>
      <c r="KV171" s="71"/>
      <c r="KW171" s="71"/>
      <c r="KX171" s="71"/>
      <c r="KY171" s="71"/>
      <c r="KZ171" s="71"/>
      <c r="LA171" s="71"/>
      <c r="LB171" s="71"/>
      <c r="LC171" s="71"/>
      <c r="LD171" s="71"/>
      <c r="LE171" s="71"/>
      <c r="LF171" s="71"/>
      <c r="LG171" s="71"/>
      <c r="LH171" s="71"/>
      <c r="LI171" s="71"/>
      <c r="LJ171" s="71"/>
      <c r="LK171" s="71"/>
      <c r="LL171" s="71"/>
      <c r="LM171" s="71"/>
      <c r="LN171" s="71"/>
      <c r="LO171" s="71"/>
      <c r="LP171" s="71"/>
      <c r="LQ171" s="71"/>
      <c r="LR171" s="71"/>
      <c r="LS171" s="71"/>
      <c r="LT171" s="71"/>
      <c r="LU171" s="71"/>
      <c r="LV171" s="71"/>
      <c r="LW171" s="71"/>
      <c r="LX171" s="71"/>
      <c r="LY171" s="71"/>
      <c r="LZ171" s="71"/>
      <c r="MA171" s="71"/>
      <c r="MB171" s="71"/>
      <c r="MC171" s="71"/>
      <c r="MD171" s="71"/>
      <c r="ME171" s="71"/>
      <c r="MF171" s="71"/>
      <c r="MG171" s="71"/>
      <c r="MH171" s="71"/>
      <c r="MI171" s="71"/>
      <c r="MJ171" s="71"/>
      <c r="MK171" s="71"/>
      <c r="ML171" s="71"/>
      <c r="MM171" s="71"/>
      <c r="MN171" s="71"/>
      <c r="MO171" s="71"/>
      <c r="MP171" s="71"/>
      <c r="MQ171" s="71"/>
      <c r="MR171" s="71"/>
      <c r="MS171" s="71"/>
      <c r="MT171" s="71"/>
      <c r="MU171" s="71"/>
      <c r="MV171" s="71"/>
      <c r="MW171" s="71"/>
      <c r="MX171" s="71"/>
      <c r="MY171" s="71"/>
      <c r="MZ171" s="71"/>
      <c r="NA171" s="71"/>
      <c r="NB171" s="71"/>
      <c r="NC171" s="71"/>
      <c r="ND171" s="71"/>
      <c r="NE171" s="71"/>
      <c r="NF171" s="71"/>
      <c r="NG171" s="71"/>
      <c r="NH171" s="71"/>
      <c r="NI171" s="71"/>
      <c r="NJ171" s="71"/>
      <c r="NK171" s="71"/>
      <c r="NL171" s="71"/>
      <c r="NM171" s="71"/>
      <c r="NN171" s="71"/>
      <c r="NO171" s="71"/>
      <c r="NP171" s="71"/>
      <c r="NQ171" s="71"/>
      <c r="NR171" s="71"/>
      <c r="NS171" s="71"/>
      <c r="NT171" s="71"/>
      <c r="NU171" s="71"/>
      <c r="NV171" s="71"/>
      <c r="NW171" s="71"/>
      <c r="NX171" s="71"/>
      <c r="NY171" s="71"/>
      <c r="NZ171" s="71"/>
      <c r="OA171" s="71"/>
      <c r="OB171" s="71"/>
      <c r="OC171" s="71"/>
      <c r="OD171" s="71"/>
      <c r="OE171" s="71"/>
      <c r="OF171" s="71"/>
      <c r="OG171" s="71"/>
      <c r="OH171" s="71"/>
      <c r="OI171" s="71"/>
      <c r="OJ171" s="71"/>
      <c r="OK171" s="71"/>
      <c r="OL171" s="71"/>
      <c r="OM171" s="71"/>
      <c r="ON171" s="71"/>
      <c r="OO171" s="71"/>
      <c r="OP171" s="71"/>
      <c r="OQ171" s="71"/>
      <c r="OR171" s="71"/>
      <c r="OS171" s="71"/>
      <c r="OT171" s="71"/>
      <c r="OU171" s="71"/>
      <c r="OV171" s="71"/>
      <c r="OW171" s="71"/>
      <c r="OX171" s="71"/>
      <c r="OY171" s="71"/>
      <c r="OZ171" s="71"/>
      <c r="PA171" s="71"/>
      <c r="PB171" s="71"/>
      <c r="PC171" s="71"/>
      <c r="PD171" s="71"/>
      <c r="PE171" s="71"/>
      <c r="PF171" s="71"/>
      <c r="PG171" s="71"/>
      <c r="PH171" s="71"/>
      <c r="PI171" s="71"/>
      <c r="PJ171" s="71"/>
      <c r="PK171" s="71"/>
      <c r="PL171" s="71"/>
      <c r="PM171" s="71"/>
      <c r="PN171" s="71"/>
      <c r="PO171" s="71"/>
      <c r="PP171" s="71"/>
      <c r="PQ171" s="71"/>
      <c r="PR171" s="71"/>
      <c r="PS171" s="71"/>
      <c r="PT171" s="71"/>
      <c r="PU171" s="71"/>
      <c r="PV171" s="71"/>
      <c r="PW171" s="71"/>
      <c r="PX171" s="71"/>
      <c r="PY171" s="71"/>
      <c r="PZ171" s="71"/>
      <c r="QA171" s="71"/>
      <c r="QB171" s="71"/>
      <c r="QC171" s="71"/>
      <c r="QD171" s="71"/>
      <c r="QE171" s="71"/>
      <c r="QF171" s="71"/>
      <c r="QG171" s="71"/>
      <c r="QH171" s="71"/>
      <c r="QI171" s="71"/>
      <c r="QJ171" s="71"/>
      <c r="QK171" s="71"/>
      <c r="QL171" s="71"/>
      <c r="QM171" s="71"/>
      <c r="QN171" s="71"/>
      <c r="QO171" s="71"/>
      <c r="QP171" s="71"/>
      <c r="QQ171" s="71"/>
      <c r="QR171" s="71"/>
      <c r="QS171" s="71"/>
      <c r="QT171" s="71"/>
      <c r="QU171" s="71"/>
      <c r="QV171" s="71"/>
      <c r="QW171" s="71"/>
      <c r="QX171" s="71"/>
      <c r="QY171" s="71"/>
      <c r="QZ171" s="71"/>
      <c r="RA171" s="71"/>
      <c r="RB171" s="71"/>
      <c r="RC171" s="71"/>
      <c r="RD171" s="71"/>
      <c r="RE171" s="71"/>
      <c r="RF171" s="71"/>
      <c r="RG171" s="71"/>
      <c r="RH171" s="71"/>
      <c r="RI171" s="71"/>
      <c r="RJ171" s="71"/>
      <c r="RK171" s="71"/>
      <c r="RL171" s="71"/>
      <c r="RM171" s="71"/>
    </row>
    <row r="172" spans="1:481" ht="18" customHeight="1">
      <c r="A172" s="73"/>
      <c r="B172" s="73"/>
      <c r="C172" s="66"/>
      <c r="D172" s="72"/>
      <c r="E172" s="72"/>
      <c r="F172" s="66"/>
      <c r="G172" s="66"/>
      <c r="H172" s="66"/>
      <c r="I172" s="66"/>
      <c r="J172" s="66"/>
      <c r="K172" s="71"/>
      <c r="L172" s="71"/>
      <c r="M172" s="72"/>
      <c r="N172" s="72"/>
      <c r="O172" s="71"/>
      <c r="P172" s="71"/>
      <c r="Q172" s="71"/>
      <c r="R172" s="72"/>
      <c r="S172" s="72"/>
      <c r="T172" s="66"/>
      <c r="U172" s="72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  <c r="JD172" s="71"/>
      <c r="JE172" s="71"/>
      <c r="JF172" s="71"/>
      <c r="JG172" s="71"/>
      <c r="JH172" s="71"/>
      <c r="JI172" s="71"/>
      <c r="JJ172" s="71"/>
      <c r="JK172" s="71"/>
      <c r="JL172" s="71"/>
      <c r="JM172" s="71"/>
      <c r="JN172" s="71"/>
      <c r="JO172" s="71"/>
      <c r="JP172" s="71"/>
      <c r="JQ172" s="71"/>
      <c r="JR172" s="71"/>
      <c r="JS172" s="71"/>
      <c r="JT172" s="71"/>
      <c r="JU172" s="71"/>
      <c r="JV172" s="71"/>
      <c r="JW172" s="71"/>
      <c r="JX172" s="71"/>
      <c r="JY172" s="71"/>
      <c r="JZ172" s="71"/>
      <c r="KA172" s="71"/>
      <c r="KB172" s="71"/>
      <c r="KC172" s="71"/>
      <c r="KD172" s="71"/>
      <c r="KE172" s="71"/>
      <c r="KF172" s="71"/>
      <c r="KG172" s="71"/>
      <c r="KH172" s="71"/>
      <c r="KI172" s="71"/>
      <c r="KJ172" s="71"/>
      <c r="KK172" s="71"/>
      <c r="KL172" s="71"/>
      <c r="KM172" s="71"/>
      <c r="KN172" s="71"/>
      <c r="KO172" s="71"/>
      <c r="KP172" s="71"/>
      <c r="KQ172" s="71"/>
      <c r="KR172" s="71"/>
      <c r="KS172" s="71"/>
      <c r="KT172" s="71"/>
      <c r="KU172" s="71"/>
      <c r="KV172" s="71"/>
      <c r="KW172" s="71"/>
      <c r="KX172" s="71"/>
      <c r="KY172" s="71"/>
      <c r="KZ172" s="71"/>
      <c r="LA172" s="71"/>
      <c r="LB172" s="71"/>
      <c r="LC172" s="71"/>
      <c r="LD172" s="71"/>
      <c r="LE172" s="71"/>
      <c r="LF172" s="71"/>
      <c r="LG172" s="71"/>
      <c r="LH172" s="71"/>
      <c r="LI172" s="71"/>
      <c r="LJ172" s="71"/>
      <c r="LK172" s="71"/>
      <c r="LL172" s="71"/>
      <c r="LM172" s="71"/>
      <c r="LN172" s="71"/>
      <c r="LO172" s="71"/>
      <c r="LP172" s="71"/>
      <c r="LQ172" s="71"/>
      <c r="LR172" s="71"/>
      <c r="LS172" s="71"/>
      <c r="LT172" s="71"/>
      <c r="LU172" s="71"/>
      <c r="LV172" s="71"/>
      <c r="LW172" s="71"/>
      <c r="LX172" s="71"/>
      <c r="LY172" s="71"/>
      <c r="LZ172" s="71"/>
      <c r="MA172" s="71"/>
      <c r="MB172" s="71"/>
      <c r="MC172" s="71"/>
      <c r="MD172" s="71"/>
      <c r="ME172" s="71"/>
      <c r="MF172" s="71"/>
      <c r="MG172" s="71"/>
      <c r="MH172" s="71"/>
      <c r="MI172" s="71"/>
      <c r="MJ172" s="71"/>
      <c r="MK172" s="71"/>
      <c r="ML172" s="71"/>
      <c r="MM172" s="71"/>
      <c r="MN172" s="71"/>
      <c r="MO172" s="71"/>
      <c r="MP172" s="71"/>
      <c r="MQ172" s="71"/>
      <c r="MR172" s="71"/>
      <c r="MS172" s="71"/>
      <c r="MT172" s="71"/>
      <c r="MU172" s="71"/>
      <c r="MV172" s="71"/>
      <c r="MW172" s="71"/>
      <c r="MX172" s="71"/>
      <c r="MY172" s="71"/>
      <c r="MZ172" s="71"/>
      <c r="NA172" s="71"/>
      <c r="NB172" s="71"/>
      <c r="NC172" s="71"/>
      <c r="ND172" s="71"/>
      <c r="NE172" s="71"/>
      <c r="NF172" s="71"/>
      <c r="NG172" s="71"/>
      <c r="NH172" s="71"/>
      <c r="NI172" s="71"/>
      <c r="NJ172" s="71"/>
      <c r="NK172" s="71"/>
      <c r="NL172" s="71"/>
      <c r="NM172" s="71"/>
      <c r="NN172" s="71"/>
      <c r="NO172" s="71"/>
      <c r="NP172" s="71"/>
      <c r="NQ172" s="71"/>
      <c r="NR172" s="71"/>
      <c r="NS172" s="71"/>
      <c r="NT172" s="71"/>
      <c r="NU172" s="71"/>
      <c r="NV172" s="71"/>
      <c r="NW172" s="71"/>
      <c r="NX172" s="71"/>
      <c r="NY172" s="71"/>
      <c r="NZ172" s="71"/>
      <c r="OA172" s="71"/>
      <c r="OB172" s="71"/>
      <c r="OC172" s="71"/>
      <c r="OD172" s="71"/>
      <c r="OE172" s="71"/>
      <c r="OF172" s="71"/>
      <c r="OG172" s="71"/>
      <c r="OH172" s="71"/>
      <c r="OI172" s="71"/>
      <c r="OJ172" s="71"/>
      <c r="OK172" s="71"/>
      <c r="OL172" s="71"/>
      <c r="OM172" s="71"/>
      <c r="ON172" s="71"/>
      <c r="OO172" s="71"/>
      <c r="OP172" s="71"/>
      <c r="OQ172" s="71"/>
      <c r="OR172" s="71"/>
      <c r="OS172" s="71"/>
      <c r="OT172" s="71"/>
      <c r="OU172" s="71"/>
      <c r="OV172" s="71"/>
      <c r="OW172" s="71"/>
      <c r="OX172" s="71"/>
      <c r="OY172" s="71"/>
      <c r="OZ172" s="71"/>
      <c r="PA172" s="71"/>
      <c r="PB172" s="71"/>
      <c r="PC172" s="71"/>
      <c r="PD172" s="71"/>
      <c r="PE172" s="71"/>
      <c r="PF172" s="71"/>
      <c r="PG172" s="71"/>
      <c r="PH172" s="71"/>
      <c r="PI172" s="71"/>
      <c r="PJ172" s="71"/>
      <c r="PK172" s="71"/>
      <c r="PL172" s="71"/>
      <c r="PM172" s="71"/>
      <c r="PN172" s="71"/>
      <c r="PO172" s="71"/>
      <c r="PP172" s="71"/>
      <c r="PQ172" s="71"/>
      <c r="PR172" s="71"/>
      <c r="PS172" s="71"/>
      <c r="PT172" s="71"/>
      <c r="PU172" s="71"/>
      <c r="PV172" s="71"/>
      <c r="PW172" s="71"/>
      <c r="PX172" s="71"/>
      <c r="PY172" s="71"/>
      <c r="PZ172" s="71"/>
      <c r="QA172" s="71"/>
      <c r="QB172" s="71"/>
      <c r="QC172" s="71"/>
      <c r="QD172" s="71"/>
      <c r="QE172" s="71"/>
      <c r="QF172" s="71"/>
      <c r="QG172" s="71"/>
      <c r="QH172" s="71"/>
      <c r="QI172" s="71"/>
      <c r="QJ172" s="71"/>
      <c r="QK172" s="71"/>
      <c r="QL172" s="71"/>
      <c r="QM172" s="71"/>
      <c r="QN172" s="71"/>
      <c r="QO172" s="71"/>
      <c r="QP172" s="71"/>
      <c r="QQ172" s="71"/>
      <c r="QR172" s="71"/>
      <c r="QS172" s="71"/>
      <c r="QT172" s="71"/>
      <c r="QU172" s="71"/>
      <c r="QV172" s="71"/>
      <c r="QW172" s="71"/>
      <c r="QX172" s="71"/>
      <c r="QY172" s="71"/>
      <c r="QZ172" s="71"/>
      <c r="RA172" s="71"/>
      <c r="RB172" s="71"/>
      <c r="RC172" s="71"/>
      <c r="RD172" s="71"/>
      <c r="RE172" s="71"/>
      <c r="RF172" s="71"/>
      <c r="RG172" s="71"/>
      <c r="RH172" s="71"/>
      <c r="RI172" s="71"/>
      <c r="RJ172" s="71"/>
      <c r="RK172" s="71"/>
      <c r="RL172" s="71"/>
      <c r="RM172" s="71"/>
    </row>
    <row r="173" spans="1:481" ht="18" customHeight="1">
      <c r="A173" s="73"/>
      <c r="B173" s="73"/>
      <c r="C173" s="66"/>
      <c r="D173" s="72"/>
      <c r="E173" s="72"/>
      <c r="F173" s="66"/>
      <c r="G173" s="66"/>
      <c r="H173" s="66"/>
      <c r="I173" s="66"/>
      <c r="J173" s="66"/>
      <c r="K173" s="71"/>
      <c r="L173" s="71"/>
      <c r="M173" s="72"/>
      <c r="N173" s="72"/>
      <c r="O173" s="71"/>
      <c r="P173" s="71"/>
      <c r="Q173" s="71"/>
      <c r="R173" s="72"/>
      <c r="S173" s="72"/>
      <c r="T173" s="66"/>
      <c r="U173" s="72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  <c r="JD173" s="71"/>
      <c r="JE173" s="71"/>
      <c r="JF173" s="71"/>
      <c r="JG173" s="71"/>
      <c r="JH173" s="71"/>
      <c r="JI173" s="71"/>
      <c r="JJ173" s="71"/>
      <c r="JK173" s="71"/>
      <c r="JL173" s="71"/>
      <c r="JM173" s="71"/>
      <c r="JN173" s="71"/>
      <c r="JO173" s="71"/>
      <c r="JP173" s="71"/>
      <c r="JQ173" s="71"/>
      <c r="JR173" s="71"/>
      <c r="JS173" s="71"/>
      <c r="JT173" s="71"/>
      <c r="JU173" s="71"/>
      <c r="JV173" s="71"/>
      <c r="JW173" s="71"/>
      <c r="JX173" s="71"/>
      <c r="JY173" s="71"/>
      <c r="JZ173" s="71"/>
      <c r="KA173" s="71"/>
      <c r="KB173" s="71"/>
      <c r="KC173" s="71"/>
      <c r="KD173" s="71"/>
      <c r="KE173" s="71"/>
      <c r="KF173" s="71"/>
      <c r="KG173" s="71"/>
      <c r="KH173" s="71"/>
      <c r="KI173" s="71"/>
      <c r="KJ173" s="71"/>
      <c r="KK173" s="71"/>
      <c r="KL173" s="71"/>
      <c r="KM173" s="71"/>
      <c r="KN173" s="71"/>
      <c r="KO173" s="71"/>
      <c r="KP173" s="71"/>
      <c r="KQ173" s="71"/>
      <c r="KR173" s="71"/>
      <c r="KS173" s="71"/>
      <c r="KT173" s="71"/>
      <c r="KU173" s="71"/>
      <c r="KV173" s="71"/>
      <c r="KW173" s="71"/>
      <c r="KX173" s="71"/>
      <c r="KY173" s="71"/>
      <c r="KZ173" s="71"/>
      <c r="LA173" s="71"/>
      <c r="LB173" s="71"/>
      <c r="LC173" s="71"/>
      <c r="LD173" s="71"/>
      <c r="LE173" s="71"/>
      <c r="LF173" s="71"/>
      <c r="LG173" s="71"/>
      <c r="LH173" s="71"/>
      <c r="LI173" s="71"/>
      <c r="LJ173" s="71"/>
      <c r="LK173" s="71"/>
      <c r="LL173" s="71"/>
      <c r="LM173" s="71"/>
      <c r="LN173" s="71"/>
      <c r="LO173" s="71"/>
      <c r="LP173" s="71"/>
      <c r="LQ173" s="71"/>
      <c r="LR173" s="71"/>
      <c r="LS173" s="71"/>
      <c r="LT173" s="71"/>
      <c r="LU173" s="71"/>
      <c r="LV173" s="71"/>
      <c r="LW173" s="71"/>
      <c r="LX173" s="71"/>
      <c r="LY173" s="71"/>
      <c r="LZ173" s="71"/>
      <c r="MA173" s="71"/>
      <c r="MB173" s="71"/>
      <c r="MC173" s="71"/>
      <c r="MD173" s="71"/>
      <c r="ME173" s="71"/>
      <c r="MF173" s="71"/>
      <c r="MG173" s="71"/>
      <c r="MH173" s="71"/>
      <c r="MI173" s="71"/>
      <c r="MJ173" s="71"/>
      <c r="MK173" s="71"/>
      <c r="ML173" s="71"/>
      <c r="MM173" s="71"/>
      <c r="MN173" s="71"/>
      <c r="MO173" s="71"/>
      <c r="MP173" s="71"/>
      <c r="MQ173" s="71"/>
      <c r="MR173" s="71"/>
      <c r="MS173" s="71"/>
      <c r="MT173" s="71"/>
      <c r="MU173" s="71"/>
      <c r="MV173" s="71"/>
      <c r="MW173" s="71"/>
      <c r="MX173" s="71"/>
      <c r="MY173" s="71"/>
      <c r="MZ173" s="71"/>
      <c r="NA173" s="71"/>
      <c r="NB173" s="71"/>
      <c r="NC173" s="71"/>
      <c r="ND173" s="71"/>
      <c r="NE173" s="71"/>
      <c r="NF173" s="71"/>
      <c r="NG173" s="71"/>
      <c r="NH173" s="71"/>
      <c r="NI173" s="71"/>
      <c r="NJ173" s="71"/>
      <c r="NK173" s="71"/>
      <c r="NL173" s="71"/>
      <c r="NM173" s="71"/>
      <c r="NN173" s="71"/>
      <c r="NO173" s="71"/>
      <c r="NP173" s="71"/>
      <c r="NQ173" s="71"/>
      <c r="NR173" s="71"/>
      <c r="NS173" s="71"/>
      <c r="NT173" s="71"/>
      <c r="NU173" s="71"/>
      <c r="NV173" s="71"/>
      <c r="NW173" s="71"/>
      <c r="NX173" s="71"/>
      <c r="NY173" s="71"/>
      <c r="NZ173" s="71"/>
      <c r="OA173" s="71"/>
      <c r="OB173" s="71"/>
      <c r="OC173" s="71"/>
      <c r="OD173" s="71"/>
      <c r="OE173" s="71"/>
      <c r="OF173" s="71"/>
      <c r="OG173" s="71"/>
      <c r="OH173" s="71"/>
      <c r="OI173" s="71"/>
      <c r="OJ173" s="71"/>
      <c r="OK173" s="71"/>
      <c r="OL173" s="71"/>
      <c r="OM173" s="71"/>
      <c r="ON173" s="71"/>
      <c r="OO173" s="71"/>
      <c r="OP173" s="71"/>
      <c r="OQ173" s="71"/>
      <c r="OR173" s="71"/>
      <c r="OS173" s="71"/>
      <c r="OT173" s="71"/>
      <c r="OU173" s="71"/>
      <c r="OV173" s="71"/>
      <c r="OW173" s="71"/>
      <c r="OX173" s="71"/>
      <c r="OY173" s="71"/>
      <c r="OZ173" s="71"/>
      <c r="PA173" s="71"/>
      <c r="PB173" s="71"/>
      <c r="PC173" s="71"/>
      <c r="PD173" s="71"/>
      <c r="PE173" s="71"/>
      <c r="PF173" s="71"/>
      <c r="PG173" s="71"/>
      <c r="PH173" s="71"/>
      <c r="PI173" s="71"/>
      <c r="PJ173" s="71"/>
      <c r="PK173" s="71"/>
      <c r="PL173" s="71"/>
      <c r="PM173" s="71"/>
      <c r="PN173" s="71"/>
      <c r="PO173" s="71"/>
      <c r="PP173" s="71"/>
      <c r="PQ173" s="71"/>
      <c r="PR173" s="71"/>
      <c r="PS173" s="71"/>
      <c r="PT173" s="71"/>
      <c r="PU173" s="71"/>
      <c r="PV173" s="71"/>
      <c r="PW173" s="71"/>
      <c r="PX173" s="71"/>
      <c r="PY173" s="71"/>
      <c r="PZ173" s="71"/>
      <c r="QA173" s="71"/>
      <c r="QB173" s="71"/>
      <c r="QC173" s="71"/>
      <c r="QD173" s="71"/>
      <c r="QE173" s="71"/>
      <c r="QF173" s="71"/>
      <c r="QG173" s="71"/>
      <c r="QH173" s="71"/>
      <c r="QI173" s="71"/>
      <c r="QJ173" s="71"/>
      <c r="QK173" s="71"/>
      <c r="QL173" s="71"/>
      <c r="QM173" s="71"/>
      <c r="QN173" s="71"/>
      <c r="QO173" s="71"/>
      <c r="QP173" s="71"/>
      <c r="QQ173" s="71"/>
      <c r="QR173" s="71"/>
      <c r="QS173" s="71"/>
      <c r="QT173" s="71"/>
      <c r="QU173" s="71"/>
      <c r="QV173" s="71"/>
      <c r="QW173" s="71"/>
      <c r="QX173" s="71"/>
      <c r="QY173" s="71"/>
      <c r="QZ173" s="71"/>
      <c r="RA173" s="71"/>
      <c r="RB173" s="71"/>
      <c r="RC173" s="71"/>
      <c r="RD173" s="71"/>
      <c r="RE173" s="71"/>
      <c r="RF173" s="71"/>
      <c r="RG173" s="71"/>
      <c r="RH173" s="71"/>
      <c r="RI173" s="71"/>
      <c r="RJ173" s="71"/>
      <c r="RK173" s="71"/>
      <c r="RL173" s="71"/>
      <c r="RM173" s="71"/>
    </row>
    <row r="174" spans="1:481" ht="18" customHeight="1">
      <c r="A174" s="73"/>
      <c r="B174" s="73"/>
      <c r="C174" s="66"/>
      <c r="D174" s="72"/>
      <c r="E174" s="72"/>
      <c r="F174" s="66"/>
      <c r="G174" s="66"/>
      <c r="H174" s="66"/>
      <c r="I174" s="66"/>
      <c r="J174" s="66"/>
      <c r="K174" s="71"/>
      <c r="L174" s="71"/>
      <c r="M174" s="72"/>
      <c r="N174" s="72"/>
      <c r="O174" s="71"/>
      <c r="P174" s="71"/>
      <c r="Q174" s="71"/>
      <c r="R174" s="72"/>
      <c r="S174" s="72"/>
      <c r="T174" s="66"/>
      <c r="U174" s="72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  <c r="JD174" s="71"/>
      <c r="JE174" s="71"/>
      <c r="JF174" s="71"/>
      <c r="JG174" s="71"/>
      <c r="JH174" s="71"/>
      <c r="JI174" s="71"/>
      <c r="JJ174" s="71"/>
      <c r="JK174" s="71"/>
      <c r="JL174" s="71"/>
      <c r="JM174" s="71"/>
      <c r="JN174" s="71"/>
      <c r="JO174" s="71"/>
      <c r="JP174" s="71"/>
      <c r="JQ174" s="71"/>
      <c r="JR174" s="71"/>
      <c r="JS174" s="71"/>
      <c r="JT174" s="71"/>
      <c r="JU174" s="71"/>
      <c r="JV174" s="71"/>
      <c r="JW174" s="71"/>
      <c r="JX174" s="71"/>
      <c r="JY174" s="71"/>
      <c r="JZ174" s="71"/>
      <c r="KA174" s="71"/>
      <c r="KB174" s="71"/>
      <c r="KC174" s="71"/>
      <c r="KD174" s="71"/>
      <c r="KE174" s="71"/>
      <c r="KF174" s="71"/>
      <c r="KG174" s="71"/>
      <c r="KH174" s="71"/>
      <c r="KI174" s="71"/>
      <c r="KJ174" s="71"/>
      <c r="KK174" s="71"/>
      <c r="KL174" s="71"/>
      <c r="KM174" s="71"/>
      <c r="KN174" s="71"/>
      <c r="KO174" s="71"/>
      <c r="KP174" s="71"/>
      <c r="KQ174" s="71"/>
      <c r="KR174" s="71"/>
      <c r="KS174" s="71"/>
      <c r="KT174" s="71"/>
      <c r="KU174" s="71"/>
      <c r="KV174" s="71"/>
      <c r="KW174" s="71"/>
      <c r="KX174" s="71"/>
      <c r="KY174" s="71"/>
      <c r="KZ174" s="71"/>
      <c r="LA174" s="71"/>
      <c r="LB174" s="71"/>
      <c r="LC174" s="71"/>
      <c r="LD174" s="71"/>
      <c r="LE174" s="71"/>
      <c r="LF174" s="71"/>
      <c r="LG174" s="71"/>
      <c r="LH174" s="71"/>
      <c r="LI174" s="71"/>
      <c r="LJ174" s="71"/>
      <c r="LK174" s="71"/>
      <c r="LL174" s="71"/>
      <c r="LM174" s="71"/>
      <c r="LN174" s="71"/>
      <c r="LO174" s="71"/>
      <c r="LP174" s="71"/>
      <c r="LQ174" s="71"/>
      <c r="LR174" s="71"/>
      <c r="LS174" s="71"/>
      <c r="LT174" s="71"/>
      <c r="LU174" s="71"/>
      <c r="LV174" s="71"/>
      <c r="LW174" s="71"/>
      <c r="LX174" s="71"/>
      <c r="LY174" s="71"/>
      <c r="LZ174" s="71"/>
      <c r="MA174" s="71"/>
      <c r="MB174" s="71"/>
      <c r="MC174" s="71"/>
      <c r="MD174" s="71"/>
      <c r="ME174" s="71"/>
      <c r="MF174" s="71"/>
      <c r="MG174" s="71"/>
      <c r="MH174" s="71"/>
      <c r="MI174" s="71"/>
      <c r="MJ174" s="71"/>
      <c r="MK174" s="71"/>
      <c r="ML174" s="71"/>
      <c r="MM174" s="71"/>
      <c r="MN174" s="71"/>
      <c r="MO174" s="71"/>
      <c r="MP174" s="71"/>
      <c r="MQ174" s="71"/>
      <c r="MR174" s="71"/>
      <c r="MS174" s="71"/>
      <c r="MT174" s="71"/>
      <c r="MU174" s="71"/>
      <c r="MV174" s="71"/>
      <c r="MW174" s="71"/>
      <c r="MX174" s="71"/>
      <c r="MY174" s="71"/>
      <c r="MZ174" s="71"/>
      <c r="NA174" s="71"/>
      <c r="NB174" s="71"/>
      <c r="NC174" s="71"/>
      <c r="ND174" s="71"/>
      <c r="NE174" s="71"/>
      <c r="NF174" s="71"/>
      <c r="NG174" s="71"/>
      <c r="NH174" s="71"/>
      <c r="NI174" s="71"/>
      <c r="NJ174" s="71"/>
      <c r="NK174" s="71"/>
      <c r="NL174" s="71"/>
      <c r="NM174" s="71"/>
      <c r="NN174" s="71"/>
      <c r="NO174" s="71"/>
      <c r="NP174" s="71"/>
      <c r="NQ174" s="71"/>
      <c r="NR174" s="71"/>
      <c r="NS174" s="71"/>
      <c r="NT174" s="71"/>
      <c r="NU174" s="71"/>
      <c r="NV174" s="71"/>
      <c r="NW174" s="71"/>
      <c r="NX174" s="71"/>
      <c r="NY174" s="71"/>
      <c r="NZ174" s="71"/>
      <c r="OA174" s="71"/>
      <c r="OB174" s="71"/>
      <c r="OC174" s="71"/>
      <c r="OD174" s="71"/>
      <c r="OE174" s="71"/>
      <c r="OF174" s="71"/>
      <c r="OG174" s="71"/>
      <c r="OH174" s="71"/>
      <c r="OI174" s="71"/>
      <c r="OJ174" s="71"/>
      <c r="OK174" s="71"/>
      <c r="OL174" s="71"/>
      <c r="OM174" s="71"/>
      <c r="ON174" s="71"/>
      <c r="OO174" s="71"/>
      <c r="OP174" s="71"/>
      <c r="OQ174" s="71"/>
      <c r="OR174" s="71"/>
      <c r="OS174" s="71"/>
      <c r="OT174" s="71"/>
      <c r="OU174" s="71"/>
      <c r="OV174" s="71"/>
      <c r="OW174" s="71"/>
      <c r="OX174" s="71"/>
      <c r="OY174" s="71"/>
      <c r="OZ174" s="71"/>
      <c r="PA174" s="71"/>
      <c r="PB174" s="71"/>
      <c r="PC174" s="71"/>
      <c r="PD174" s="71"/>
      <c r="PE174" s="71"/>
      <c r="PF174" s="71"/>
      <c r="PG174" s="71"/>
      <c r="PH174" s="71"/>
      <c r="PI174" s="71"/>
      <c r="PJ174" s="71"/>
      <c r="PK174" s="71"/>
      <c r="PL174" s="71"/>
      <c r="PM174" s="71"/>
      <c r="PN174" s="71"/>
      <c r="PO174" s="71"/>
      <c r="PP174" s="71"/>
      <c r="PQ174" s="71"/>
      <c r="PR174" s="71"/>
      <c r="PS174" s="71"/>
      <c r="PT174" s="71"/>
      <c r="PU174" s="71"/>
      <c r="PV174" s="71"/>
      <c r="PW174" s="71"/>
      <c r="PX174" s="71"/>
      <c r="PY174" s="71"/>
      <c r="PZ174" s="71"/>
      <c r="QA174" s="71"/>
      <c r="QB174" s="71"/>
      <c r="QC174" s="71"/>
      <c r="QD174" s="71"/>
      <c r="QE174" s="71"/>
      <c r="QF174" s="71"/>
      <c r="QG174" s="71"/>
      <c r="QH174" s="71"/>
      <c r="QI174" s="71"/>
      <c r="QJ174" s="71"/>
      <c r="QK174" s="71"/>
      <c r="QL174" s="71"/>
      <c r="QM174" s="71"/>
      <c r="QN174" s="71"/>
      <c r="QO174" s="71"/>
      <c r="QP174" s="71"/>
      <c r="QQ174" s="71"/>
      <c r="QR174" s="71"/>
      <c r="QS174" s="71"/>
      <c r="QT174" s="71"/>
      <c r="QU174" s="71"/>
      <c r="QV174" s="71"/>
      <c r="QW174" s="71"/>
      <c r="QX174" s="71"/>
      <c r="QY174" s="71"/>
      <c r="QZ174" s="71"/>
      <c r="RA174" s="71"/>
      <c r="RB174" s="71"/>
      <c r="RC174" s="71"/>
      <c r="RD174" s="71"/>
      <c r="RE174" s="71"/>
      <c r="RF174" s="71"/>
      <c r="RG174" s="71"/>
      <c r="RH174" s="71"/>
      <c r="RI174" s="71"/>
      <c r="RJ174" s="71"/>
      <c r="RK174" s="71"/>
      <c r="RL174" s="71"/>
      <c r="RM174" s="71"/>
    </row>
    <row r="175" spans="1:481" ht="18" customHeight="1">
      <c r="A175" s="73"/>
      <c r="B175" s="73"/>
      <c r="C175" s="66"/>
      <c r="D175" s="72"/>
      <c r="E175" s="72"/>
      <c r="F175" s="66"/>
      <c r="G175" s="66"/>
      <c r="H175" s="66"/>
      <c r="I175" s="66"/>
      <c r="J175" s="66"/>
      <c r="K175" s="71"/>
      <c r="L175" s="71"/>
      <c r="M175" s="72"/>
      <c r="N175" s="72"/>
      <c r="O175" s="71"/>
      <c r="P175" s="71"/>
      <c r="Q175" s="71"/>
      <c r="R175" s="72"/>
      <c r="S175" s="72"/>
      <c r="T175" s="66"/>
      <c r="U175" s="72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  <c r="JD175" s="71"/>
      <c r="JE175" s="71"/>
      <c r="JF175" s="71"/>
      <c r="JG175" s="71"/>
      <c r="JH175" s="71"/>
      <c r="JI175" s="71"/>
      <c r="JJ175" s="71"/>
      <c r="JK175" s="71"/>
      <c r="JL175" s="71"/>
      <c r="JM175" s="71"/>
      <c r="JN175" s="71"/>
      <c r="JO175" s="71"/>
      <c r="JP175" s="71"/>
      <c r="JQ175" s="71"/>
      <c r="JR175" s="71"/>
      <c r="JS175" s="71"/>
      <c r="JT175" s="71"/>
      <c r="JU175" s="71"/>
      <c r="JV175" s="71"/>
      <c r="JW175" s="71"/>
      <c r="JX175" s="71"/>
      <c r="JY175" s="71"/>
      <c r="JZ175" s="71"/>
      <c r="KA175" s="71"/>
      <c r="KB175" s="71"/>
      <c r="KC175" s="71"/>
      <c r="KD175" s="71"/>
      <c r="KE175" s="71"/>
      <c r="KF175" s="71"/>
      <c r="KG175" s="71"/>
      <c r="KH175" s="71"/>
      <c r="KI175" s="71"/>
      <c r="KJ175" s="71"/>
      <c r="KK175" s="71"/>
      <c r="KL175" s="71"/>
      <c r="KM175" s="71"/>
      <c r="KN175" s="71"/>
      <c r="KO175" s="71"/>
      <c r="KP175" s="71"/>
      <c r="KQ175" s="71"/>
      <c r="KR175" s="71"/>
      <c r="KS175" s="71"/>
      <c r="KT175" s="71"/>
      <c r="KU175" s="71"/>
      <c r="KV175" s="71"/>
      <c r="KW175" s="71"/>
      <c r="KX175" s="71"/>
      <c r="KY175" s="71"/>
      <c r="KZ175" s="71"/>
      <c r="LA175" s="71"/>
      <c r="LB175" s="71"/>
      <c r="LC175" s="71"/>
      <c r="LD175" s="71"/>
      <c r="LE175" s="71"/>
      <c r="LF175" s="71"/>
      <c r="LG175" s="71"/>
      <c r="LH175" s="71"/>
      <c r="LI175" s="71"/>
      <c r="LJ175" s="71"/>
      <c r="LK175" s="71"/>
      <c r="LL175" s="71"/>
      <c r="LM175" s="71"/>
      <c r="LN175" s="71"/>
      <c r="LO175" s="71"/>
      <c r="LP175" s="71"/>
      <c r="LQ175" s="71"/>
      <c r="LR175" s="71"/>
      <c r="LS175" s="71"/>
      <c r="LT175" s="71"/>
      <c r="LU175" s="71"/>
      <c r="LV175" s="71"/>
      <c r="LW175" s="71"/>
      <c r="LX175" s="71"/>
      <c r="LY175" s="71"/>
      <c r="LZ175" s="71"/>
      <c r="MA175" s="71"/>
      <c r="MB175" s="71"/>
      <c r="MC175" s="71"/>
      <c r="MD175" s="71"/>
      <c r="ME175" s="71"/>
      <c r="MF175" s="71"/>
      <c r="MG175" s="71"/>
      <c r="MH175" s="71"/>
      <c r="MI175" s="71"/>
      <c r="MJ175" s="71"/>
      <c r="MK175" s="71"/>
      <c r="ML175" s="71"/>
      <c r="MM175" s="71"/>
      <c r="MN175" s="71"/>
      <c r="MO175" s="71"/>
      <c r="MP175" s="71"/>
      <c r="MQ175" s="71"/>
      <c r="MR175" s="71"/>
      <c r="MS175" s="71"/>
      <c r="MT175" s="71"/>
      <c r="MU175" s="71"/>
      <c r="MV175" s="71"/>
      <c r="MW175" s="71"/>
      <c r="MX175" s="71"/>
      <c r="MY175" s="71"/>
      <c r="MZ175" s="71"/>
      <c r="NA175" s="71"/>
      <c r="NB175" s="71"/>
      <c r="NC175" s="71"/>
      <c r="ND175" s="71"/>
      <c r="NE175" s="71"/>
      <c r="NF175" s="71"/>
      <c r="NG175" s="71"/>
      <c r="NH175" s="71"/>
      <c r="NI175" s="71"/>
      <c r="NJ175" s="71"/>
      <c r="NK175" s="71"/>
      <c r="NL175" s="71"/>
      <c r="NM175" s="71"/>
      <c r="NN175" s="71"/>
      <c r="NO175" s="71"/>
      <c r="NP175" s="71"/>
      <c r="NQ175" s="71"/>
      <c r="NR175" s="71"/>
      <c r="NS175" s="71"/>
      <c r="NT175" s="71"/>
      <c r="NU175" s="71"/>
      <c r="NV175" s="71"/>
      <c r="NW175" s="71"/>
      <c r="NX175" s="71"/>
      <c r="NY175" s="71"/>
      <c r="NZ175" s="71"/>
      <c r="OA175" s="71"/>
      <c r="OB175" s="71"/>
      <c r="OC175" s="71"/>
      <c r="OD175" s="71"/>
      <c r="OE175" s="71"/>
      <c r="OF175" s="71"/>
      <c r="OG175" s="71"/>
      <c r="OH175" s="71"/>
      <c r="OI175" s="71"/>
      <c r="OJ175" s="71"/>
      <c r="OK175" s="71"/>
      <c r="OL175" s="71"/>
      <c r="OM175" s="71"/>
      <c r="ON175" s="71"/>
      <c r="OO175" s="71"/>
      <c r="OP175" s="71"/>
      <c r="OQ175" s="71"/>
      <c r="OR175" s="71"/>
      <c r="OS175" s="71"/>
      <c r="OT175" s="71"/>
      <c r="OU175" s="71"/>
      <c r="OV175" s="71"/>
      <c r="OW175" s="71"/>
      <c r="OX175" s="71"/>
      <c r="OY175" s="71"/>
      <c r="OZ175" s="71"/>
      <c r="PA175" s="71"/>
      <c r="PB175" s="71"/>
      <c r="PC175" s="71"/>
      <c r="PD175" s="71"/>
      <c r="PE175" s="71"/>
      <c r="PF175" s="71"/>
      <c r="PG175" s="71"/>
      <c r="PH175" s="71"/>
      <c r="PI175" s="71"/>
      <c r="PJ175" s="71"/>
      <c r="PK175" s="71"/>
      <c r="PL175" s="71"/>
      <c r="PM175" s="71"/>
      <c r="PN175" s="71"/>
      <c r="PO175" s="71"/>
      <c r="PP175" s="71"/>
      <c r="PQ175" s="71"/>
      <c r="PR175" s="71"/>
      <c r="PS175" s="71"/>
      <c r="PT175" s="71"/>
      <c r="PU175" s="71"/>
      <c r="PV175" s="71"/>
      <c r="PW175" s="71"/>
      <c r="PX175" s="71"/>
      <c r="PY175" s="71"/>
      <c r="PZ175" s="71"/>
      <c r="QA175" s="71"/>
      <c r="QB175" s="71"/>
      <c r="QC175" s="71"/>
      <c r="QD175" s="71"/>
      <c r="QE175" s="71"/>
      <c r="QF175" s="71"/>
      <c r="QG175" s="71"/>
      <c r="QH175" s="71"/>
      <c r="QI175" s="71"/>
      <c r="QJ175" s="71"/>
      <c r="QK175" s="71"/>
      <c r="QL175" s="71"/>
      <c r="QM175" s="71"/>
      <c r="QN175" s="71"/>
      <c r="QO175" s="71"/>
      <c r="QP175" s="71"/>
      <c r="QQ175" s="71"/>
      <c r="QR175" s="71"/>
      <c r="QS175" s="71"/>
      <c r="QT175" s="71"/>
      <c r="QU175" s="71"/>
      <c r="QV175" s="71"/>
      <c r="QW175" s="71"/>
      <c r="QX175" s="71"/>
      <c r="QY175" s="71"/>
      <c r="QZ175" s="71"/>
      <c r="RA175" s="71"/>
      <c r="RB175" s="71"/>
      <c r="RC175" s="71"/>
      <c r="RD175" s="71"/>
      <c r="RE175" s="71"/>
      <c r="RF175" s="71"/>
      <c r="RG175" s="71"/>
      <c r="RH175" s="71"/>
      <c r="RI175" s="71"/>
      <c r="RJ175" s="71"/>
      <c r="RK175" s="71"/>
      <c r="RL175" s="71"/>
      <c r="RM175" s="71"/>
    </row>
    <row r="176" spans="1:481" ht="18" customHeight="1">
      <c r="A176" s="73"/>
      <c r="B176" s="73"/>
      <c r="C176" s="66"/>
      <c r="D176" s="72"/>
      <c r="E176" s="72"/>
      <c r="F176" s="66"/>
      <c r="G176" s="66"/>
      <c r="H176" s="66"/>
      <c r="I176" s="66"/>
      <c r="J176" s="66"/>
      <c r="K176" s="71"/>
      <c r="L176" s="71"/>
      <c r="M176" s="72"/>
      <c r="N176" s="72"/>
      <c r="O176" s="71"/>
      <c r="P176" s="71"/>
      <c r="Q176" s="71"/>
      <c r="R176" s="72"/>
      <c r="S176" s="72"/>
      <c r="T176" s="66"/>
      <c r="U176" s="72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  <c r="JD176" s="71"/>
      <c r="JE176" s="71"/>
      <c r="JF176" s="71"/>
      <c r="JG176" s="71"/>
      <c r="JH176" s="71"/>
      <c r="JI176" s="71"/>
      <c r="JJ176" s="71"/>
      <c r="JK176" s="71"/>
      <c r="JL176" s="71"/>
      <c r="JM176" s="71"/>
      <c r="JN176" s="71"/>
      <c r="JO176" s="71"/>
      <c r="JP176" s="71"/>
      <c r="JQ176" s="71"/>
      <c r="JR176" s="71"/>
      <c r="JS176" s="71"/>
      <c r="JT176" s="71"/>
      <c r="JU176" s="71"/>
      <c r="JV176" s="71"/>
      <c r="JW176" s="71"/>
      <c r="JX176" s="71"/>
      <c r="JY176" s="71"/>
      <c r="JZ176" s="71"/>
      <c r="KA176" s="71"/>
      <c r="KB176" s="71"/>
      <c r="KC176" s="71"/>
      <c r="KD176" s="71"/>
      <c r="KE176" s="71"/>
      <c r="KF176" s="71"/>
      <c r="KG176" s="71"/>
      <c r="KH176" s="71"/>
      <c r="KI176" s="71"/>
      <c r="KJ176" s="71"/>
      <c r="KK176" s="71"/>
      <c r="KL176" s="71"/>
      <c r="KM176" s="71"/>
      <c r="KN176" s="71"/>
      <c r="KO176" s="71"/>
      <c r="KP176" s="71"/>
      <c r="KQ176" s="71"/>
      <c r="KR176" s="71"/>
      <c r="KS176" s="71"/>
      <c r="KT176" s="71"/>
      <c r="KU176" s="71"/>
      <c r="KV176" s="71"/>
      <c r="KW176" s="71"/>
      <c r="KX176" s="71"/>
      <c r="KY176" s="71"/>
      <c r="KZ176" s="71"/>
      <c r="LA176" s="71"/>
      <c r="LB176" s="71"/>
      <c r="LC176" s="71"/>
      <c r="LD176" s="71"/>
      <c r="LE176" s="71"/>
      <c r="LF176" s="71"/>
      <c r="LG176" s="71"/>
      <c r="LH176" s="71"/>
      <c r="LI176" s="71"/>
      <c r="LJ176" s="71"/>
      <c r="LK176" s="71"/>
      <c r="LL176" s="71"/>
      <c r="LM176" s="71"/>
      <c r="LN176" s="71"/>
      <c r="LO176" s="71"/>
      <c r="LP176" s="71"/>
      <c r="LQ176" s="71"/>
      <c r="LR176" s="71"/>
      <c r="LS176" s="71"/>
      <c r="LT176" s="71"/>
      <c r="LU176" s="71"/>
      <c r="LV176" s="71"/>
      <c r="LW176" s="71"/>
      <c r="LX176" s="71"/>
      <c r="LY176" s="71"/>
      <c r="LZ176" s="71"/>
      <c r="MA176" s="71"/>
      <c r="MB176" s="71"/>
      <c r="MC176" s="71"/>
      <c r="MD176" s="71"/>
      <c r="ME176" s="71"/>
      <c r="MF176" s="71"/>
      <c r="MG176" s="71"/>
      <c r="MH176" s="71"/>
      <c r="MI176" s="71"/>
      <c r="MJ176" s="71"/>
      <c r="MK176" s="71"/>
      <c r="ML176" s="71"/>
      <c r="MM176" s="71"/>
      <c r="MN176" s="71"/>
      <c r="MO176" s="71"/>
      <c r="MP176" s="71"/>
      <c r="MQ176" s="71"/>
      <c r="MR176" s="71"/>
      <c r="MS176" s="71"/>
      <c r="MT176" s="71"/>
      <c r="MU176" s="71"/>
      <c r="MV176" s="71"/>
      <c r="MW176" s="71"/>
      <c r="MX176" s="71"/>
      <c r="MY176" s="71"/>
      <c r="MZ176" s="71"/>
      <c r="NA176" s="71"/>
      <c r="NB176" s="71"/>
      <c r="NC176" s="71"/>
      <c r="ND176" s="71"/>
      <c r="NE176" s="71"/>
      <c r="NF176" s="71"/>
      <c r="NG176" s="71"/>
      <c r="NH176" s="71"/>
      <c r="NI176" s="71"/>
      <c r="NJ176" s="71"/>
      <c r="NK176" s="71"/>
      <c r="NL176" s="71"/>
      <c r="NM176" s="71"/>
      <c r="NN176" s="71"/>
      <c r="NO176" s="71"/>
      <c r="NP176" s="71"/>
      <c r="NQ176" s="71"/>
      <c r="NR176" s="71"/>
      <c r="NS176" s="71"/>
      <c r="NT176" s="71"/>
      <c r="NU176" s="71"/>
      <c r="NV176" s="71"/>
      <c r="NW176" s="71"/>
      <c r="NX176" s="71"/>
      <c r="NY176" s="71"/>
      <c r="NZ176" s="71"/>
      <c r="OA176" s="71"/>
      <c r="OB176" s="71"/>
      <c r="OC176" s="71"/>
      <c r="OD176" s="71"/>
      <c r="OE176" s="71"/>
      <c r="OF176" s="71"/>
      <c r="OG176" s="71"/>
      <c r="OH176" s="71"/>
      <c r="OI176" s="71"/>
      <c r="OJ176" s="71"/>
      <c r="OK176" s="71"/>
      <c r="OL176" s="71"/>
      <c r="OM176" s="71"/>
      <c r="ON176" s="71"/>
      <c r="OO176" s="71"/>
      <c r="OP176" s="71"/>
      <c r="OQ176" s="71"/>
      <c r="OR176" s="71"/>
      <c r="OS176" s="71"/>
      <c r="OT176" s="71"/>
      <c r="OU176" s="71"/>
      <c r="OV176" s="71"/>
      <c r="OW176" s="71"/>
      <c r="OX176" s="71"/>
      <c r="OY176" s="71"/>
      <c r="OZ176" s="71"/>
      <c r="PA176" s="71"/>
      <c r="PB176" s="71"/>
      <c r="PC176" s="71"/>
      <c r="PD176" s="71"/>
      <c r="PE176" s="71"/>
      <c r="PF176" s="71"/>
      <c r="PG176" s="71"/>
      <c r="PH176" s="71"/>
      <c r="PI176" s="71"/>
      <c r="PJ176" s="71"/>
      <c r="PK176" s="71"/>
      <c r="PL176" s="71"/>
      <c r="PM176" s="71"/>
      <c r="PN176" s="71"/>
      <c r="PO176" s="71"/>
      <c r="PP176" s="71"/>
      <c r="PQ176" s="71"/>
      <c r="PR176" s="71"/>
      <c r="PS176" s="71"/>
      <c r="PT176" s="71"/>
      <c r="PU176" s="71"/>
      <c r="PV176" s="71"/>
      <c r="PW176" s="71"/>
      <c r="PX176" s="71"/>
      <c r="PY176" s="71"/>
      <c r="PZ176" s="71"/>
      <c r="QA176" s="71"/>
      <c r="QB176" s="71"/>
      <c r="QC176" s="71"/>
      <c r="QD176" s="71"/>
      <c r="QE176" s="71"/>
      <c r="QF176" s="71"/>
      <c r="QG176" s="71"/>
      <c r="QH176" s="71"/>
      <c r="QI176" s="71"/>
      <c r="QJ176" s="71"/>
      <c r="QK176" s="71"/>
      <c r="QL176" s="71"/>
      <c r="QM176" s="71"/>
      <c r="QN176" s="71"/>
      <c r="QO176" s="71"/>
      <c r="QP176" s="71"/>
      <c r="QQ176" s="71"/>
      <c r="QR176" s="71"/>
      <c r="QS176" s="71"/>
      <c r="QT176" s="71"/>
      <c r="QU176" s="71"/>
      <c r="QV176" s="71"/>
      <c r="QW176" s="71"/>
      <c r="QX176" s="71"/>
      <c r="QY176" s="71"/>
      <c r="QZ176" s="71"/>
      <c r="RA176" s="71"/>
      <c r="RB176" s="71"/>
      <c r="RC176" s="71"/>
      <c r="RD176" s="71"/>
      <c r="RE176" s="71"/>
      <c r="RF176" s="71"/>
      <c r="RG176" s="71"/>
      <c r="RH176" s="71"/>
      <c r="RI176" s="71"/>
      <c r="RJ176" s="71"/>
      <c r="RK176" s="71"/>
      <c r="RL176" s="71"/>
      <c r="RM176" s="71"/>
    </row>
    <row r="177" spans="1:481" ht="18" customHeight="1">
      <c r="A177" s="73"/>
      <c r="B177" s="73"/>
      <c r="C177" s="66"/>
      <c r="D177" s="72"/>
      <c r="E177" s="72"/>
      <c r="F177" s="66"/>
      <c r="G177" s="66"/>
      <c r="H177" s="66"/>
      <c r="I177" s="66"/>
      <c r="J177" s="66"/>
      <c r="K177" s="71"/>
      <c r="L177" s="71"/>
      <c r="M177" s="72"/>
      <c r="N177" s="72"/>
      <c r="O177" s="71"/>
      <c r="P177" s="71"/>
      <c r="Q177" s="71"/>
      <c r="R177" s="72"/>
      <c r="S177" s="72"/>
      <c r="T177" s="66"/>
      <c r="U177" s="72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  <c r="JD177" s="71"/>
      <c r="JE177" s="71"/>
      <c r="JF177" s="71"/>
      <c r="JG177" s="71"/>
      <c r="JH177" s="71"/>
      <c r="JI177" s="71"/>
      <c r="JJ177" s="71"/>
      <c r="JK177" s="71"/>
      <c r="JL177" s="71"/>
      <c r="JM177" s="71"/>
      <c r="JN177" s="71"/>
      <c r="JO177" s="71"/>
      <c r="JP177" s="71"/>
      <c r="JQ177" s="71"/>
      <c r="JR177" s="71"/>
      <c r="JS177" s="71"/>
      <c r="JT177" s="71"/>
      <c r="JU177" s="71"/>
      <c r="JV177" s="71"/>
      <c r="JW177" s="71"/>
      <c r="JX177" s="71"/>
      <c r="JY177" s="71"/>
      <c r="JZ177" s="71"/>
      <c r="KA177" s="71"/>
      <c r="KB177" s="71"/>
      <c r="KC177" s="71"/>
      <c r="KD177" s="71"/>
      <c r="KE177" s="71"/>
      <c r="KF177" s="71"/>
      <c r="KG177" s="71"/>
      <c r="KH177" s="71"/>
      <c r="KI177" s="71"/>
      <c r="KJ177" s="71"/>
      <c r="KK177" s="71"/>
      <c r="KL177" s="71"/>
      <c r="KM177" s="71"/>
      <c r="KN177" s="71"/>
      <c r="KO177" s="71"/>
      <c r="KP177" s="71"/>
      <c r="KQ177" s="71"/>
      <c r="KR177" s="71"/>
      <c r="KS177" s="71"/>
      <c r="KT177" s="71"/>
      <c r="KU177" s="71"/>
      <c r="KV177" s="71"/>
      <c r="KW177" s="71"/>
      <c r="KX177" s="71"/>
      <c r="KY177" s="71"/>
      <c r="KZ177" s="71"/>
      <c r="LA177" s="71"/>
      <c r="LB177" s="71"/>
      <c r="LC177" s="71"/>
      <c r="LD177" s="71"/>
      <c r="LE177" s="71"/>
      <c r="LF177" s="71"/>
      <c r="LG177" s="71"/>
      <c r="LH177" s="71"/>
      <c r="LI177" s="71"/>
      <c r="LJ177" s="71"/>
      <c r="LK177" s="71"/>
      <c r="LL177" s="71"/>
      <c r="LM177" s="71"/>
      <c r="LN177" s="71"/>
      <c r="LO177" s="71"/>
      <c r="LP177" s="71"/>
      <c r="LQ177" s="71"/>
      <c r="LR177" s="71"/>
      <c r="LS177" s="71"/>
      <c r="LT177" s="71"/>
      <c r="LU177" s="71"/>
      <c r="LV177" s="71"/>
      <c r="LW177" s="71"/>
      <c r="LX177" s="71"/>
      <c r="LY177" s="71"/>
      <c r="LZ177" s="71"/>
      <c r="MA177" s="71"/>
      <c r="MB177" s="71"/>
      <c r="MC177" s="71"/>
      <c r="MD177" s="71"/>
      <c r="ME177" s="71"/>
      <c r="MF177" s="71"/>
      <c r="MG177" s="71"/>
      <c r="MH177" s="71"/>
      <c r="MI177" s="71"/>
      <c r="MJ177" s="71"/>
      <c r="MK177" s="71"/>
      <c r="ML177" s="71"/>
      <c r="MM177" s="71"/>
      <c r="MN177" s="71"/>
      <c r="MO177" s="71"/>
      <c r="MP177" s="71"/>
      <c r="MQ177" s="71"/>
      <c r="MR177" s="71"/>
      <c r="MS177" s="71"/>
      <c r="MT177" s="71"/>
      <c r="MU177" s="71"/>
      <c r="MV177" s="71"/>
      <c r="MW177" s="71"/>
      <c r="MX177" s="71"/>
      <c r="MY177" s="71"/>
      <c r="MZ177" s="71"/>
      <c r="NA177" s="71"/>
      <c r="NB177" s="71"/>
      <c r="NC177" s="71"/>
      <c r="ND177" s="71"/>
      <c r="NE177" s="71"/>
      <c r="NF177" s="71"/>
      <c r="NG177" s="71"/>
      <c r="NH177" s="71"/>
      <c r="NI177" s="71"/>
      <c r="NJ177" s="71"/>
      <c r="NK177" s="71"/>
      <c r="NL177" s="71"/>
      <c r="NM177" s="71"/>
      <c r="NN177" s="71"/>
      <c r="NO177" s="71"/>
      <c r="NP177" s="71"/>
      <c r="NQ177" s="71"/>
      <c r="NR177" s="71"/>
      <c r="NS177" s="71"/>
      <c r="NT177" s="71"/>
      <c r="NU177" s="71"/>
      <c r="NV177" s="71"/>
      <c r="NW177" s="71"/>
      <c r="NX177" s="71"/>
      <c r="NY177" s="71"/>
      <c r="NZ177" s="71"/>
      <c r="OA177" s="71"/>
      <c r="OB177" s="71"/>
      <c r="OC177" s="71"/>
      <c r="OD177" s="71"/>
      <c r="OE177" s="71"/>
      <c r="OF177" s="71"/>
      <c r="OG177" s="71"/>
      <c r="OH177" s="71"/>
      <c r="OI177" s="71"/>
      <c r="OJ177" s="71"/>
      <c r="OK177" s="71"/>
      <c r="OL177" s="71"/>
      <c r="OM177" s="71"/>
      <c r="ON177" s="71"/>
      <c r="OO177" s="71"/>
      <c r="OP177" s="71"/>
      <c r="OQ177" s="71"/>
      <c r="OR177" s="71"/>
      <c r="OS177" s="71"/>
      <c r="OT177" s="71"/>
      <c r="OU177" s="71"/>
      <c r="OV177" s="71"/>
      <c r="OW177" s="71"/>
      <c r="OX177" s="71"/>
      <c r="OY177" s="71"/>
      <c r="OZ177" s="71"/>
      <c r="PA177" s="71"/>
      <c r="PB177" s="71"/>
      <c r="PC177" s="71"/>
      <c r="PD177" s="71"/>
      <c r="PE177" s="71"/>
      <c r="PF177" s="71"/>
      <c r="PG177" s="71"/>
      <c r="PH177" s="71"/>
      <c r="PI177" s="71"/>
      <c r="PJ177" s="71"/>
      <c r="PK177" s="71"/>
      <c r="PL177" s="71"/>
      <c r="PM177" s="71"/>
      <c r="PN177" s="71"/>
      <c r="PO177" s="71"/>
      <c r="PP177" s="71"/>
      <c r="PQ177" s="71"/>
      <c r="PR177" s="71"/>
      <c r="PS177" s="71"/>
      <c r="PT177" s="71"/>
      <c r="PU177" s="71"/>
      <c r="PV177" s="71"/>
      <c r="PW177" s="71"/>
      <c r="PX177" s="71"/>
      <c r="PY177" s="71"/>
      <c r="PZ177" s="71"/>
      <c r="QA177" s="71"/>
      <c r="QB177" s="71"/>
      <c r="QC177" s="71"/>
      <c r="QD177" s="71"/>
      <c r="QE177" s="71"/>
      <c r="QF177" s="71"/>
      <c r="QG177" s="71"/>
      <c r="QH177" s="71"/>
      <c r="QI177" s="71"/>
      <c r="QJ177" s="71"/>
      <c r="QK177" s="71"/>
      <c r="QL177" s="71"/>
      <c r="QM177" s="71"/>
      <c r="QN177" s="71"/>
      <c r="QO177" s="71"/>
      <c r="QP177" s="71"/>
      <c r="QQ177" s="71"/>
      <c r="QR177" s="71"/>
      <c r="QS177" s="71"/>
      <c r="QT177" s="71"/>
      <c r="QU177" s="71"/>
      <c r="QV177" s="71"/>
      <c r="QW177" s="71"/>
      <c r="QX177" s="71"/>
      <c r="QY177" s="71"/>
      <c r="QZ177" s="71"/>
      <c r="RA177" s="71"/>
      <c r="RB177" s="71"/>
      <c r="RC177" s="71"/>
      <c r="RD177" s="71"/>
      <c r="RE177" s="71"/>
      <c r="RF177" s="71"/>
      <c r="RG177" s="71"/>
      <c r="RH177" s="71"/>
      <c r="RI177" s="71"/>
      <c r="RJ177" s="71"/>
      <c r="RK177" s="71"/>
      <c r="RL177" s="71"/>
      <c r="RM177" s="71"/>
    </row>
    <row r="178" spans="1:481" ht="18" customHeight="1">
      <c r="A178" s="73"/>
      <c r="B178" s="73"/>
      <c r="C178" s="66"/>
      <c r="D178" s="72"/>
      <c r="E178" s="72"/>
      <c r="F178" s="66"/>
      <c r="G178" s="66"/>
      <c r="H178" s="66"/>
      <c r="I178" s="66"/>
      <c r="J178" s="66"/>
      <c r="K178" s="71"/>
      <c r="L178" s="71"/>
      <c r="M178" s="72"/>
      <c r="N178" s="72"/>
      <c r="O178" s="71"/>
      <c r="P178" s="71"/>
      <c r="Q178" s="71"/>
      <c r="R178" s="72"/>
      <c r="S178" s="72"/>
      <c r="T178" s="66"/>
      <c r="U178" s="72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  <c r="JD178" s="71"/>
      <c r="JE178" s="71"/>
      <c r="JF178" s="71"/>
      <c r="JG178" s="71"/>
      <c r="JH178" s="71"/>
      <c r="JI178" s="71"/>
      <c r="JJ178" s="71"/>
      <c r="JK178" s="71"/>
      <c r="JL178" s="71"/>
      <c r="JM178" s="71"/>
      <c r="JN178" s="71"/>
      <c r="JO178" s="71"/>
      <c r="JP178" s="71"/>
      <c r="JQ178" s="71"/>
      <c r="JR178" s="71"/>
      <c r="JS178" s="71"/>
      <c r="JT178" s="71"/>
      <c r="JU178" s="71"/>
      <c r="JV178" s="71"/>
      <c r="JW178" s="71"/>
      <c r="JX178" s="71"/>
      <c r="JY178" s="71"/>
      <c r="JZ178" s="71"/>
      <c r="KA178" s="71"/>
      <c r="KB178" s="71"/>
      <c r="KC178" s="71"/>
      <c r="KD178" s="71"/>
      <c r="KE178" s="71"/>
      <c r="KF178" s="71"/>
      <c r="KG178" s="71"/>
      <c r="KH178" s="71"/>
      <c r="KI178" s="71"/>
      <c r="KJ178" s="71"/>
      <c r="KK178" s="71"/>
      <c r="KL178" s="71"/>
      <c r="KM178" s="71"/>
      <c r="KN178" s="71"/>
      <c r="KO178" s="71"/>
      <c r="KP178" s="71"/>
      <c r="KQ178" s="71"/>
      <c r="KR178" s="71"/>
      <c r="KS178" s="71"/>
      <c r="KT178" s="71"/>
      <c r="KU178" s="71"/>
      <c r="KV178" s="71"/>
      <c r="KW178" s="71"/>
      <c r="KX178" s="71"/>
      <c r="KY178" s="71"/>
      <c r="KZ178" s="71"/>
      <c r="LA178" s="71"/>
      <c r="LB178" s="71"/>
      <c r="LC178" s="71"/>
      <c r="LD178" s="71"/>
      <c r="LE178" s="71"/>
      <c r="LF178" s="71"/>
      <c r="LG178" s="71"/>
      <c r="LH178" s="71"/>
      <c r="LI178" s="71"/>
      <c r="LJ178" s="71"/>
      <c r="LK178" s="71"/>
      <c r="LL178" s="71"/>
      <c r="LM178" s="71"/>
      <c r="LN178" s="71"/>
      <c r="LO178" s="71"/>
      <c r="LP178" s="71"/>
      <c r="LQ178" s="71"/>
      <c r="LR178" s="71"/>
      <c r="LS178" s="71"/>
      <c r="LT178" s="71"/>
      <c r="LU178" s="71"/>
      <c r="LV178" s="71"/>
      <c r="LW178" s="71"/>
      <c r="LX178" s="71"/>
      <c r="LY178" s="71"/>
      <c r="LZ178" s="71"/>
      <c r="MA178" s="71"/>
      <c r="MB178" s="71"/>
      <c r="MC178" s="71"/>
      <c r="MD178" s="71"/>
      <c r="ME178" s="71"/>
      <c r="MF178" s="71"/>
      <c r="MG178" s="71"/>
      <c r="MH178" s="71"/>
      <c r="MI178" s="71"/>
      <c r="MJ178" s="71"/>
      <c r="MK178" s="71"/>
      <c r="ML178" s="71"/>
      <c r="MM178" s="71"/>
      <c r="MN178" s="71"/>
      <c r="MO178" s="71"/>
      <c r="MP178" s="71"/>
      <c r="MQ178" s="71"/>
      <c r="MR178" s="71"/>
      <c r="MS178" s="71"/>
      <c r="MT178" s="71"/>
      <c r="MU178" s="71"/>
      <c r="MV178" s="71"/>
      <c r="MW178" s="71"/>
      <c r="MX178" s="71"/>
      <c r="MY178" s="71"/>
      <c r="MZ178" s="71"/>
      <c r="NA178" s="71"/>
      <c r="NB178" s="71"/>
      <c r="NC178" s="71"/>
      <c r="ND178" s="71"/>
      <c r="NE178" s="71"/>
      <c r="NF178" s="71"/>
      <c r="NG178" s="71"/>
      <c r="NH178" s="71"/>
      <c r="NI178" s="71"/>
      <c r="NJ178" s="71"/>
      <c r="NK178" s="71"/>
      <c r="NL178" s="71"/>
      <c r="NM178" s="71"/>
      <c r="NN178" s="71"/>
      <c r="NO178" s="71"/>
      <c r="NP178" s="71"/>
      <c r="NQ178" s="71"/>
      <c r="NR178" s="71"/>
      <c r="NS178" s="71"/>
      <c r="NT178" s="71"/>
      <c r="NU178" s="71"/>
      <c r="NV178" s="71"/>
      <c r="NW178" s="71"/>
      <c r="NX178" s="71"/>
      <c r="NY178" s="71"/>
      <c r="NZ178" s="71"/>
      <c r="OA178" s="71"/>
      <c r="OB178" s="71"/>
      <c r="OC178" s="71"/>
      <c r="OD178" s="71"/>
      <c r="OE178" s="71"/>
      <c r="OF178" s="71"/>
      <c r="OG178" s="71"/>
      <c r="OH178" s="71"/>
      <c r="OI178" s="71"/>
      <c r="OJ178" s="71"/>
      <c r="OK178" s="71"/>
      <c r="OL178" s="71"/>
      <c r="OM178" s="71"/>
      <c r="ON178" s="71"/>
      <c r="OO178" s="71"/>
      <c r="OP178" s="71"/>
      <c r="OQ178" s="71"/>
      <c r="OR178" s="71"/>
      <c r="OS178" s="71"/>
      <c r="OT178" s="71"/>
      <c r="OU178" s="71"/>
      <c r="OV178" s="71"/>
      <c r="OW178" s="71"/>
      <c r="OX178" s="71"/>
      <c r="OY178" s="71"/>
      <c r="OZ178" s="71"/>
      <c r="PA178" s="71"/>
      <c r="PB178" s="71"/>
      <c r="PC178" s="71"/>
      <c r="PD178" s="71"/>
      <c r="PE178" s="71"/>
      <c r="PF178" s="71"/>
      <c r="PG178" s="71"/>
      <c r="PH178" s="71"/>
      <c r="PI178" s="71"/>
      <c r="PJ178" s="71"/>
      <c r="PK178" s="71"/>
      <c r="PL178" s="71"/>
      <c r="PM178" s="71"/>
      <c r="PN178" s="71"/>
      <c r="PO178" s="71"/>
      <c r="PP178" s="71"/>
      <c r="PQ178" s="71"/>
      <c r="PR178" s="71"/>
      <c r="PS178" s="71"/>
      <c r="PT178" s="71"/>
      <c r="PU178" s="71"/>
      <c r="PV178" s="71"/>
      <c r="PW178" s="71"/>
      <c r="PX178" s="71"/>
      <c r="PY178" s="71"/>
      <c r="PZ178" s="71"/>
      <c r="QA178" s="71"/>
      <c r="QB178" s="71"/>
      <c r="QC178" s="71"/>
      <c r="QD178" s="71"/>
      <c r="QE178" s="71"/>
      <c r="QF178" s="71"/>
      <c r="QG178" s="71"/>
      <c r="QH178" s="71"/>
      <c r="QI178" s="71"/>
      <c r="QJ178" s="71"/>
      <c r="QK178" s="71"/>
      <c r="QL178" s="71"/>
      <c r="QM178" s="71"/>
      <c r="QN178" s="71"/>
      <c r="QO178" s="71"/>
      <c r="QP178" s="71"/>
      <c r="QQ178" s="71"/>
      <c r="QR178" s="71"/>
      <c r="QS178" s="71"/>
      <c r="QT178" s="71"/>
      <c r="QU178" s="71"/>
      <c r="QV178" s="71"/>
      <c r="QW178" s="71"/>
      <c r="QX178" s="71"/>
      <c r="QY178" s="71"/>
      <c r="QZ178" s="71"/>
      <c r="RA178" s="71"/>
      <c r="RB178" s="71"/>
      <c r="RC178" s="71"/>
      <c r="RD178" s="71"/>
      <c r="RE178" s="71"/>
      <c r="RF178" s="71"/>
      <c r="RG178" s="71"/>
      <c r="RH178" s="71"/>
      <c r="RI178" s="71"/>
      <c r="RJ178" s="71"/>
      <c r="RK178" s="71"/>
      <c r="RL178" s="71"/>
      <c r="RM178" s="71"/>
    </row>
    <row r="179" spans="1:481" ht="18" customHeight="1">
      <c r="A179" s="73"/>
      <c r="B179" s="73"/>
      <c r="C179" s="66"/>
      <c r="D179" s="72"/>
      <c r="E179" s="72"/>
      <c r="F179" s="66"/>
      <c r="G179" s="66"/>
      <c r="H179" s="66"/>
      <c r="I179" s="66"/>
      <c r="J179" s="66"/>
      <c r="K179" s="71"/>
      <c r="L179" s="71"/>
      <c r="M179" s="72"/>
      <c r="N179" s="72"/>
      <c r="O179" s="71"/>
      <c r="P179" s="71"/>
      <c r="Q179" s="71"/>
      <c r="R179" s="72"/>
      <c r="S179" s="72"/>
      <c r="T179" s="66"/>
      <c r="U179" s="72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  <c r="JD179" s="71"/>
      <c r="JE179" s="71"/>
      <c r="JF179" s="71"/>
      <c r="JG179" s="71"/>
      <c r="JH179" s="71"/>
      <c r="JI179" s="71"/>
      <c r="JJ179" s="71"/>
      <c r="JK179" s="71"/>
      <c r="JL179" s="71"/>
      <c r="JM179" s="71"/>
      <c r="JN179" s="71"/>
      <c r="JO179" s="71"/>
      <c r="JP179" s="71"/>
      <c r="JQ179" s="71"/>
      <c r="JR179" s="71"/>
      <c r="JS179" s="71"/>
      <c r="JT179" s="71"/>
      <c r="JU179" s="71"/>
      <c r="JV179" s="71"/>
      <c r="JW179" s="71"/>
      <c r="JX179" s="71"/>
      <c r="JY179" s="71"/>
      <c r="JZ179" s="71"/>
      <c r="KA179" s="71"/>
      <c r="KB179" s="71"/>
      <c r="KC179" s="71"/>
      <c r="KD179" s="71"/>
      <c r="KE179" s="71"/>
      <c r="KF179" s="71"/>
      <c r="KG179" s="71"/>
      <c r="KH179" s="71"/>
      <c r="KI179" s="71"/>
      <c r="KJ179" s="71"/>
      <c r="KK179" s="71"/>
      <c r="KL179" s="71"/>
      <c r="KM179" s="71"/>
      <c r="KN179" s="71"/>
      <c r="KO179" s="71"/>
      <c r="KP179" s="71"/>
      <c r="KQ179" s="71"/>
      <c r="KR179" s="71"/>
      <c r="KS179" s="71"/>
      <c r="KT179" s="71"/>
      <c r="KU179" s="71"/>
      <c r="KV179" s="71"/>
      <c r="KW179" s="71"/>
      <c r="KX179" s="71"/>
      <c r="KY179" s="71"/>
      <c r="KZ179" s="71"/>
      <c r="LA179" s="71"/>
      <c r="LB179" s="71"/>
      <c r="LC179" s="71"/>
      <c r="LD179" s="71"/>
      <c r="LE179" s="71"/>
      <c r="LF179" s="71"/>
      <c r="LG179" s="71"/>
      <c r="LH179" s="71"/>
      <c r="LI179" s="71"/>
      <c r="LJ179" s="71"/>
      <c r="LK179" s="71"/>
      <c r="LL179" s="71"/>
      <c r="LM179" s="71"/>
      <c r="LN179" s="71"/>
      <c r="LO179" s="71"/>
      <c r="LP179" s="71"/>
      <c r="LQ179" s="71"/>
      <c r="LR179" s="71"/>
      <c r="LS179" s="71"/>
      <c r="LT179" s="71"/>
      <c r="LU179" s="71"/>
      <c r="LV179" s="71"/>
      <c r="LW179" s="71"/>
      <c r="LX179" s="71"/>
      <c r="LY179" s="71"/>
      <c r="LZ179" s="71"/>
      <c r="MA179" s="71"/>
      <c r="MB179" s="71"/>
      <c r="MC179" s="71"/>
      <c r="MD179" s="71"/>
      <c r="ME179" s="71"/>
      <c r="MF179" s="71"/>
      <c r="MG179" s="71"/>
      <c r="MH179" s="71"/>
      <c r="MI179" s="71"/>
      <c r="MJ179" s="71"/>
      <c r="MK179" s="71"/>
      <c r="ML179" s="71"/>
      <c r="MM179" s="71"/>
      <c r="MN179" s="71"/>
      <c r="MO179" s="71"/>
      <c r="MP179" s="71"/>
      <c r="MQ179" s="71"/>
      <c r="MR179" s="71"/>
      <c r="MS179" s="71"/>
      <c r="MT179" s="71"/>
      <c r="MU179" s="71"/>
      <c r="MV179" s="71"/>
      <c r="MW179" s="71"/>
      <c r="MX179" s="71"/>
      <c r="MY179" s="71"/>
      <c r="MZ179" s="71"/>
      <c r="NA179" s="71"/>
      <c r="NB179" s="71"/>
      <c r="NC179" s="71"/>
      <c r="ND179" s="71"/>
      <c r="NE179" s="71"/>
      <c r="NF179" s="71"/>
      <c r="NG179" s="71"/>
      <c r="NH179" s="71"/>
      <c r="NI179" s="71"/>
      <c r="NJ179" s="71"/>
      <c r="NK179" s="71"/>
      <c r="NL179" s="71"/>
      <c r="NM179" s="71"/>
      <c r="NN179" s="71"/>
      <c r="NO179" s="71"/>
      <c r="NP179" s="71"/>
      <c r="NQ179" s="71"/>
      <c r="NR179" s="71"/>
      <c r="NS179" s="71"/>
      <c r="NT179" s="71"/>
      <c r="NU179" s="71"/>
      <c r="NV179" s="71"/>
      <c r="NW179" s="71"/>
      <c r="NX179" s="71"/>
      <c r="NY179" s="71"/>
      <c r="NZ179" s="71"/>
      <c r="OA179" s="71"/>
      <c r="OB179" s="71"/>
      <c r="OC179" s="71"/>
      <c r="OD179" s="71"/>
      <c r="OE179" s="71"/>
      <c r="OF179" s="71"/>
      <c r="OG179" s="71"/>
      <c r="OH179" s="71"/>
      <c r="OI179" s="71"/>
      <c r="OJ179" s="71"/>
      <c r="OK179" s="71"/>
      <c r="OL179" s="71"/>
      <c r="OM179" s="71"/>
      <c r="ON179" s="71"/>
      <c r="OO179" s="71"/>
      <c r="OP179" s="71"/>
      <c r="OQ179" s="71"/>
      <c r="OR179" s="71"/>
      <c r="OS179" s="71"/>
      <c r="OT179" s="71"/>
      <c r="OU179" s="71"/>
      <c r="OV179" s="71"/>
      <c r="OW179" s="71"/>
      <c r="OX179" s="71"/>
      <c r="OY179" s="71"/>
      <c r="OZ179" s="71"/>
      <c r="PA179" s="71"/>
      <c r="PB179" s="71"/>
      <c r="PC179" s="71"/>
      <c r="PD179" s="71"/>
      <c r="PE179" s="71"/>
      <c r="PF179" s="71"/>
      <c r="PG179" s="71"/>
      <c r="PH179" s="71"/>
      <c r="PI179" s="71"/>
      <c r="PJ179" s="71"/>
      <c r="PK179" s="71"/>
      <c r="PL179" s="71"/>
      <c r="PM179" s="71"/>
      <c r="PN179" s="71"/>
      <c r="PO179" s="71"/>
      <c r="PP179" s="71"/>
      <c r="PQ179" s="71"/>
      <c r="PR179" s="71"/>
      <c r="PS179" s="71"/>
      <c r="PT179" s="71"/>
      <c r="PU179" s="71"/>
      <c r="PV179" s="71"/>
      <c r="PW179" s="71"/>
      <c r="PX179" s="71"/>
      <c r="PY179" s="71"/>
      <c r="PZ179" s="71"/>
      <c r="QA179" s="71"/>
      <c r="QB179" s="71"/>
      <c r="QC179" s="71"/>
      <c r="QD179" s="71"/>
      <c r="QE179" s="71"/>
      <c r="QF179" s="71"/>
      <c r="QG179" s="71"/>
      <c r="QH179" s="71"/>
      <c r="QI179" s="71"/>
      <c r="QJ179" s="71"/>
      <c r="QK179" s="71"/>
      <c r="QL179" s="71"/>
      <c r="QM179" s="71"/>
      <c r="QN179" s="71"/>
      <c r="QO179" s="71"/>
      <c r="QP179" s="71"/>
      <c r="QQ179" s="71"/>
      <c r="QR179" s="71"/>
      <c r="QS179" s="71"/>
      <c r="QT179" s="71"/>
      <c r="QU179" s="71"/>
      <c r="QV179" s="71"/>
      <c r="QW179" s="71"/>
      <c r="QX179" s="71"/>
      <c r="QY179" s="71"/>
      <c r="QZ179" s="71"/>
      <c r="RA179" s="71"/>
      <c r="RB179" s="71"/>
      <c r="RC179" s="71"/>
      <c r="RD179" s="71"/>
      <c r="RE179" s="71"/>
      <c r="RF179" s="71"/>
      <c r="RG179" s="71"/>
      <c r="RH179" s="71"/>
      <c r="RI179" s="71"/>
      <c r="RJ179" s="71"/>
      <c r="RK179" s="71"/>
      <c r="RL179" s="71"/>
      <c r="RM179" s="71"/>
    </row>
    <row r="180" spans="1:481" ht="18" customHeight="1">
      <c r="A180" s="73"/>
      <c r="B180" s="73"/>
      <c r="C180" s="66"/>
      <c r="D180" s="72"/>
      <c r="E180" s="72"/>
      <c r="F180" s="66"/>
      <c r="G180" s="66"/>
      <c r="H180" s="66"/>
      <c r="I180" s="66"/>
      <c r="J180" s="66"/>
      <c r="K180" s="71"/>
      <c r="L180" s="71"/>
      <c r="M180" s="72"/>
      <c r="N180" s="72"/>
      <c r="O180" s="71"/>
      <c r="P180" s="71"/>
      <c r="Q180" s="71"/>
      <c r="R180" s="72"/>
      <c r="S180" s="72"/>
      <c r="T180" s="66"/>
      <c r="U180" s="72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  <c r="JD180" s="71"/>
      <c r="JE180" s="71"/>
      <c r="JF180" s="71"/>
      <c r="JG180" s="71"/>
      <c r="JH180" s="71"/>
      <c r="JI180" s="71"/>
      <c r="JJ180" s="71"/>
      <c r="JK180" s="71"/>
      <c r="JL180" s="71"/>
      <c r="JM180" s="71"/>
      <c r="JN180" s="71"/>
      <c r="JO180" s="71"/>
      <c r="JP180" s="71"/>
      <c r="JQ180" s="71"/>
      <c r="JR180" s="71"/>
      <c r="JS180" s="71"/>
      <c r="JT180" s="71"/>
      <c r="JU180" s="71"/>
      <c r="JV180" s="71"/>
      <c r="JW180" s="71"/>
      <c r="JX180" s="71"/>
      <c r="JY180" s="71"/>
      <c r="JZ180" s="71"/>
      <c r="KA180" s="71"/>
      <c r="KB180" s="71"/>
      <c r="KC180" s="71"/>
      <c r="KD180" s="71"/>
      <c r="KE180" s="71"/>
      <c r="KF180" s="71"/>
      <c r="KG180" s="71"/>
      <c r="KH180" s="71"/>
      <c r="KI180" s="71"/>
      <c r="KJ180" s="71"/>
      <c r="KK180" s="71"/>
      <c r="KL180" s="71"/>
      <c r="KM180" s="71"/>
      <c r="KN180" s="71"/>
      <c r="KO180" s="71"/>
      <c r="KP180" s="71"/>
      <c r="KQ180" s="71"/>
      <c r="KR180" s="71"/>
      <c r="KS180" s="71"/>
      <c r="KT180" s="71"/>
      <c r="KU180" s="71"/>
      <c r="KV180" s="71"/>
      <c r="KW180" s="71"/>
      <c r="KX180" s="71"/>
      <c r="KY180" s="71"/>
      <c r="KZ180" s="71"/>
      <c r="LA180" s="71"/>
      <c r="LB180" s="71"/>
      <c r="LC180" s="71"/>
      <c r="LD180" s="71"/>
      <c r="LE180" s="71"/>
      <c r="LF180" s="71"/>
      <c r="LG180" s="71"/>
      <c r="LH180" s="71"/>
      <c r="LI180" s="71"/>
      <c r="LJ180" s="71"/>
      <c r="LK180" s="71"/>
      <c r="LL180" s="71"/>
      <c r="LM180" s="71"/>
      <c r="LN180" s="71"/>
      <c r="LO180" s="71"/>
      <c r="LP180" s="71"/>
      <c r="LQ180" s="71"/>
      <c r="LR180" s="71"/>
      <c r="LS180" s="71"/>
      <c r="LT180" s="71"/>
      <c r="LU180" s="71"/>
      <c r="LV180" s="71"/>
      <c r="LW180" s="71"/>
      <c r="LX180" s="71"/>
      <c r="LY180" s="71"/>
      <c r="LZ180" s="71"/>
      <c r="MA180" s="71"/>
      <c r="MB180" s="71"/>
      <c r="MC180" s="71"/>
      <c r="MD180" s="71"/>
      <c r="ME180" s="71"/>
      <c r="MF180" s="71"/>
      <c r="MG180" s="71"/>
      <c r="MH180" s="71"/>
      <c r="MI180" s="71"/>
      <c r="MJ180" s="71"/>
      <c r="MK180" s="71"/>
      <c r="ML180" s="71"/>
      <c r="MM180" s="71"/>
      <c r="MN180" s="71"/>
      <c r="MO180" s="71"/>
      <c r="MP180" s="71"/>
      <c r="MQ180" s="71"/>
      <c r="MR180" s="71"/>
      <c r="MS180" s="71"/>
      <c r="MT180" s="71"/>
      <c r="MU180" s="71"/>
      <c r="MV180" s="71"/>
      <c r="MW180" s="71"/>
      <c r="MX180" s="71"/>
      <c r="MY180" s="71"/>
      <c r="MZ180" s="71"/>
      <c r="NA180" s="71"/>
      <c r="NB180" s="71"/>
      <c r="NC180" s="71"/>
      <c r="ND180" s="71"/>
      <c r="NE180" s="71"/>
      <c r="NF180" s="71"/>
      <c r="NG180" s="71"/>
      <c r="NH180" s="71"/>
      <c r="NI180" s="71"/>
      <c r="NJ180" s="71"/>
      <c r="NK180" s="71"/>
      <c r="NL180" s="71"/>
      <c r="NM180" s="71"/>
      <c r="NN180" s="71"/>
      <c r="NO180" s="71"/>
      <c r="NP180" s="71"/>
      <c r="NQ180" s="71"/>
      <c r="NR180" s="71"/>
      <c r="NS180" s="71"/>
      <c r="NT180" s="71"/>
      <c r="NU180" s="71"/>
      <c r="NV180" s="71"/>
      <c r="NW180" s="71"/>
      <c r="NX180" s="71"/>
      <c r="NY180" s="71"/>
      <c r="NZ180" s="71"/>
      <c r="OA180" s="71"/>
      <c r="OB180" s="71"/>
      <c r="OC180" s="71"/>
      <c r="OD180" s="71"/>
      <c r="OE180" s="71"/>
      <c r="OF180" s="71"/>
      <c r="OG180" s="71"/>
      <c r="OH180" s="71"/>
      <c r="OI180" s="71"/>
      <c r="OJ180" s="71"/>
      <c r="OK180" s="71"/>
      <c r="OL180" s="71"/>
      <c r="OM180" s="71"/>
      <c r="ON180" s="71"/>
      <c r="OO180" s="71"/>
      <c r="OP180" s="71"/>
      <c r="OQ180" s="71"/>
      <c r="OR180" s="71"/>
      <c r="OS180" s="71"/>
      <c r="OT180" s="71"/>
      <c r="OU180" s="71"/>
      <c r="OV180" s="71"/>
      <c r="OW180" s="71"/>
      <c r="OX180" s="71"/>
      <c r="OY180" s="71"/>
      <c r="OZ180" s="71"/>
      <c r="PA180" s="71"/>
      <c r="PB180" s="71"/>
      <c r="PC180" s="71"/>
      <c r="PD180" s="71"/>
      <c r="PE180" s="71"/>
      <c r="PF180" s="71"/>
      <c r="PG180" s="71"/>
      <c r="PH180" s="71"/>
      <c r="PI180" s="71"/>
      <c r="PJ180" s="71"/>
      <c r="PK180" s="71"/>
      <c r="PL180" s="71"/>
      <c r="PM180" s="71"/>
      <c r="PN180" s="71"/>
      <c r="PO180" s="71"/>
      <c r="PP180" s="71"/>
      <c r="PQ180" s="71"/>
      <c r="PR180" s="71"/>
      <c r="PS180" s="71"/>
      <c r="PT180" s="71"/>
      <c r="PU180" s="71"/>
      <c r="PV180" s="71"/>
      <c r="PW180" s="71"/>
      <c r="PX180" s="71"/>
      <c r="PY180" s="71"/>
      <c r="PZ180" s="71"/>
      <c r="QA180" s="71"/>
      <c r="QB180" s="71"/>
      <c r="QC180" s="71"/>
      <c r="QD180" s="71"/>
      <c r="QE180" s="71"/>
      <c r="QF180" s="71"/>
      <c r="QG180" s="71"/>
      <c r="QH180" s="71"/>
      <c r="QI180" s="71"/>
      <c r="QJ180" s="71"/>
      <c r="QK180" s="71"/>
      <c r="QL180" s="71"/>
      <c r="QM180" s="71"/>
      <c r="QN180" s="71"/>
      <c r="QO180" s="71"/>
      <c r="QP180" s="71"/>
      <c r="QQ180" s="71"/>
      <c r="QR180" s="71"/>
      <c r="QS180" s="71"/>
      <c r="QT180" s="71"/>
      <c r="QU180" s="71"/>
      <c r="QV180" s="71"/>
      <c r="QW180" s="71"/>
      <c r="QX180" s="71"/>
      <c r="QY180" s="71"/>
      <c r="QZ180" s="71"/>
      <c r="RA180" s="71"/>
      <c r="RB180" s="71"/>
      <c r="RC180" s="71"/>
      <c r="RD180" s="71"/>
      <c r="RE180" s="71"/>
      <c r="RF180" s="71"/>
      <c r="RG180" s="71"/>
      <c r="RH180" s="71"/>
      <c r="RI180" s="71"/>
      <c r="RJ180" s="71"/>
      <c r="RK180" s="71"/>
      <c r="RL180" s="71"/>
      <c r="RM180" s="71"/>
    </row>
    <row r="181" spans="1:481" ht="18" customHeight="1">
      <c r="A181" s="73"/>
      <c r="B181" s="73"/>
      <c r="C181" s="66"/>
      <c r="D181" s="72"/>
      <c r="E181" s="72"/>
      <c r="F181" s="66"/>
      <c r="G181" s="66"/>
      <c r="H181" s="66"/>
      <c r="I181" s="66"/>
      <c r="J181" s="66"/>
      <c r="K181" s="71"/>
      <c r="L181" s="71"/>
      <c r="M181" s="72"/>
      <c r="N181" s="72"/>
      <c r="O181" s="71"/>
      <c r="P181" s="71"/>
      <c r="Q181" s="71"/>
      <c r="R181" s="72"/>
      <c r="S181" s="72"/>
      <c r="T181" s="66"/>
      <c r="U181" s="72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  <c r="JD181" s="71"/>
      <c r="JE181" s="71"/>
      <c r="JF181" s="71"/>
      <c r="JG181" s="71"/>
      <c r="JH181" s="71"/>
      <c r="JI181" s="71"/>
      <c r="JJ181" s="71"/>
      <c r="JK181" s="71"/>
      <c r="JL181" s="71"/>
      <c r="JM181" s="71"/>
      <c r="JN181" s="71"/>
      <c r="JO181" s="71"/>
      <c r="JP181" s="71"/>
      <c r="JQ181" s="71"/>
      <c r="JR181" s="71"/>
      <c r="JS181" s="71"/>
      <c r="JT181" s="71"/>
      <c r="JU181" s="71"/>
      <c r="JV181" s="71"/>
      <c r="JW181" s="71"/>
      <c r="JX181" s="71"/>
      <c r="JY181" s="71"/>
      <c r="JZ181" s="71"/>
      <c r="KA181" s="71"/>
      <c r="KB181" s="71"/>
      <c r="KC181" s="71"/>
      <c r="KD181" s="71"/>
      <c r="KE181" s="71"/>
      <c r="KF181" s="71"/>
      <c r="KG181" s="71"/>
      <c r="KH181" s="71"/>
      <c r="KI181" s="71"/>
      <c r="KJ181" s="71"/>
      <c r="KK181" s="71"/>
      <c r="KL181" s="71"/>
      <c r="KM181" s="71"/>
      <c r="KN181" s="71"/>
      <c r="KO181" s="71"/>
      <c r="KP181" s="71"/>
      <c r="KQ181" s="71"/>
      <c r="KR181" s="71"/>
      <c r="KS181" s="71"/>
      <c r="KT181" s="71"/>
      <c r="KU181" s="71"/>
      <c r="KV181" s="71"/>
      <c r="KW181" s="71"/>
      <c r="KX181" s="71"/>
      <c r="KY181" s="71"/>
      <c r="KZ181" s="71"/>
      <c r="LA181" s="71"/>
      <c r="LB181" s="71"/>
      <c r="LC181" s="71"/>
      <c r="LD181" s="71"/>
      <c r="LE181" s="71"/>
      <c r="LF181" s="71"/>
      <c r="LG181" s="71"/>
      <c r="LH181" s="71"/>
      <c r="LI181" s="71"/>
      <c r="LJ181" s="71"/>
      <c r="LK181" s="71"/>
      <c r="LL181" s="71"/>
      <c r="LM181" s="71"/>
      <c r="LN181" s="71"/>
      <c r="LO181" s="71"/>
      <c r="LP181" s="71"/>
      <c r="LQ181" s="71"/>
      <c r="LR181" s="71"/>
      <c r="LS181" s="71"/>
      <c r="LT181" s="71"/>
      <c r="LU181" s="71"/>
      <c r="LV181" s="71"/>
      <c r="LW181" s="71"/>
      <c r="LX181" s="71"/>
      <c r="LY181" s="71"/>
      <c r="LZ181" s="71"/>
      <c r="MA181" s="71"/>
      <c r="MB181" s="71"/>
      <c r="MC181" s="71"/>
      <c r="MD181" s="71"/>
      <c r="ME181" s="71"/>
      <c r="MF181" s="71"/>
      <c r="MG181" s="71"/>
      <c r="MH181" s="71"/>
      <c r="MI181" s="71"/>
      <c r="MJ181" s="71"/>
      <c r="MK181" s="71"/>
      <c r="ML181" s="71"/>
      <c r="MM181" s="71"/>
      <c r="MN181" s="71"/>
      <c r="MO181" s="71"/>
      <c r="MP181" s="71"/>
      <c r="MQ181" s="71"/>
      <c r="MR181" s="71"/>
      <c r="MS181" s="71"/>
      <c r="MT181" s="71"/>
      <c r="MU181" s="71"/>
      <c r="MV181" s="71"/>
      <c r="MW181" s="71"/>
      <c r="MX181" s="71"/>
      <c r="MY181" s="71"/>
      <c r="MZ181" s="71"/>
      <c r="NA181" s="71"/>
      <c r="NB181" s="71"/>
      <c r="NC181" s="71"/>
      <c r="ND181" s="71"/>
      <c r="NE181" s="71"/>
      <c r="NF181" s="71"/>
      <c r="NG181" s="71"/>
      <c r="NH181" s="71"/>
      <c r="NI181" s="71"/>
      <c r="NJ181" s="71"/>
      <c r="NK181" s="71"/>
      <c r="NL181" s="71"/>
      <c r="NM181" s="71"/>
      <c r="NN181" s="71"/>
      <c r="NO181" s="71"/>
      <c r="NP181" s="71"/>
      <c r="NQ181" s="71"/>
      <c r="NR181" s="71"/>
      <c r="NS181" s="71"/>
      <c r="NT181" s="71"/>
      <c r="NU181" s="71"/>
      <c r="NV181" s="71"/>
      <c r="NW181" s="71"/>
      <c r="NX181" s="71"/>
      <c r="NY181" s="71"/>
      <c r="NZ181" s="71"/>
      <c r="OA181" s="71"/>
      <c r="OB181" s="71"/>
      <c r="OC181" s="71"/>
      <c r="OD181" s="71"/>
      <c r="OE181" s="71"/>
      <c r="OF181" s="71"/>
      <c r="OG181" s="71"/>
      <c r="OH181" s="71"/>
      <c r="OI181" s="71"/>
      <c r="OJ181" s="71"/>
      <c r="OK181" s="71"/>
      <c r="OL181" s="71"/>
      <c r="OM181" s="71"/>
      <c r="ON181" s="71"/>
      <c r="OO181" s="71"/>
      <c r="OP181" s="71"/>
      <c r="OQ181" s="71"/>
      <c r="OR181" s="71"/>
      <c r="OS181" s="71"/>
      <c r="OT181" s="71"/>
      <c r="OU181" s="71"/>
      <c r="OV181" s="71"/>
      <c r="OW181" s="71"/>
      <c r="OX181" s="71"/>
      <c r="OY181" s="71"/>
      <c r="OZ181" s="71"/>
      <c r="PA181" s="71"/>
      <c r="PB181" s="71"/>
      <c r="PC181" s="71"/>
      <c r="PD181" s="71"/>
      <c r="PE181" s="71"/>
      <c r="PF181" s="71"/>
      <c r="PG181" s="71"/>
      <c r="PH181" s="71"/>
      <c r="PI181" s="71"/>
      <c r="PJ181" s="71"/>
      <c r="PK181" s="71"/>
      <c r="PL181" s="71"/>
      <c r="PM181" s="71"/>
      <c r="PN181" s="71"/>
      <c r="PO181" s="71"/>
      <c r="PP181" s="71"/>
      <c r="PQ181" s="71"/>
      <c r="PR181" s="71"/>
      <c r="PS181" s="71"/>
      <c r="PT181" s="71"/>
      <c r="PU181" s="71"/>
      <c r="PV181" s="71"/>
      <c r="PW181" s="71"/>
      <c r="PX181" s="71"/>
      <c r="PY181" s="71"/>
      <c r="PZ181" s="71"/>
      <c r="QA181" s="71"/>
      <c r="QB181" s="71"/>
      <c r="QC181" s="71"/>
      <c r="QD181" s="71"/>
      <c r="QE181" s="71"/>
      <c r="QF181" s="71"/>
      <c r="QG181" s="71"/>
      <c r="QH181" s="71"/>
      <c r="QI181" s="71"/>
      <c r="QJ181" s="71"/>
      <c r="QK181" s="71"/>
      <c r="QL181" s="71"/>
      <c r="QM181" s="71"/>
      <c r="QN181" s="71"/>
      <c r="QO181" s="71"/>
      <c r="QP181" s="71"/>
      <c r="QQ181" s="71"/>
      <c r="QR181" s="71"/>
      <c r="QS181" s="71"/>
      <c r="QT181" s="71"/>
      <c r="QU181" s="71"/>
      <c r="QV181" s="71"/>
      <c r="QW181" s="71"/>
      <c r="QX181" s="71"/>
      <c r="QY181" s="71"/>
      <c r="QZ181" s="71"/>
      <c r="RA181" s="71"/>
      <c r="RB181" s="71"/>
      <c r="RC181" s="71"/>
      <c r="RD181" s="71"/>
      <c r="RE181" s="71"/>
      <c r="RF181" s="71"/>
      <c r="RG181" s="71"/>
      <c r="RH181" s="71"/>
      <c r="RI181" s="71"/>
      <c r="RJ181" s="71"/>
      <c r="RK181" s="71"/>
      <c r="RL181" s="71"/>
      <c r="RM181" s="71"/>
    </row>
    <row r="182" spans="1:481" ht="18" customHeight="1">
      <c r="A182" s="73"/>
      <c r="B182" s="73"/>
      <c r="C182" s="66"/>
      <c r="D182" s="72"/>
      <c r="E182" s="72"/>
      <c r="F182" s="66"/>
      <c r="G182" s="66"/>
      <c r="H182" s="66"/>
      <c r="I182" s="66"/>
      <c r="J182" s="66"/>
      <c r="K182" s="71"/>
      <c r="L182" s="71"/>
      <c r="M182" s="72"/>
      <c r="N182" s="72"/>
      <c r="O182" s="71"/>
      <c r="P182" s="71"/>
      <c r="Q182" s="71"/>
      <c r="R182" s="72"/>
      <c r="S182" s="72"/>
      <c r="T182" s="66"/>
      <c r="U182" s="72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  <c r="JD182" s="71"/>
      <c r="JE182" s="71"/>
      <c r="JF182" s="71"/>
      <c r="JG182" s="71"/>
      <c r="JH182" s="71"/>
      <c r="JI182" s="71"/>
      <c r="JJ182" s="71"/>
      <c r="JK182" s="71"/>
      <c r="JL182" s="71"/>
      <c r="JM182" s="71"/>
      <c r="JN182" s="71"/>
      <c r="JO182" s="71"/>
      <c r="JP182" s="71"/>
      <c r="JQ182" s="71"/>
      <c r="JR182" s="71"/>
      <c r="JS182" s="71"/>
      <c r="JT182" s="71"/>
      <c r="JU182" s="71"/>
      <c r="JV182" s="71"/>
      <c r="JW182" s="71"/>
      <c r="JX182" s="71"/>
      <c r="JY182" s="71"/>
      <c r="JZ182" s="71"/>
      <c r="KA182" s="71"/>
      <c r="KB182" s="71"/>
      <c r="KC182" s="71"/>
      <c r="KD182" s="71"/>
      <c r="KE182" s="71"/>
      <c r="KF182" s="71"/>
      <c r="KG182" s="71"/>
      <c r="KH182" s="71"/>
      <c r="KI182" s="71"/>
      <c r="KJ182" s="71"/>
      <c r="KK182" s="71"/>
      <c r="KL182" s="71"/>
      <c r="KM182" s="71"/>
      <c r="KN182" s="71"/>
      <c r="KO182" s="71"/>
      <c r="KP182" s="71"/>
      <c r="KQ182" s="71"/>
      <c r="KR182" s="71"/>
      <c r="KS182" s="71"/>
      <c r="KT182" s="71"/>
      <c r="KU182" s="71"/>
      <c r="KV182" s="71"/>
      <c r="KW182" s="71"/>
      <c r="KX182" s="71"/>
      <c r="KY182" s="71"/>
      <c r="KZ182" s="71"/>
      <c r="LA182" s="71"/>
      <c r="LB182" s="71"/>
      <c r="LC182" s="71"/>
      <c r="LD182" s="71"/>
      <c r="LE182" s="71"/>
      <c r="LF182" s="71"/>
      <c r="LG182" s="71"/>
      <c r="LH182" s="71"/>
      <c r="LI182" s="71"/>
      <c r="LJ182" s="71"/>
      <c r="LK182" s="71"/>
      <c r="LL182" s="71"/>
      <c r="LM182" s="71"/>
      <c r="LN182" s="71"/>
      <c r="LO182" s="71"/>
      <c r="LP182" s="71"/>
      <c r="LQ182" s="71"/>
      <c r="LR182" s="71"/>
      <c r="LS182" s="71"/>
      <c r="LT182" s="71"/>
      <c r="LU182" s="71"/>
      <c r="LV182" s="71"/>
      <c r="LW182" s="71"/>
      <c r="LX182" s="71"/>
      <c r="LY182" s="71"/>
      <c r="LZ182" s="71"/>
      <c r="MA182" s="71"/>
      <c r="MB182" s="71"/>
      <c r="MC182" s="71"/>
      <c r="MD182" s="71"/>
      <c r="ME182" s="71"/>
      <c r="MF182" s="71"/>
      <c r="MG182" s="71"/>
      <c r="MH182" s="71"/>
      <c r="MI182" s="71"/>
      <c r="MJ182" s="71"/>
      <c r="MK182" s="71"/>
      <c r="ML182" s="71"/>
      <c r="MM182" s="71"/>
      <c r="MN182" s="71"/>
      <c r="MO182" s="71"/>
      <c r="MP182" s="71"/>
      <c r="MQ182" s="71"/>
      <c r="MR182" s="71"/>
      <c r="MS182" s="71"/>
      <c r="MT182" s="71"/>
      <c r="MU182" s="71"/>
      <c r="MV182" s="71"/>
      <c r="MW182" s="71"/>
      <c r="MX182" s="71"/>
      <c r="MY182" s="71"/>
      <c r="MZ182" s="71"/>
      <c r="NA182" s="71"/>
      <c r="NB182" s="71"/>
      <c r="NC182" s="71"/>
      <c r="ND182" s="71"/>
      <c r="NE182" s="71"/>
      <c r="NF182" s="71"/>
      <c r="NG182" s="71"/>
      <c r="NH182" s="71"/>
      <c r="NI182" s="71"/>
      <c r="NJ182" s="71"/>
      <c r="NK182" s="71"/>
      <c r="NL182" s="71"/>
      <c r="NM182" s="71"/>
      <c r="NN182" s="71"/>
      <c r="NO182" s="71"/>
      <c r="NP182" s="71"/>
      <c r="NQ182" s="71"/>
      <c r="NR182" s="71"/>
      <c r="NS182" s="71"/>
      <c r="NT182" s="71"/>
      <c r="NU182" s="71"/>
      <c r="NV182" s="71"/>
      <c r="NW182" s="71"/>
      <c r="NX182" s="71"/>
      <c r="NY182" s="71"/>
      <c r="NZ182" s="71"/>
      <c r="OA182" s="71"/>
      <c r="OB182" s="71"/>
      <c r="OC182" s="71"/>
      <c r="OD182" s="71"/>
      <c r="OE182" s="71"/>
      <c r="OF182" s="71"/>
      <c r="OG182" s="71"/>
      <c r="OH182" s="71"/>
      <c r="OI182" s="71"/>
      <c r="OJ182" s="71"/>
      <c r="OK182" s="71"/>
      <c r="OL182" s="71"/>
      <c r="OM182" s="71"/>
      <c r="ON182" s="71"/>
      <c r="OO182" s="71"/>
      <c r="OP182" s="71"/>
      <c r="OQ182" s="71"/>
      <c r="OR182" s="71"/>
      <c r="OS182" s="71"/>
      <c r="OT182" s="71"/>
      <c r="OU182" s="71"/>
      <c r="OV182" s="71"/>
      <c r="OW182" s="71"/>
      <c r="OX182" s="71"/>
      <c r="OY182" s="71"/>
      <c r="OZ182" s="71"/>
      <c r="PA182" s="71"/>
      <c r="PB182" s="71"/>
      <c r="PC182" s="71"/>
      <c r="PD182" s="71"/>
      <c r="PE182" s="71"/>
      <c r="PF182" s="71"/>
      <c r="PG182" s="71"/>
      <c r="PH182" s="71"/>
      <c r="PI182" s="71"/>
      <c r="PJ182" s="71"/>
      <c r="PK182" s="71"/>
      <c r="PL182" s="71"/>
      <c r="PM182" s="71"/>
      <c r="PN182" s="71"/>
      <c r="PO182" s="71"/>
      <c r="PP182" s="71"/>
      <c r="PQ182" s="71"/>
      <c r="PR182" s="71"/>
      <c r="PS182" s="71"/>
      <c r="PT182" s="71"/>
      <c r="PU182" s="71"/>
      <c r="PV182" s="71"/>
      <c r="PW182" s="71"/>
      <c r="PX182" s="71"/>
      <c r="PY182" s="71"/>
      <c r="PZ182" s="71"/>
      <c r="QA182" s="71"/>
      <c r="QB182" s="71"/>
      <c r="QC182" s="71"/>
      <c r="QD182" s="71"/>
      <c r="QE182" s="71"/>
      <c r="QF182" s="71"/>
      <c r="QG182" s="71"/>
      <c r="QH182" s="71"/>
      <c r="QI182" s="71"/>
      <c r="QJ182" s="71"/>
      <c r="QK182" s="71"/>
      <c r="QL182" s="71"/>
      <c r="QM182" s="71"/>
      <c r="QN182" s="71"/>
      <c r="QO182" s="71"/>
      <c r="QP182" s="71"/>
      <c r="QQ182" s="71"/>
      <c r="QR182" s="71"/>
      <c r="QS182" s="71"/>
      <c r="QT182" s="71"/>
      <c r="QU182" s="71"/>
      <c r="QV182" s="71"/>
      <c r="QW182" s="71"/>
      <c r="QX182" s="71"/>
      <c r="QY182" s="71"/>
      <c r="QZ182" s="71"/>
      <c r="RA182" s="71"/>
      <c r="RB182" s="71"/>
      <c r="RC182" s="71"/>
      <c r="RD182" s="71"/>
      <c r="RE182" s="71"/>
      <c r="RF182" s="71"/>
      <c r="RG182" s="71"/>
      <c r="RH182" s="71"/>
      <c r="RI182" s="71"/>
      <c r="RJ182" s="71"/>
      <c r="RK182" s="71"/>
      <c r="RL182" s="71"/>
      <c r="RM182" s="71"/>
    </row>
    <row r="183" spans="1:481" ht="18" customHeight="1">
      <c r="A183" s="73"/>
      <c r="B183" s="73"/>
      <c r="C183" s="66"/>
      <c r="D183" s="72"/>
      <c r="E183" s="72"/>
      <c r="F183" s="66"/>
      <c r="G183" s="66"/>
      <c r="H183" s="66"/>
      <c r="I183" s="66"/>
      <c r="J183" s="66"/>
      <c r="K183" s="71"/>
      <c r="L183" s="71"/>
      <c r="M183" s="72"/>
      <c r="N183" s="72"/>
      <c r="O183" s="71"/>
      <c r="P183" s="71"/>
      <c r="Q183" s="71"/>
      <c r="R183" s="72"/>
      <c r="S183" s="72"/>
      <c r="T183" s="66"/>
      <c r="U183" s="72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  <c r="JD183" s="71"/>
      <c r="JE183" s="71"/>
      <c r="JF183" s="71"/>
      <c r="JG183" s="71"/>
      <c r="JH183" s="71"/>
      <c r="JI183" s="71"/>
      <c r="JJ183" s="71"/>
      <c r="JK183" s="71"/>
      <c r="JL183" s="71"/>
      <c r="JM183" s="71"/>
      <c r="JN183" s="71"/>
      <c r="JO183" s="71"/>
      <c r="JP183" s="71"/>
      <c r="JQ183" s="71"/>
      <c r="JR183" s="71"/>
      <c r="JS183" s="71"/>
      <c r="JT183" s="71"/>
      <c r="JU183" s="71"/>
      <c r="JV183" s="71"/>
      <c r="JW183" s="71"/>
      <c r="JX183" s="71"/>
      <c r="JY183" s="71"/>
      <c r="JZ183" s="71"/>
      <c r="KA183" s="71"/>
      <c r="KB183" s="71"/>
      <c r="KC183" s="71"/>
      <c r="KD183" s="71"/>
      <c r="KE183" s="71"/>
      <c r="KF183" s="71"/>
      <c r="KG183" s="71"/>
      <c r="KH183" s="71"/>
      <c r="KI183" s="71"/>
      <c r="KJ183" s="71"/>
      <c r="KK183" s="71"/>
      <c r="KL183" s="71"/>
      <c r="KM183" s="71"/>
      <c r="KN183" s="71"/>
      <c r="KO183" s="71"/>
      <c r="KP183" s="71"/>
      <c r="KQ183" s="71"/>
      <c r="KR183" s="71"/>
      <c r="KS183" s="71"/>
      <c r="KT183" s="71"/>
      <c r="KU183" s="71"/>
      <c r="KV183" s="71"/>
      <c r="KW183" s="71"/>
      <c r="KX183" s="71"/>
      <c r="KY183" s="71"/>
      <c r="KZ183" s="71"/>
      <c r="LA183" s="71"/>
      <c r="LB183" s="71"/>
      <c r="LC183" s="71"/>
      <c r="LD183" s="71"/>
      <c r="LE183" s="71"/>
      <c r="LF183" s="71"/>
      <c r="LG183" s="71"/>
      <c r="LH183" s="71"/>
      <c r="LI183" s="71"/>
      <c r="LJ183" s="71"/>
      <c r="LK183" s="71"/>
      <c r="LL183" s="71"/>
      <c r="LM183" s="71"/>
      <c r="LN183" s="71"/>
      <c r="LO183" s="71"/>
      <c r="LP183" s="71"/>
      <c r="LQ183" s="71"/>
      <c r="LR183" s="71"/>
      <c r="LS183" s="71"/>
      <c r="LT183" s="71"/>
      <c r="LU183" s="71"/>
      <c r="LV183" s="71"/>
      <c r="LW183" s="71"/>
      <c r="LX183" s="71"/>
      <c r="LY183" s="71"/>
      <c r="LZ183" s="71"/>
      <c r="MA183" s="71"/>
      <c r="MB183" s="71"/>
      <c r="MC183" s="71"/>
      <c r="MD183" s="71"/>
      <c r="ME183" s="71"/>
      <c r="MF183" s="71"/>
      <c r="MG183" s="71"/>
      <c r="MH183" s="71"/>
      <c r="MI183" s="71"/>
      <c r="MJ183" s="71"/>
      <c r="MK183" s="71"/>
      <c r="ML183" s="71"/>
      <c r="MM183" s="71"/>
      <c r="MN183" s="71"/>
      <c r="MO183" s="71"/>
      <c r="MP183" s="71"/>
      <c r="MQ183" s="71"/>
      <c r="MR183" s="71"/>
      <c r="MS183" s="71"/>
      <c r="MT183" s="71"/>
      <c r="MU183" s="71"/>
      <c r="MV183" s="71"/>
      <c r="MW183" s="71"/>
      <c r="MX183" s="71"/>
      <c r="MY183" s="71"/>
      <c r="MZ183" s="71"/>
      <c r="NA183" s="71"/>
      <c r="NB183" s="71"/>
      <c r="NC183" s="71"/>
      <c r="ND183" s="71"/>
      <c r="NE183" s="71"/>
      <c r="NF183" s="71"/>
      <c r="NG183" s="71"/>
      <c r="NH183" s="71"/>
      <c r="NI183" s="71"/>
      <c r="NJ183" s="71"/>
      <c r="NK183" s="71"/>
      <c r="NL183" s="71"/>
      <c r="NM183" s="71"/>
      <c r="NN183" s="71"/>
      <c r="NO183" s="71"/>
      <c r="NP183" s="71"/>
      <c r="NQ183" s="71"/>
      <c r="NR183" s="71"/>
      <c r="NS183" s="71"/>
      <c r="NT183" s="71"/>
      <c r="NU183" s="71"/>
      <c r="NV183" s="71"/>
      <c r="NW183" s="71"/>
      <c r="NX183" s="71"/>
      <c r="NY183" s="71"/>
      <c r="NZ183" s="71"/>
      <c r="OA183" s="71"/>
      <c r="OB183" s="71"/>
      <c r="OC183" s="71"/>
      <c r="OD183" s="71"/>
      <c r="OE183" s="71"/>
      <c r="OF183" s="71"/>
      <c r="OG183" s="71"/>
      <c r="OH183" s="71"/>
      <c r="OI183" s="71"/>
      <c r="OJ183" s="71"/>
      <c r="OK183" s="71"/>
      <c r="OL183" s="71"/>
      <c r="OM183" s="71"/>
      <c r="ON183" s="71"/>
      <c r="OO183" s="71"/>
      <c r="OP183" s="71"/>
      <c r="OQ183" s="71"/>
      <c r="OR183" s="71"/>
      <c r="OS183" s="71"/>
      <c r="OT183" s="71"/>
      <c r="OU183" s="71"/>
      <c r="OV183" s="71"/>
      <c r="OW183" s="71"/>
      <c r="OX183" s="71"/>
      <c r="OY183" s="71"/>
      <c r="OZ183" s="71"/>
      <c r="PA183" s="71"/>
      <c r="PB183" s="71"/>
      <c r="PC183" s="71"/>
      <c r="PD183" s="71"/>
      <c r="PE183" s="71"/>
      <c r="PF183" s="71"/>
      <c r="PG183" s="71"/>
      <c r="PH183" s="71"/>
      <c r="PI183" s="71"/>
      <c r="PJ183" s="71"/>
      <c r="PK183" s="71"/>
      <c r="PL183" s="71"/>
      <c r="PM183" s="71"/>
      <c r="PN183" s="71"/>
      <c r="PO183" s="71"/>
      <c r="PP183" s="71"/>
      <c r="PQ183" s="71"/>
      <c r="PR183" s="71"/>
      <c r="PS183" s="71"/>
      <c r="PT183" s="71"/>
      <c r="PU183" s="71"/>
      <c r="PV183" s="71"/>
      <c r="PW183" s="71"/>
      <c r="PX183" s="71"/>
      <c r="PY183" s="71"/>
      <c r="PZ183" s="71"/>
      <c r="QA183" s="71"/>
      <c r="QB183" s="71"/>
      <c r="QC183" s="71"/>
      <c r="QD183" s="71"/>
      <c r="QE183" s="71"/>
      <c r="QF183" s="71"/>
      <c r="QG183" s="71"/>
      <c r="QH183" s="71"/>
      <c r="QI183" s="71"/>
      <c r="QJ183" s="71"/>
      <c r="QK183" s="71"/>
      <c r="QL183" s="71"/>
      <c r="QM183" s="71"/>
      <c r="QN183" s="71"/>
      <c r="QO183" s="71"/>
      <c r="QP183" s="71"/>
      <c r="QQ183" s="71"/>
      <c r="QR183" s="71"/>
      <c r="QS183" s="71"/>
      <c r="QT183" s="71"/>
      <c r="QU183" s="71"/>
      <c r="QV183" s="71"/>
      <c r="QW183" s="71"/>
      <c r="QX183" s="71"/>
      <c r="QY183" s="71"/>
      <c r="QZ183" s="71"/>
      <c r="RA183" s="71"/>
      <c r="RB183" s="71"/>
      <c r="RC183" s="71"/>
      <c r="RD183" s="71"/>
      <c r="RE183" s="71"/>
      <c r="RF183" s="71"/>
      <c r="RG183" s="71"/>
      <c r="RH183" s="71"/>
      <c r="RI183" s="71"/>
      <c r="RJ183" s="71"/>
      <c r="RK183" s="71"/>
      <c r="RL183" s="71"/>
      <c r="RM183" s="71"/>
    </row>
    <row r="184" spans="1:481" ht="18" customHeight="1">
      <c r="A184" s="73"/>
      <c r="B184" s="73"/>
      <c r="C184" s="66"/>
      <c r="D184" s="72"/>
      <c r="E184" s="72"/>
      <c r="F184" s="66"/>
      <c r="G184" s="66"/>
      <c r="H184" s="66"/>
      <c r="I184" s="66"/>
      <c r="J184" s="66"/>
      <c r="K184" s="71"/>
      <c r="L184" s="71"/>
      <c r="M184" s="72"/>
      <c r="N184" s="72"/>
      <c r="O184" s="71"/>
      <c r="P184" s="71"/>
      <c r="Q184" s="71"/>
      <c r="R184" s="72"/>
      <c r="S184" s="72"/>
      <c r="T184" s="66"/>
      <c r="U184" s="72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  <c r="JD184" s="71"/>
      <c r="JE184" s="71"/>
      <c r="JF184" s="71"/>
      <c r="JG184" s="71"/>
      <c r="JH184" s="71"/>
      <c r="JI184" s="71"/>
      <c r="JJ184" s="71"/>
      <c r="JK184" s="71"/>
      <c r="JL184" s="71"/>
      <c r="JM184" s="71"/>
      <c r="JN184" s="71"/>
      <c r="JO184" s="71"/>
      <c r="JP184" s="71"/>
      <c r="JQ184" s="71"/>
      <c r="JR184" s="71"/>
      <c r="JS184" s="71"/>
      <c r="JT184" s="71"/>
      <c r="JU184" s="71"/>
      <c r="JV184" s="71"/>
      <c r="JW184" s="71"/>
      <c r="JX184" s="71"/>
      <c r="JY184" s="71"/>
      <c r="JZ184" s="71"/>
      <c r="KA184" s="71"/>
      <c r="KB184" s="71"/>
      <c r="KC184" s="71"/>
      <c r="KD184" s="71"/>
      <c r="KE184" s="71"/>
      <c r="KF184" s="71"/>
      <c r="KG184" s="71"/>
      <c r="KH184" s="71"/>
      <c r="KI184" s="71"/>
      <c r="KJ184" s="71"/>
      <c r="KK184" s="71"/>
      <c r="KL184" s="71"/>
      <c r="KM184" s="71"/>
      <c r="KN184" s="71"/>
      <c r="KO184" s="71"/>
      <c r="KP184" s="71"/>
      <c r="KQ184" s="71"/>
      <c r="KR184" s="71"/>
      <c r="KS184" s="71"/>
      <c r="KT184" s="71"/>
      <c r="KU184" s="71"/>
      <c r="KV184" s="71"/>
      <c r="KW184" s="71"/>
      <c r="KX184" s="71"/>
      <c r="KY184" s="71"/>
      <c r="KZ184" s="71"/>
      <c r="LA184" s="71"/>
      <c r="LB184" s="71"/>
      <c r="LC184" s="71"/>
      <c r="LD184" s="71"/>
      <c r="LE184" s="71"/>
      <c r="LF184" s="71"/>
      <c r="LG184" s="71"/>
      <c r="LH184" s="71"/>
      <c r="LI184" s="71"/>
      <c r="LJ184" s="71"/>
      <c r="LK184" s="71"/>
      <c r="LL184" s="71"/>
      <c r="LM184" s="71"/>
      <c r="LN184" s="71"/>
      <c r="LO184" s="71"/>
      <c r="LP184" s="71"/>
      <c r="LQ184" s="71"/>
      <c r="LR184" s="71"/>
      <c r="LS184" s="71"/>
      <c r="LT184" s="71"/>
      <c r="LU184" s="71"/>
      <c r="LV184" s="71"/>
      <c r="LW184" s="71"/>
      <c r="LX184" s="71"/>
      <c r="LY184" s="71"/>
      <c r="LZ184" s="71"/>
      <c r="MA184" s="71"/>
      <c r="MB184" s="71"/>
      <c r="MC184" s="71"/>
      <c r="MD184" s="71"/>
      <c r="ME184" s="71"/>
      <c r="MF184" s="71"/>
      <c r="MG184" s="71"/>
      <c r="MH184" s="71"/>
      <c r="MI184" s="71"/>
      <c r="MJ184" s="71"/>
      <c r="MK184" s="71"/>
      <c r="ML184" s="71"/>
      <c r="MM184" s="71"/>
      <c r="MN184" s="71"/>
      <c r="MO184" s="71"/>
      <c r="MP184" s="71"/>
      <c r="MQ184" s="71"/>
      <c r="MR184" s="71"/>
      <c r="MS184" s="71"/>
      <c r="MT184" s="71"/>
      <c r="MU184" s="71"/>
      <c r="MV184" s="71"/>
      <c r="MW184" s="71"/>
      <c r="MX184" s="71"/>
      <c r="MY184" s="71"/>
      <c r="MZ184" s="71"/>
      <c r="NA184" s="71"/>
      <c r="NB184" s="71"/>
      <c r="NC184" s="71"/>
      <c r="ND184" s="71"/>
      <c r="NE184" s="71"/>
      <c r="NF184" s="71"/>
      <c r="NG184" s="71"/>
      <c r="NH184" s="71"/>
      <c r="NI184" s="71"/>
      <c r="NJ184" s="71"/>
      <c r="NK184" s="71"/>
      <c r="NL184" s="71"/>
      <c r="NM184" s="71"/>
      <c r="NN184" s="71"/>
      <c r="NO184" s="71"/>
      <c r="NP184" s="71"/>
      <c r="NQ184" s="71"/>
      <c r="NR184" s="71"/>
      <c r="NS184" s="71"/>
      <c r="NT184" s="71"/>
      <c r="NU184" s="71"/>
      <c r="NV184" s="71"/>
      <c r="NW184" s="71"/>
      <c r="NX184" s="71"/>
      <c r="NY184" s="71"/>
      <c r="NZ184" s="71"/>
      <c r="OA184" s="71"/>
      <c r="OB184" s="71"/>
      <c r="OC184" s="71"/>
      <c r="OD184" s="71"/>
      <c r="OE184" s="71"/>
      <c r="OF184" s="71"/>
      <c r="OG184" s="71"/>
      <c r="OH184" s="71"/>
      <c r="OI184" s="71"/>
      <c r="OJ184" s="71"/>
      <c r="OK184" s="71"/>
      <c r="OL184" s="71"/>
      <c r="OM184" s="71"/>
      <c r="ON184" s="71"/>
      <c r="OO184" s="71"/>
      <c r="OP184" s="71"/>
      <c r="OQ184" s="71"/>
      <c r="OR184" s="71"/>
      <c r="OS184" s="71"/>
      <c r="OT184" s="71"/>
      <c r="OU184" s="71"/>
      <c r="OV184" s="71"/>
      <c r="OW184" s="71"/>
      <c r="OX184" s="71"/>
      <c r="OY184" s="71"/>
      <c r="OZ184" s="71"/>
      <c r="PA184" s="71"/>
      <c r="PB184" s="71"/>
      <c r="PC184" s="71"/>
      <c r="PD184" s="71"/>
      <c r="PE184" s="71"/>
      <c r="PF184" s="71"/>
      <c r="PG184" s="71"/>
      <c r="PH184" s="71"/>
      <c r="PI184" s="71"/>
      <c r="PJ184" s="71"/>
      <c r="PK184" s="71"/>
      <c r="PL184" s="71"/>
      <c r="PM184" s="71"/>
      <c r="PN184" s="71"/>
      <c r="PO184" s="71"/>
      <c r="PP184" s="71"/>
      <c r="PQ184" s="71"/>
      <c r="PR184" s="71"/>
      <c r="PS184" s="71"/>
      <c r="PT184" s="71"/>
      <c r="PU184" s="71"/>
      <c r="PV184" s="71"/>
      <c r="PW184" s="71"/>
      <c r="PX184" s="71"/>
      <c r="PY184" s="71"/>
      <c r="PZ184" s="71"/>
      <c r="QA184" s="71"/>
      <c r="QB184" s="71"/>
      <c r="QC184" s="71"/>
      <c r="QD184" s="71"/>
      <c r="QE184" s="71"/>
      <c r="QF184" s="71"/>
      <c r="QG184" s="71"/>
      <c r="QH184" s="71"/>
      <c r="QI184" s="71"/>
      <c r="QJ184" s="71"/>
      <c r="QK184" s="71"/>
      <c r="QL184" s="71"/>
      <c r="QM184" s="71"/>
      <c r="QN184" s="71"/>
      <c r="QO184" s="71"/>
      <c r="QP184" s="71"/>
      <c r="QQ184" s="71"/>
      <c r="QR184" s="71"/>
      <c r="QS184" s="71"/>
      <c r="QT184" s="71"/>
      <c r="QU184" s="71"/>
      <c r="QV184" s="71"/>
      <c r="QW184" s="71"/>
      <c r="QX184" s="71"/>
      <c r="QY184" s="71"/>
      <c r="QZ184" s="71"/>
      <c r="RA184" s="71"/>
      <c r="RB184" s="71"/>
      <c r="RC184" s="71"/>
      <c r="RD184" s="71"/>
      <c r="RE184" s="71"/>
      <c r="RF184" s="71"/>
      <c r="RG184" s="71"/>
      <c r="RH184" s="71"/>
      <c r="RI184" s="71"/>
      <c r="RJ184" s="71"/>
      <c r="RK184" s="71"/>
      <c r="RL184" s="71"/>
      <c r="RM184" s="71"/>
    </row>
    <row r="185" spans="1:481" ht="18" customHeight="1">
      <c r="A185" s="73"/>
      <c r="B185" s="73"/>
      <c r="C185" s="66"/>
      <c r="D185" s="72"/>
      <c r="E185" s="72"/>
      <c r="F185" s="66"/>
      <c r="G185" s="66"/>
      <c r="H185" s="66"/>
      <c r="I185" s="66"/>
      <c r="J185" s="66"/>
      <c r="K185" s="71"/>
      <c r="L185" s="71"/>
      <c r="M185" s="72"/>
      <c r="N185" s="72"/>
      <c r="O185" s="71"/>
      <c r="P185" s="71"/>
      <c r="Q185" s="71"/>
      <c r="R185" s="72"/>
      <c r="S185" s="72"/>
      <c r="T185" s="66"/>
      <c r="U185" s="72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  <c r="JD185" s="71"/>
      <c r="JE185" s="71"/>
      <c r="JF185" s="71"/>
      <c r="JG185" s="71"/>
      <c r="JH185" s="71"/>
      <c r="JI185" s="71"/>
      <c r="JJ185" s="71"/>
      <c r="JK185" s="71"/>
      <c r="JL185" s="71"/>
      <c r="JM185" s="71"/>
      <c r="JN185" s="71"/>
      <c r="JO185" s="71"/>
      <c r="JP185" s="71"/>
      <c r="JQ185" s="71"/>
      <c r="JR185" s="71"/>
      <c r="JS185" s="71"/>
      <c r="JT185" s="71"/>
      <c r="JU185" s="71"/>
      <c r="JV185" s="71"/>
      <c r="JW185" s="71"/>
      <c r="JX185" s="71"/>
      <c r="JY185" s="71"/>
      <c r="JZ185" s="71"/>
      <c r="KA185" s="71"/>
      <c r="KB185" s="71"/>
      <c r="KC185" s="71"/>
      <c r="KD185" s="71"/>
      <c r="KE185" s="71"/>
      <c r="KF185" s="71"/>
      <c r="KG185" s="71"/>
      <c r="KH185" s="71"/>
      <c r="KI185" s="71"/>
      <c r="KJ185" s="71"/>
      <c r="KK185" s="71"/>
      <c r="KL185" s="71"/>
      <c r="KM185" s="71"/>
      <c r="KN185" s="71"/>
      <c r="KO185" s="71"/>
      <c r="KP185" s="71"/>
      <c r="KQ185" s="71"/>
      <c r="KR185" s="71"/>
      <c r="KS185" s="71"/>
      <c r="KT185" s="71"/>
      <c r="KU185" s="71"/>
      <c r="KV185" s="71"/>
      <c r="KW185" s="71"/>
      <c r="KX185" s="71"/>
      <c r="KY185" s="71"/>
      <c r="KZ185" s="71"/>
      <c r="LA185" s="71"/>
      <c r="LB185" s="71"/>
      <c r="LC185" s="71"/>
      <c r="LD185" s="71"/>
      <c r="LE185" s="71"/>
      <c r="LF185" s="71"/>
      <c r="LG185" s="71"/>
      <c r="LH185" s="71"/>
      <c r="LI185" s="71"/>
      <c r="LJ185" s="71"/>
      <c r="LK185" s="71"/>
      <c r="LL185" s="71"/>
      <c r="LM185" s="71"/>
      <c r="LN185" s="71"/>
      <c r="LO185" s="71"/>
      <c r="LP185" s="71"/>
      <c r="LQ185" s="71"/>
      <c r="LR185" s="71"/>
      <c r="LS185" s="71"/>
      <c r="LT185" s="71"/>
      <c r="LU185" s="71"/>
      <c r="LV185" s="71"/>
      <c r="LW185" s="71"/>
      <c r="LX185" s="71"/>
      <c r="LY185" s="71"/>
      <c r="LZ185" s="71"/>
      <c r="MA185" s="71"/>
      <c r="MB185" s="71"/>
      <c r="MC185" s="71"/>
      <c r="MD185" s="71"/>
      <c r="ME185" s="71"/>
      <c r="MF185" s="71"/>
      <c r="MG185" s="71"/>
      <c r="MH185" s="71"/>
      <c r="MI185" s="71"/>
      <c r="MJ185" s="71"/>
      <c r="MK185" s="71"/>
      <c r="ML185" s="71"/>
      <c r="MM185" s="71"/>
      <c r="MN185" s="71"/>
      <c r="MO185" s="71"/>
      <c r="MP185" s="71"/>
      <c r="MQ185" s="71"/>
      <c r="MR185" s="71"/>
      <c r="MS185" s="71"/>
      <c r="MT185" s="71"/>
      <c r="MU185" s="71"/>
      <c r="MV185" s="71"/>
      <c r="MW185" s="71"/>
      <c r="MX185" s="71"/>
      <c r="MY185" s="71"/>
      <c r="MZ185" s="71"/>
      <c r="NA185" s="71"/>
      <c r="NB185" s="71"/>
      <c r="NC185" s="71"/>
      <c r="ND185" s="71"/>
      <c r="NE185" s="71"/>
      <c r="NF185" s="71"/>
      <c r="NG185" s="71"/>
      <c r="NH185" s="71"/>
      <c r="NI185" s="71"/>
      <c r="NJ185" s="71"/>
      <c r="NK185" s="71"/>
      <c r="NL185" s="71"/>
      <c r="NM185" s="71"/>
      <c r="NN185" s="71"/>
      <c r="NO185" s="71"/>
      <c r="NP185" s="71"/>
      <c r="NQ185" s="71"/>
      <c r="NR185" s="71"/>
      <c r="NS185" s="71"/>
      <c r="NT185" s="71"/>
      <c r="NU185" s="71"/>
      <c r="NV185" s="71"/>
      <c r="NW185" s="71"/>
      <c r="NX185" s="71"/>
      <c r="NY185" s="71"/>
      <c r="NZ185" s="71"/>
      <c r="OA185" s="71"/>
      <c r="OB185" s="71"/>
      <c r="OC185" s="71"/>
      <c r="OD185" s="71"/>
      <c r="OE185" s="71"/>
      <c r="OF185" s="71"/>
      <c r="OG185" s="71"/>
      <c r="OH185" s="71"/>
      <c r="OI185" s="71"/>
      <c r="OJ185" s="71"/>
      <c r="OK185" s="71"/>
      <c r="OL185" s="71"/>
      <c r="OM185" s="71"/>
      <c r="ON185" s="71"/>
      <c r="OO185" s="71"/>
      <c r="OP185" s="71"/>
      <c r="OQ185" s="71"/>
      <c r="OR185" s="71"/>
      <c r="OS185" s="71"/>
      <c r="OT185" s="71"/>
      <c r="OU185" s="71"/>
      <c r="OV185" s="71"/>
      <c r="OW185" s="71"/>
      <c r="OX185" s="71"/>
      <c r="OY185" s="71"/>
      <c r="OZ185" s="71"/>
      <c r="PA185" s="71"/>
      <c r="PB185" s="71"/>
      <c r="PC185" s="71"/>
      <c r="PD185" s="71"/>
      <c r="PE185" s="71"/>
      <c r="PF185" s="71"/>
      <c r="PG185" s="71"/>
      <c r="PH185" s="71"/>
      <c r="PI185" s="71"/>
      <c r="PJ185" s="71"/>
      <c r="PK185" s="71"/>
      <c r="PL185" s="71"/>
      <c r="PM185" s="71"/>
      <c r="PN185" s="71"/>
      <c r="PO185" s="71"/>
      <c r="PP185" s="71"/>
      <c r="PQ185" s="71"/>
      <c r="PR185" s="71"/>
      <c r="PS185" s="71"/>
      <c r="PT185" s="71"/>
      <c r="PU185" s="71"/>
      <c r="PV185" s="71"/>
      <c r="PW185" s="71"/>
      <c r="PX185" s="71"/>
      <c r="PY185" s="71"/>
      <c r="PZ185" s="71"/>
      <c r="QA185" s="71"/>
      <c r="QB185" s="71"/>
      <c r="QC185" s="71"/>
      <c r="QD185" s="71"/>
      <c r="QE185" s="71"/>
      <c r="QF185" s="71"/>
      <c r="QG185" s="71"/>
      <c r="QH185" s="71"/>
      <c r="QI185" s="71"/>
      <c r="QJ185" s="71"/>
      <c r="QK185" s="71"/>
      <c r="QL185" s="71"/>
      <c r="QM185" s="71"/>
      <c r="QN185" s="71"/>
      <c r="QO185" s="71"/>
      <c r="QP185" s="71"/>
      <c r="QQ185" s="71"/>
      <c r="QR185" s="71"/>
      <c r="QS185" s="71"/>
      <c r="QT185" s="71"/>
      <c r="QU185" s="71"/>
      <c r="QV185" s="71"/>
      <c r="QW185" s="71"/>
      <c r="QX185" s="71"/>
      <c r="QY185" s="71"/>
      <c r="QZ185" s="71"/>
      <c r="RA185" s="71"/>
      <c r="RB185" s="71"/>
      <c r="RC185" s="71"/>
      <c r="RD185" s="71"/>
      <c r="RE185" s="71"/>
      <c r="RF185" s="71"/>
      <c r="RG185" s="71"/>
      <c r="RH185" s="71"/>
      <c r="RI185" s="71"/>
      <c r="RJ185" s="71"/>
      <c r="RK185" s="71"/>
      <c r="RL185" s="71"/>
      <c r="RM185" s="71"/>
    </row>
    <row r="186" spans="1:481" ht="18" customHeight="1">
      <c r="A186" s="73"/>
      <c r="B186" s="73"/>
      <c r="C186" s="66"/>
      <c r="D186" s="72"/>
      <c r="E186" s="72"/>
      <c r="F186" s="66"/>
      <c r="G186" s="66"/>
      <c r="H186" s="66"/>
      <c r="I186" s="66"/>
      <c r="J186" s="66"/>
      <c r="K186" s="71"/>
      <c r="L186" s="71"/>
      <c r="M186" s="72"/>
      <c r="N186" s="72"/>
      <c r="O186" s="71"/>
      <c r="P186" s="71"/>
      <c r="Q186" s="71"/>
      <c r="R186" s="72"/>
      <c r="S186" s="72"/>
      <c r="T186" s="66"/>
      <c r="U186" s="72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  <c r="JD186" s="71"/>
      <c r="JE186" s="71"/>
      <c r="JF186" s="71"/>
      <c r="JG186" s="71"/>
      <c r="JH186" s="71"/>
      <c r="JI186" s="71"/>
      <c r="JJ186" s="71"/>
      <c r="JK186" s="71"/>
      <c r="JL186" s="71"/>
      <c r="JM186" s="71"/>
      <c r="JN186" s="71"/>
      <c r="JO186" s="71"/>
      <c r="JP186" s="71"/>
      <c r="JQ186" s="71"/>
      <c r="JR186" s="71"/>
      <c r="JS186" s="71"/>
      <c r="JT186" s="71"/>
      <c r="JU186" s="71"/>
      <c r="JV186" s="71"/>
      <c r="JW186" s="71"/>
      <c r="JX186" s="71"/>
      <c r="JY186" s="71"/>
      <c r="JZ186" s="71"/>
      <c r="KA186" s="71"/>
      <c r="KB186" s="71"/>
      <c r="KC186" s="71"/>
      <c r="KD186" s="71"/>
      <c r="KE186" s="71"/>
      <c r="KF186" s="71"/>
      <c r="KG186" s="71"/>
      <c r="KH186" s="71"/>
      <c r="KI186" s="71"/>
      <c r="KJ186" s="71"/>
      <c r="KK186" s="71"/>
      <c r="KL186" s="71"/>
      <c r="KM186" s="71"/>
      <c r="KN186" s="71"/>
      <c r="KO186" s="71"/>
      <c r="KP186" s="71"/>
      <c r="KQ186" s="71"/>
      <c r="KR186" s="71"/>
      <c r="KS186" s="71"/>
      <c r="KT186" s="71"/>
      <c r="KU186" s="71"/>
      <c r="KV186" s="71"/>
      <c r="KW186" s="71"/>
      <c r="KX186" s="71"/>
      <c r="KY186" s="71"/>
      <c r="KZ186" s="71"/>
      <c r="LA186" s="71"/>
      <c r="LB186" s="71"/>
      <c r="LC186" s="71"/>
      <c r="LD186" s="71"/>
      <c r="LE186" s="71"/>
      <c r="LF186" s="71"/>
      <c r="LG186" s="71"/>
      <c r="LH186" s="71"/>
      <c r="LI186" s="71"/>
      <c r="LJ186" s="71"/>
      <c r="LK186" s="71"/>
      <c r="LL186" s="71"/>
      <c r="LM186" s="71"/>
      <c r="LN186" s="71"/>
      <c r="LO186" s="71"/>
      <c r="LP186" s="71"/>
      <c r="LQ186" s="71"/>
      <c r="LR186" s="71"/>
      <c r="LS186" s="71"/>
      <c r="LT186" s="71"/>
      <c r="LU186" s="71"/>
      <c r="LV186" s="71"/>
      <c r="LW186" s="71"/>
      <c r="LX186" s="71"/>
      <c r="LY186" s="71"/>
      <c r="LZ186" s="71"/>
      <c r="MA186" s="71"/>
      <c r="MB186" s="71"/>
      <c r="MC186" s="71"/>
      <c r="MD186" s="71"/>
      <c r="ME186" s="71"/>
      <c r="MF186" s="71"/>
      <c r="MG186" s="71"/>
      <c r="MH186" s="71"/>
      <c r="MI186" s="71"/>
      <c r="MJ186" s="71"/>
      <c r="MK186" s="71"/>
      <c r="ML186" s="71"/>
      <c r="MM186" s="71"/>
      <c r="MN186" s="71"/>
      <c r="MO186" s="71"/>
      <c r="MP186" s="71"/>
      <c r="MQ186" s="71"/>
      <c r="MR186" s="71"/>
      <c r="MS186" s="71"/>
      <c r="MT186" s="71"/>
      <c r="MU186" s="71"/>
      <c r="MV186" s="71"/>
      <c r="MW186" s="71"/>
      <c r="MX186" s="71"/>
      <c r="MY186" s="71"/>
      <c r="MZ186" s="71"/>
      <c r="NA186" s="71"/>
      <c r="NB186" s="71"/>
      <c r="NC186" s="71"/>
      <c r="ND186" s="71"/>
      <c r="NE186" s="71"/>
      <c r="NF186" s="71"/>
      <c r="NG186" s="71"/>
      <c r="NH186" s="71"/>
      <c r="NI186" s="71"/>
      <c r="NJ186" s="71"/>
      <c r="NK186" s="71"/>
      <c r="NL186" s="71"/>
      <c r="NM186" s="71"/>
      <c r="NN186" s="71"/>
      <c r="NO186" s="71"/>
      <c r="NP186" s="71"/>
      <c r="NQ186" s="71"/>
      <c r="NR186" s="71"/>
      <c r="NS186" s="71"/>
      <c r="NT186" s="71"/>
      <c r="NU186" s="71"/>
      <c r="NV186" s="71"/>
      <c r="NW186" s="71"/>
      <c r="NX186" s="71"/>
      <c r="NY186" s="71"/>
      <c r="NZ186" s="71"/>
      <c r="OA186" s="71"/>
      <c r="OB186" s="71"/>
      <c r="OC186" s="71"/>
      <c r="OD186" s="71"/>
      <c r="OE186" s="71"/>
      <c r="OF186" s="71"/>
      <c r="OG186" s="71"/>
      <c r="OH186" s="71"/>
      <c r="OI186" s="71"/>
      <c r="OJ186" s="71"/>
      <c r="OK186" s="71"/>
      <c r="OL186" s="71"/>
      <c r="OM186" s="71"/>
      <c r="ON186" s="71"/>
      <c r="OO186" s="71"/>
      <c r="OP186" s="71"/>
      <c r="OQ186" s="71"/>
      <c r="OR186" s="71"/>
      <c r="OS186" s="71"/>
      <c r="OT186" s="71"/>
      <c r="OU186" s="71"/>
      <c r="OV186" s="71"/>
      <c r="OW186" s="71"/>
      <c r="OX186" s="71"/>
      <c r="OY186" s="71"/>
      <c r="OZ186" s="71"/>
      <c r="PA186" s="71"/>
      <c r="PB186" s="71"/>
      <c r="PC186" s="71"/>
      <c r="PD186" s="71"/>
      <c r="PE186" s="71"/>
      <c r="PF186" s="71"/>
      <c r="PG186" s="71"/>
      <c r="PH186" s="71"/>
      <c r="PI186" s="71"/>
      <c r="PJ186" s="71"/>
      <c r="PK186" s="71"/>
      <c r="PL186" s="71"/>
      <c r="PM186" s="71"/>
      <c r="PN186" s="71"/>
      <c r="PO186" s="71"/>
      <c r="PP186" s="71"/>
      <c r="PQ186" s="71"/>
      <c r="PR186" s="71"/>
      <c r="PS186" s="71"/>
      <c r="PT186" s="71"/>
      <c r="PU186" s="71"/>
      <c r="PV186" s="71"/>
      <c r="PW186" s="71"/>
      <c r="PX186" s="71"/>
      <c r="PY186" s="71"/>
      <c r="PZ186" s="71"/>
      <c r="QA186" s="71"/>
      <c r="QB186" s="71"/>
      <c r="QC186" s="71"/>
      <c r="QD186" s="71"/>
      <c r="QE186" s="71"/>
      <c r="QF186" s="71"/>
      <c r="QG186" s="71"/>
      <c r="QH186" s="71"/>
      <c r="QI186" s="71"/>
      <c r="QJ186" s="71"/>
      <c r="QK186" s="71"/>
      <c r="QL186" s="71"/>
      <c r="QM186" s="71"/>
      <c r="QN186" s="71"/>
      <c r="QO186" s="71"/>
      <c r="QP186" s="71"/>
      <c r="QQ186" s="71"/>
      <c r="QR186" s="71"/>
      <c r="QS186" s="71"/>
      <c r="QT186" s="71"/>
      <c r="QU186" s="71"/>
      <c r="QV186" s="71"/>
      <c r="QW186" s="71"/>
      <c r="QX186" s="71"/>
      <c r="QY186" s="71"/>
      <c r="QZ186" s="71"/>
      <c r="RA186" s="71"/>
      <c r="RB186" s="71"/>
      <c r="RC186" s="71"/>
      <c r="RD186" s="71"/>
      <c r="RE186" s="71"/>
      <c r="RF186" s="71"/>
      <c r="RG186" s="71"/>
      <c r="RH186" s="71"/>
      <c r="RI186" s="71"/>
      <c r="RJ186" s="71"/>
      <c r="RK186" s="71"/>
      <c r="RL186" s="71"/>
      <c r="RM186" s="71"/>
    </row>
    <row r="187" spans="1:481" ht="18" customHeight="1">
      <c r="A187" s="73"/>
      <c r="B187" s="73"/>
      <c r="C187" s="66"/>
      <c r="D187" s="72"/>
      <c r="E187" s="72"/>
      <c r="F187" s="66"/>
      <c r="G187" s="66"/>
      <c r="H187" s="66"/>
      <c r="I187" s="66"/>
      <c r="J187" s="66"/>
      <c r="K187" s="71"/>
      <c r="L187" s="71"/>
      <c r="M187" s="72"/>
      <c r="N187" s="72"/>
      <c r="O187" s="71"/>
      <c r="P187" s="71"/>
      <c r="Q187" s="71"/>
      <c r="R187" s="72"/>
      <c r="S187" s="72"/>
      <c r="T187" s="66"/>
      <c r="U187" s="72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  <c r="JD187" s="71"/>
      <c r="JE187" s="71"/>
      <c r="JF187" s="71"/>
      <c r="JG187" s="71"/>
      <c r="JH187" s="71"/>
      <c r="JI187" s="71"/>
      <c r="JJ187" s="71"/>
      <c r="JK187" s="71"/>
      <c r="JL187" s="71"/>
      <c r="JM187" s="71"/>
      <c r="JN187" s="71"/>
      <c r="JO187" s="71"/>
      <c r="JP187" s="71"/>
      <c r="JQ187" s="71"/>
      <c r="JR187" s="71"/>
      <c r="JS187" s="71"/>
      <c r="JT187" s="71"/>
      <c r="JU187" s="71"/>
      <c r="JV187" s="71"/>
      <c r="JW187" s="71"/>
      <c r="JX187" s="71"/>
      <c r="JY187" s="71"/>
      <c r="JZ187" s="71"/>
      <c r="KA187" s="71"/>
      <c r="KB187" s="71"/>
      <c r="KC187" s="71"/>
      <c r="KD187" s="71"/>
      <c r="KE187" s="71"/>
      <c r="KF187" s="71"/>
      <c r="KG187" s="71"/>
      <c r="KH187" s="71"/>
      <c r="KI187" s="71"/>
      <c r="KJ187" s="71"/>
      <c r="KK187" s="71"/>
      <c r="KL187" s="71"/>
      <c r="KM187" s="71"/>
      <c r="KN187" s="71"/>
      <c r="KO187" s="71"/>
      <c r="KP187" s="71"/>
      <c r="KQ187" s="71"/>
      <c r="KR187" s="71"/>
      <c r="KS187" s="71"/>
      <c r="KT187" s="71"/>
      <c r="KU187" s="71"/>
      <c r="KV187" s="71"/>
      <c r="KW187" s="71"/>
      <c r="KX187" s="71"/>
      <c r="KY187" s="71"/>
      <c r="KZ187" s="71"/>
      <c r="LA187" s="71"/>
      <c r="LB187" s="71"/>
      <c r="LC187" s="71"/>
      <c r="LD187" s="71"/>
      <c r="LE187" s="71"/>
      <c r="LF187" s="71"/>
      <c r="LG187" s="71"/>
      <c r="LH187" s="71"/>
      <c r="LI187" s="71"/>
      <c r="LJ187" s="71"/>
      <c r="LK187" s="71"/>
      <c r="LL187" s="71"/>
      <c r="LM187" s="71"/>
      <c r="LN187" s="71"/>
      <c r="LO187" s="71"/>
      <c r="LP187" s="71"/>
      <c r="LQ187" s="71"/>
      <c r="LR187" s="71"/>
      <c r="LS187" s="71"/>
      <c r="LT187" s="71"/>
      <c r="LU187" s="71"/>
      <c r="LV187" s="71"/>
      <c r="LW187" s="71"/>
      <c r="LX187" s="71"/>
      <c r="LY187" s="71"/>
      <c r="LZ187" s="71"/>
      <c r="MA187" s="71"/>
      <c r="MB187" s="71"/>
      <c r="MC187" s="71"/>
      <c r="MD187" s="71"/>
      <c r="ME187" s="71"/>
      <c r="MF187" s="71"/>
      <c r="MG187" s="71"/>
      <c r="MH187" s="71"/>
      <c r="MI187" s="71"/>
      <c r="MJ187" s="71"/>
      <c r="MK187" s="71"/>
      <c r="ML187" s="71"/>
      <c r="MM187" s="71"/>
      <c r="MN187" s="71"/>
      <c r="MO187" s="71"/>
      <c r="MP187" s="71"/>
      <c r="MQ187" s="71"/>
      <c r="MR187" s="71"/>
      <c r="MS187" s="71"/>
      <c r="MT187" s="71"/>
      <c r="MU187" s="71"/>
      <c r="MV187" s="71"/>
      <c r="MW187" s="71"/>
      <c r="MX187" s="71"/>
      <c r="MY187" s="71"/>
      <c r="MZ187" s="71"/>
      <c r="NA187" s="71"/>
      <c r="NB187" s="71"/>
      <c r="NC187" s="71"/>
      <c r="ND187" s="71"/>
      <c r="NE187" s="71"/>
      <c r="NF187" s="71"/>
      <c r="NG187" s="71"/>
      <c r="NH187" s="71"/>
      <c r="NI187" s="71"/>
      <c r="NJ187" s="71"/>
      <c r="NK187" s="71"/>
      <c r="NL187" s="71"/>
      <c r="NM187" s="71"/>
      <c r="NN187" s="71"/>
      <c r="NO187" s="71"/>
      <c r="NP187" s="71"/>
      <c r="NQ187" s="71"/>
      <c r="NR187" s="71"/>
      <c r="NS187" s="71"/>
      <c r="NT187" s="71"/>
      <c r="NU187" s="71"/>
      <c r="NV187" s="71"/>
      <c r="NW187" s="71"/>
      <c r="NX187" s="71"/>
      <c r="NY187" s="71"/>
      <c r="NZ187" s="71"/>
      <c r="OA187" s="71"/>
      <c r="OB187" s="71"/>
      <c r="OC187" s="71"/>
      <c r="OD187" s="71"/>
      <c r="OE187" s="71"/>
      <c r="OF187" s="71"/>
      <c r="OG187" s="71"/>
      <c r="OH187" s="71"/>
      <c r="OI187" s="71"/>
      <c r="OJ187" s="71"/>
      <c r="OK187" s="71"/>
      <c r="OL187" s="71"/>
      <c r="OM187" s="71"/>
      <c r="ON187" s="71"/>
      <c r="OO187" s="71"/>
      <c r="OP187" s="71"/>
      <c r="OQ187" s="71"/>
      <c r="OR187" s="71"/>
      <c r="OS187" s="71"/>
      <c r="OT187" s="71"/>
      <c r="OU187" s="71"/>
      <c r="OV187" s="71"/>
      <c r="OW187" s="71"/>
      <c r="OX187" s="71"/>
      <c r="OY187" s="71"/>
      <c r="OZ187" s="71"/>
      <c r="PA187" s="71"/>
      <c r="PB187" s="71"/>
      <c r="PC187" s="71"/>
      <c r="PD187" s="71"/>
      <c r="PE187" s="71"/>
      <c r="PF187" s="71"/>
      <c r="PG187" s="71"/>
      <c r="PH187" s="71"/>
      <c r="PI187" s="71"/>
      <c r="PJ187" s="71"/>
      <c r="PK187" s="71"/>
      <c r="PL187" s="71"/>
      <c r="PM187" s="71"/>
      <c r="PN187" s="71"/>
      <c r="PO187" s="71"/>
      <c r="PP187" s="71"/>
      <c r="PQ187" s="71"/>
      <c r="PR187" s="71"/>
      <c r="PS187" s="71"/>
      <c r="PT187" s="71"/>
      <c r="PU187" s="71"/>
      <c r="PV187" s="71"/>
      <c r="PW187" s="71"/>
      <c r="PX187" s="71"/>
      <c r="PY187" s="71"/>
      <c r="PZ187" s="71"/>
      <c r="QA187" s="71"/>
      <c r="QB187" s="71"/>
      <c r="QC187" s="71"/>
      <c r="QD187" s="71"/>
      <c r="QE187" s="71"/>
      <c r="QF187" s="71"/>
      <c r="QG187" s="71"/>
      <c r="QH187" s="71"/>
      <c r="QI187" s="71"/>
      <c r="QJ187" s="71"/>
      <c r="QK187" s="71"/>
      <c r="QL187" s="71"/>
      <c r="QM187" s="71"/>
      <c r="QN187" s="71"/>
      <c r="QO187" s="71"/>
      <c r="QP187" s="71"/>
      <c r="QQ187" s="71"/>
      <c r="QR187" s="71"/>
      <c r="QS187" s="71"/>
      <c r="QT187" s="71"/>
      <c r="QU187" s="71"/>
      <c r="QV187" s="71"/>
      <c r="QW187" s="71"/>
      <c r="QX187" s="71"/>
      <c r="QY187" s="71"/>
      <c r="QZ187" s="71"/>
      <c r="RA187" s="71"/>
      <c r="RB187" s="71"/>
      <c r="RC187" s="71"/>
      <c r="RD187" s="71"/>
      <c r="RE187" s="71"/>
      <c r="RF187" s="71"/>
      <c r="RG187" s="71"/>
      <c r="RH187" s="71"/>
      <c r="RI187" s="71"/>
      <c r="RJ187" s="71"/>
      <c r="RK187" s="71"/>
      <c r="RL187" s="71"/>
      <c r="RM187" s="71"/>
    </row>
    <row r="188" spans="1:481" ht="18" customHeight="1">
      <c r="A188" s="73"/>
      <c r="B188" s="73"/>
      <c r="C188" s="66"/>
      <c r="D188" s="72"/>
      <c r="E188" s="72"/>
      <c r="F188" s="66"/>
      <c r="G188" s="66"/>
      <c r="H188" s="66"/>
      <c r="I188" s="66"/>
      <c r="J188" s="66"/>
      <c r="K188" s="71"/>
      <c r="L188" s="71"/>
      <c r="M188" s="72"/>
      <c r="N188" s="72"/>
      <c r="O188" s="71"/>
      <c r="P188" s="71"/>
      <c r="Q188" s="71"/>
      <c r="R188" s="72"/>
      <c r="S188" s="72"/>
      <c r="T188" s="66"/>
      <c r="U188" s="72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  <c r="JD188" s="71"/>
      <c r="JE188" s="71"/>
      <c r="JF188" s="71"/>
      <c r="JG188" s="71"/>
      <c r="JH188" s="71"/>
      <c r="JI188" s="71"/>
      <c r="JJ188" s="71"/>
      <c r="JK188" s="71"/>
      <c r="JL188" s="71"/>
      <c r="JM188" s="71"/>
      <c r="JN188" s="71"/>
      <c r="JO188" s="71"/>
      <c r="JP188" s="71"/>
      <c r="JQ188" s="71"/>
      <c r="JR188" s="71"/>
      <c r="JS188" s="71"/>
      <c r="JT188" s="71"/>
      <c r="JU188" s="71"/>
      <c r="JV188" s="71"/>
      <c r="JW188" s="71"/>
      <c r="JX188" s="71"/>
      <c r="JY188" s="71"/>
      <c r="JZ188" s="71"/>
      <c r="KA188" s="71"/>
      <c r="KB188" s="71"/>
      <c r="KC188" s="71"/>
      <c r="KD188" s="71"/>
      <c r="KE188" s="71"/>
      <c r="KF188" s="71"/>
      <c r="KG188" s="71"/>
      <c r="KH188" s="71"/>
      <c r="KI188" s="71"/>
      <c r="KJ188" s="71"/>
      <c r="KK188" s="71"/>
      <c r="KL188" s="71"/>
      <c r="KM188" s="71"/>
      <c r="KN188" s="71"/>
      <c r="KO188" s="71"/>
      <c r="KP188" s="71"/>
      <c r="KQ188" s="71"/>
      <c r="KR188" s="71"/>
      <c r="KS188" s="71"/>
      <c r="KT188" s="71"/>
      <c r="KU188" s="71"/>
      <c r="KV188" s="71"/>
      <c r="KW188" s="71"/>
      <c r="KX188" s="71"/>
      <c r="KY188" s="71"/>
      <c r="KZ188" s="71"/>
      <c r="LA188" s="71"/>
      <c r="LB188" s="71"/>
      <c r="LC188" s="71"/>
      <c r="LD188" s="71"/>
      <c r="LE188" s="71"/>
      <c r="LF188" s="71"/>
      <c r="LG188" s="71"/>
      <c r="LH188" s="71"/>
      <c r="LI188" s="71"/>
      <c r="LJ188" s="71"/>
      <c r="LK188" s="71"/>
      <c r="LL188" s="71"/>
      <c r="LM188" s="71"/>
      <c r="LN188" s="71"/>
      <c r="LO188" s="71"/>
      <c r="LP188" s="71"/>
      <c r="LQ188" s="71"/>
      <c r="LR188" s="71"/>
      <c r="LS188" s="71"/>
      <c r="LT188" s="71"/>
      <c r="LU188" s="71"/>
      <c r="LV188" s="71"/>
      <c r="LW188" s="71"/>
      <c r="LX188" s="71"/>
      <c r="LY188" s="71"/>
      <c r="LZ188" s="71"/>
      <c r="MA188" s="71"/>
      <c r="MB188" s="71"/>
      <c r="MC188" s="71"/>
      <c r="MD188" s="71"/>
      <c r="ME188" s="71"/>
      <c r="MF188" s="71"/>
      <c r="MG188" s="71"/>
      <c r="MH188" s="71"/>
      <c r="MI188" s="71"/>
      <c r="MJ188" s="71"/>
      <c r="MK188" s="71"/>
      <c r="ML188" s="71"/>
      <c r="MM188" s="71"/>
      <c r="MN188" s="71"/>
      <c r="MO188" s="71"/>
      <c r="MP188" s="71"/>
      <c r="MQ188" s="71"/>
      <c r="MR188" s="71"/>
      <c r="MS188" s="71"/>
      <c r="MT188" s="71"/>
      <c r="MU188" s="71"/>
      <c r="MV188" s="71"/>
      <c r="MW188" s="71"/>
      <c r="MX188" s="71"/>
      <c r="MY188" s="71"/>
      <c r="MZ188" s="71"/>
      <c r="NA188" s="71"/>
      <c r="NB188" s="71"/>
      <c r="NC188" s="71"/>
      <c r="ND188" s="71"/>
      <c r="NE188" s="71"/>
      <c r="NF188" s="71"/>
      <c r="NG188" s="71"/>
      <c r="NH188" s="71"/>
      <c r="NI188" s="71"/>
      <c r="NJ188" s="71"/>
      <c r="NK188" s="71"/>
      <c r="NL188" s="71"/>
      <c r="NM188" s="71"/>
      <c r="NN188" s="71"/>
      <c r="NO188" s="71"/>
      <c r="NP188" s="71"/>
      <c r="NQ188" s="71"/>
      <c r="NR188" s="71"/>
      <c r="NS188" s="71"/>
      <c r="NT188" s="71"/>
      <c r="NU188" s="71"/>
      <c r="NV188" s="71"/>
      <c r="NW188" s="71"/>
      <c r="NX188" s="71"/>
      <c r="NY188" s="71"/>
      <c r="NZ188" s="71"/>
      <c r="OA188" s="71"/>
      <c r="OB188" s="71"/>
      <c r="OC188" s="71"/>
      <c r="OD188" s="71"/>
      <c r="OE188" s="71"/>
      <c r="OF188" s="71"/>
      <c r="OG188" s="71"/>
      <c r="OH188" s="71"/>
      <c r="OI188" s="71"/>
      <c r="OJ188" s="71"/>
      <c r="OK188" s="71"/>
      <c r="OL188" s="71"/>
      <c r="OM188" s="71"/>
      <c r="ON188" s="71"/>
      <c r="OO188" s="71"/>
      <c r="OP188" s="71"/>
      <c r="OQ188" s="71"/>
      <c r="OR188" s="71"/>
      <c r="OS188" s="71"/>
      <c r="OT188" s="71"/>
      <c r="OU188" s="71"/>
      <c r="OV188" s="71"/>
      <c r="OW188" s="71"/>
      <c r="OX188" s="71"/>
      <c r="OY188" s="71"/>
      <c r="OZ188" s="71"/>
      <c r="PA188" s="71"/>
      <c r="PB188" s="71"/>
      <c r="PC188" s="71"/>
      <c r="PD188" s="71"/>
      <c r="PE188" s="71"/>
      <c r="PF188" s="71"/>
      <c r="PG188" s="71"/>
      <c r="PH188" s="71"/>
      <c r="PI188" s="71"/>
      <c r="PJ188" s="71"/>
      <c r="PK188" s="71"/>
      <c r="PL188" s="71"/>
      <c r="PM188" s="71"/>
      <c r="PN188" s="71"/>
      <c r="PO188" s="71"/>
      <c r="PP188" s="71"/>
      <c r="PQ188" s="71"/>
      <c r="PR188" s="71"/>
      <c r="PS188" s="71"/>
      <c r="PT188" s="71"/>
      <c r="PU188" s="71"/>
      <c r="PV188" s="71"/>
      <c r="PW188" s="71"/>
      <c r="PX188" s="71"/>
      <c r="PY188" s="71"/>
      <c r="PZ188" s="71"/>
      <c r="QA188" s="71"/>
      <c r="QB188" s="71"/>
      <c r="QC188" s="71"/>
      <c r="QD188" s="71"/>
      <c r="QE188" s="71"/>
      <c r="QF188" s="71"/>
      <c r="QG188" s="71"/>
      <c r="QH188" s="71"/>
      <c r="QI188" s="71"/>
      <c r="QJ188" s="71"/>
      <c r="QK188" s="71"/>
      <c r="QL188" s="71"/>
      <c r="QM188" s="71"/>
      <c r="QN188" s="71"/>
      <c r="QO188" s="71"/>
      <c r="QP188" s="71"/>
      <c r="QQ188" s="71"/>
      <c r="QR188" s="71"/>
      <c r="QS188" s="71"/>
      <c r="QT188" s="71"/>
      <c r="QU188" s="71"/>
      <c r="QV188" s="71"/>
      <c r="QW188" s="71"/>
      <c r="QX188" s="71"/>
      <c r="QY188" s="71"/>
      <c r="QZ188" s="71"/>
      <c r="RA188" s="71"/>
      <c r="RB188" s="71"/>
      <c r="RC188" s="71"/>
      <c r="RD188" s="71"/>
      <c r="RE188" s="71"/>
      <c r="RF188" s="71"/>
      <c r="RG188" s="71"/>
      <c r="RH188" s="71"/>
      <c r="RI188" s="71"/>
      <c r="RJ188" s="71"/>
      <c r="RK188" s="71"/>
      <c r="RL188" s="71"/>
      <c r="RM188" s="71"/>
    </row>
    <row r="189" spans="1:481" ht="18" customHeight="1">
      <c r="A189" s="73"/>
      <c r="B189" s="73"/>
      <c r="C189" s="66"/>
      <c r="D189" s="72"/>
      <c r="E189" s="72"/>
      <c r="F189" s="66"/>
      <c r="G189" s="66"/>
      <c r="H189" s="66"/>
      <c r="I189" s="66"/>
      <c r="J189" s="66"/>
      <c r="K189" s="71"/>
      <c r="L189" s="71"/>
      <c r="M189" s="72"/>
      <c r="N189" s="72"/>
      <c r="O189" s="71"/>
      <c r="P189" s="71"/>
      <c r="Q189" s="71"/>
      <c r="R189" s="72"/>
      <c r="S189" s="72"/>
      <c r="T189" s="66"/>
      <c r="U189" s="72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  <c r="JD189" s="71"/>
      <c r="JE189" s="71"/>
      <c r="JF189" s="71"/>
      <c r="JG189" s="71"/>
      <c r="JH189" s="71"/>
      <c r="JI189" s="71"/>
      <c r="JJ189" s="71"/>
      <c r="JK189" s="71"/>
      <c r="JL189" s="71"/>
      <c r="JM189" s="71"/>
      <c r="JN189" s="71"/>
      <c r="JO189" s="71"/>
      <c r="JP189" s="71"/>
      <c r="JQ189" s="71"/>
      <c r="JR189" s="71"/>
      <c r="JS189" s="71"/>
      <c r="JT189" s="71"/>
      <c r="JU189" s="71"/>
      <c r="JV189" s="71"/>
      <c r="JW189" s="71"/>
      <c r="JX189" s="71"/>
      <c r="JY189" s="71"/>
      <c r="JZ189" s="71"/>
      <c r="KA189" s="71"/>
      <c r="KB189" s="71"/>
      <c r="KC189" s="71"/>
      <c r="KD189" s="71"/>
      <c r="KE189" s="71"/>
      <c r="KF189" s="71"/>
      <c r="KG189" s="71"/>
      <c r="KH189" s="71"/>
      <c r="KI189" s="71"/>
      <c r="KJ189" s="71"/>
      <c r="KK189" s="71"/>
      <c r="KL189" s="71"/>
      <c r="KM189" s="71"/>
      <c r="KN189" s="71"/>
      <c r="KO189" s="71"/>
      <c r="KP189" s="71"/>
      <c r="KQ189" s="71"/>
      <c r="KR189" s="71"/>
      <c r="KS189" s="71"/>
      <c r="KT189" s="71"/>
      <c r="KU189" s="71"/>
      <c r="KV189" s="71"/>
      <c r="KW189" s="71"/>
      <c r="KX189" s="71"/>
      <c r="KY189" s="71"/>
      <c r="KZ189" s="71"/>
      <c r="LA189" s="71"/>
      <c r="LB189" s="71"/>
      <c r="LC189" s="71"/>
      <c r="LD189" s="71"/>
      <c r="LE189" s="71"/>
      <c r="LF189" s="71"/>
      <c r="LG189" s="71"/>
      <c r="LH189" s="71"/>
      <c r="LI189" s="71"/>
      <c r="LJ189" s="71"/>
      <c r="LK189" s="71"/>
      <c r="LL189" s="71"/>
      <c r="LM189" s="71"/>
      <c r="LN189" s="71"/>
      <c r="LO189" s="71"/>
      <c r="LP189" s="71"/>
      <c r="LQ189" s="71"/>
      <c r="LR189" s="71"/>
      <c r="LS189" s="71"/>
      <c r="LT189" s="71"/>
      <c r="LU189" s="71"/>
      <c r="LV189" s="71"/>
      <c r="LW189" s="71"/>
      <c r="LX189" s="71"/>
      <c r="LY189" s="71"/>
      <c r="LZ189" s="71"/>
      <c r="MA189" s="71"/>
      <c r="MB189" s="71"/>
      <c r="MC189" s="71"/>
      <c r="MD189" s="71"/>
      <c r="ME189" s="71"/>
      <c r="MF189" s="71"/>
      <c r="MG189" s="71"/>
      <c r="MH189" s="71"/>
      <c r="MI189" s="71"/>
      <c r="MJ189" s="71"/>
      <c r="MK189" s="71"/>
      <c r="ML189" s="71"/>
      <c r="MM189" s="71"/>
      <c r="MN189" s="71"/>
      <c r="MO189" s="71"/>
      <c r="MP189" s="71"/>
      <c r="MQ189" s="71"/>
      <c r="MR189" s="71"/>
      <c r="MS189" s="71"/>
      <c r="MT189" s="71"/>
      <c r="MU189" s="71"/>
      <c r="MV189" s="71"/>
      <c r="MW189" s="71"/>
      <c r="MX189" s="71"/>
      <c r="MY189" s="71"/>
      <c r="MZ189" s="71"/>
      <c r="NA189" s="71"/>
      <c r="NB189" s="71"/>
      <c r="NC189" s="71"/>
      <c r="ND189" s="71"/>
      <c r="NE189" s="71"/>
      <c r="NF189" s="71"/>
      <c r="NG189" s="71"/>
      <c r="NH189" s="71"/>
      <c r="NI189" s="71"/>
      <c r="NJ189" s="71"/>
      <c r="NK189" s="71"/>
      <c r="NL189" s="71"/>
      <c r="NM189" s="71"/>
      <c r="NN189" s="71"/>
      <c r="NO189" s="71"/>
      <c r="NP189" s="71"/>
      <c r="NQ189" s="71"/>
      <c r="NR189" s="71"/>
      <c r="NS189" s="71"/>
      <c r="NT189" s="71"/>
      <c r="NU189" s="71"/>
      <c r="NV189" s="71"/>
      <c r="NW189" s="71"/>
      <c r="NX189" s="71"/>
      <c r="NY189" s="71"/>
      <c r="NZ189" s="71"/>
      <c r="OA189" s="71"/>
      <c r="OB189" s="71"/>
      <c r="OC189" s="71"/>
      <c r="OD189" s="71"/>
      <c r="OE189" s="71"/>
      <c r="OF189" s="71"/>
      <c r="OG189" s="71"/>
      <c r="OH189" s="71"/>
      <c r="OI189" s="71"/>
      <c r="OJ189" s="71"/>
      <c r="OK189" s="71"/>
      <c r="OL189" s="71"/>
      <c r="OM189" s="71"/>
      <c r="ON189" s="71"/>
      <c r="OO189" s="71"/>
      <c r="OP189" s="71"/>
      <c r="OQ189" s="71"/>
      <c r="OR189" s="71"/>
      <c r="OS189" s="71"/>
      <c r="OT189" s="71"/>
      <c r="OU189" s="71"/>
      <c r="OV189" s="71"/>
      <c r="OW189" s="71"/>
      <c r="OX189" s="71"/>
      <c r="OY189" s="71"/>
      <c r="OZ189" s="71"/>
      <c r="PA189" s="71"/>
      <c r="PB189" s="71"/>
      <c r="PC189" s="71"/>
      <c r="PD189" s="71"/>
      <c r="PE189" s="71"/>
      <c r="PF189" s="71"/>
      <c r="PG189" s="71"/>
      <c r="PH189" s="71"/>
      <c r="PI189" s="71"/>
      <c r="PJ189" s="71"/>
      <c r="PK189" s="71"/>
      <c r="PL189" s="71"/>
      <c r="PM189" s="71"/>
      <c r="PN189" s="71"/>
      <c r="PO189" s="71"/>
      <c r="PP189" s="71"/>
      <c r="PQ189" s="71"/>
      <c r="PR189" s="71"/>
      <c r="PS189" s="71"/>
      <c r="PT189" s="71"/>
      <c r="PU189" s="71"/>
      <c r="PV189" s="71"/>
      <c r="PW189" s="71"/>
      <c r="PX189" s="71"/>
      <c r="PY189" s="71"/>
      <c r="PZ189" s="71"/>
      <c r="QA189" s="71"/>
      <c r="QB189" s="71"/>
      <c r="QC189" s="71"/>
      <c r="QD189" s="71"/>
      <c r="QE189" s="71"/>
      <c r="QF189" s="71"/>
      <c r="QG189" s="71"/>
      <c r="QH189" s="71"/>
      <c r="QI189" s="71"/>
      <c r="QJ189" s="71"/>
      <c r="QK189" s="71"/>
      <c r="QL189" s="71"/>
      <c r="QM189" s="71"/>
      <c r="QN189" s="71"/>
      <c r="QO189" s="71"/>
      <c r="QP189" s="71"/>
      <c r="QQ189" s="71"/>
      <c r="QR189" s="71"/>
      <c r="QS189" s="71"/>
      <c r="QT189" s="71"/>
      <c r="QU189" s="71"/>
      <c r="QV189" s="71"/>
      <c r="QW189" s="71"/>
      <c r="QX189" s="71"/>
      <c r="QY189" s="71"/>
      <c r="QZ189" s="71"/>
      <c r="RA189" s="71"/>
      <c r="RB189" s="71"/>
      <c r="RC189" s="71"/>
      <c r="RD189" s="71"/>
      <c r="RE189" s="71"/>
      <c r="RF189" s="71"/>
      <c r="RG189" s="71"/>
      <c r="RH189" s="71"/>
      <c r="RI189" s="71"/>
      <c r="RJ189" s="71"/>
      <c r="RK189" s="71"/>
      <c r="RL189" s="71"/>
      <c r="RM189" s="71"/>
    </row>
    <row r="190" spans="1:481" ht="18" customHeight="1">
      <c r="A190" s="73"/>
      <c r="B190" s="73"/>
      <c r="C190" s="66"/>
      <c r="D190" s="72"/>
      <c r="E190" s="72"/>
      <c r="F190" s="66"/>
      <c r="G190" s="66"/>
      <c r="H190" s="66"/>
      <c r="I190" s="66"/>
      <c r="J190" s="66"/>
      <c r="K190" s="71"/>
      <c r="L190" s="71"/>
      <c r="M190" s="72"/>
      <c r="N190" s="72"/>
      <c r="O190" s="71"/>
      <c r="P190" s="71"/>
      <c r="Q190" s="71"/>
      <c r="R190" s="72"/>
      <c r="S190" s="72"/>
      <c r="T190" s="66"/>
      <c r="U190" s="72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  <c r="JD190" s="71"/>
      <c r="JE190" s="71"/>
      <c r="JF190" s="71"/>
      <c r="JG190" s="71"/>
      <c r="JH190" s="71"/>
      <c r="JI190" s="71"/>
      <c r="JJ190" s="71"/>
      <c r="JK190" s="71"/>
      <c r="JL190" s="71"/>
      <c r="JM190" s="71"/>
      <c r="JN190" s="71"/>
      <c r="JO190" s="71"/>
      <c r="JP190" s="71"/>
      <c r="JQ190" s="71"/>
      <c r="JR190" s="71"/>
      <c r="JS190" s="71"/>
      <c r="JT190" s="71"/>
      <c r="JU190" s="71"/>
      <c r="JV190" s="71"/>
      <c r="JW190" s="71"/>
      <c r="JX190" s="71"/>
      <c r="JY190" s="71"/>
      <c r="JZ190" s="71"/>
      <c r="KA190" s="71"/>
      <c r="KB190" s="71"/>
      <c r="KC190" s="71"/>
      <c r="KD190" s="71"/>
      <c r="KE190" s="71"/>
      <c r="KF190" s="71"/>
      <c r="KG190" s="71"/>
      <c r="KH190" s="71"/>
      <c r="KI190" s="71"/>
      <c r="KJ190" s="71"/>
      <c r="KK190" s="71"/>
      <c r="KL190" s="71"/>
      <c r="KM190" s="71"/>
      <c r="KN190" s="71"/>
      <c r="KO190" s="71"/>
      <c r="KP190" s="71"/>
      <c r="KQ190" s="71"/>
      <c r="KR190" s="71"/>
      <c r="KS190" s="71"/>
      <c r="KT190" s="71"/>
      <c r="KU190" s="71"/>
      <c r="KV190" s="71"/>
      <c r="KW190" s="71"/>
      <c r="KX190" s="71"/>
      <c r="KY190" s="71"/>
      <c r="KZ190" s="71"/>
      <c r="LA190" s="71"/>
      <c r="LB190" s="71"/>
      <c r="LC190" s="71"/>
      <c r="LD190" s="71"/>
      <c r="LE190" s="71"/>
      <c r="LF190" s="71"/>
      <c r="LG190" s="71"/>
      <c r="LH190" s="71"/>
      <c r="LI190" s="71"/>
      <c r="LJ190" s="71"/>
      <c r="LK190" s="71"/>
      <c r="LL190" s="71"/>
      <c r="LM190" s="71"/>
      <c r="LN190" s="71"/>
      <c r="LO190" s="71"/>
      <c r="LP190" s="71"/>
      <c r="LQ190" s="71"/>
      <c r="LR190" s="71"/>
      <c r="LS190" s="71"/>
      <c r="LT190" s="71"/>
      <c r="LU190" s="71"/>
      <c r="LV190" s="71"/>
      <c r="LW190" s="71"/>
      <c r="LX190" s="71"/>
      <c r="LY190" s="71"/>
      <c r="LZ190" s="71"/>
      <c r="MA190" s="71"/>
      <c r="MB190" s="71"/>
      <c r="MC190" s="71"/>
      <c r="MD190" s="71"/>
      <c r="ME190" s="71"/>
      <c r="MF190" s="71"/>
      <c r="MG190" s="71"/>
      <c r="MH190" s="71"/>
      <c r="MI190" s="71"/>
      <c r="MJ190" s="71"/>
      <c r="MK190" s="71"/>
      <c r="ML190" s="71"/>
      <c r="MM190" s="71"/>
      <c r="MN190" s="71"/>
      <c r="MO190" s="71"/>
      <c r="MP190" s="71"/>
      <c r="MQ190" s="71"/>
      <c r="MR190" s="71"/>
      <c r="MS190" s="71"/>
      <c r="MT190" s="71"/>
      <c r="MU190" s="71"/>
      <c r="MV190" s="71"/>
      <c r="MW190" s="71"/>
      <c r="MX190" s="71"/>
      <c r="MY190" s="71"/>
      <c r="MZ190" s="71"/>
      <c r="NA190" s="71"/>
      <c r="NB190" s="71"/>
      <c r="NC190" s="71"/>
      <c r="ND190" s="71"/>
      <c r="NE190" s="71"/>
      <c r="NF190" s="71"/>
      <c r="NG190" s="71"/>
      <c r="NH190" s="71"/>
      <c r="NI190" s="71"/>
      <c r="NJ190" s="71"/>
      <c r="NK190" s="71"/>
      <c r="NL190" s="71"/>
      <c r="NM190" s="71"/>
      <c r="NN190" s="71"/>
      <c r="NO190" s="71"/>
      <c r="NP190" s="71"/>
      <c r="NQ190" s="71"/>
      <c r="NR190" s="71"/>
      <c r="NS190" s="71"/>
      <c r="NT190" s="71"/>
      <c r="NU190" s="71"/>
      <c r="NV190" s="71"/>
      <c r="NW190" s="71"/>
      <c r="NX190" s="71"/>
      <c r="NY190" s="71"/>
      <c r="NZ190" s="71"/>
      <c r="OA190" s="71"/>
      <c r="OB190" s="71"/>
      <c r="OC190" s="71"/>
      <c r="OD190" s="71"/>
      <c r="OE190" s="71"/>
      <c r="OF190" s="71"/>
      <c r="OG190" s="71"/>
      <c r="OH190" s="71"/>
      <c r="OI190" s="71"/>
      <c r="OJ190" s="71"/>
      <c r="OK190" s="71"/>
      <c r="OL190" s="71"/>
      <c r="OM190" s="71"/>
      <c r="ON190" s="71"/>
      <c r="OO190" s="71"/>
      <c r="OP190" s="71"/>
      <c r="OQ190" s="71"/>
      <c r="OR190" s="71"/>
      <c r="OS190" s="71"/>
      <c r="OT190" s="71"/>
      <c r="OU190" s="71"/>
      <c r="OV190" s="71"/>
      <c r="OW190" s="71"/>
      <c r="OX190" s="71"/>
      <c r="OY190" s="71"/>
      <c r="OZ190" s="71"/>
      <c r="PA190" s="71"/>
      <c r="PB190" s="71"/>
      <c r="PC190" s="71"/>
      <c r="PD190" s="71"/>
      <c r="PE190" s="71"/>
      <c r="PF190" s="71"/>
      <c r="PG190" s="71"/>
      <c r="PH190" s="71"/>
      <c r="PI190" s="71"/>
      <c r="PJ190" s="71"/>
      <c r="PK190" s="71"/>
      <c r="PL190" s="71"/>
      <c r="PM190" s="71"/>
      <c r="PN190" s="71"/>
      <c r="PO190" s="71"/>
      <c r="PP190" s="71"/>
      <c r="PQ190" s="71"/>
      <c r="PR190" s="71"/>
      <c r="PS190" s="71"/>
      <c r="PT190" s="71"/>
      <c r="PU190" s="71"/>
      <c r="PV190" s="71"/>
      <c r="PW190" s="71"/>
      <c r="PX190" s="71"/>
      <c r="PY190" s="71"/>
      <c r="PZ190" s="71"/>
      <c r="QA190" s="71"/>
      <c r="QB190" s="71"/>
      <c r="QC190" s="71"/>
      <c r="QD190" s="71"/>
      <c r="QE190" s="71"/>
      <c r="QF190" s="71"/>
      <c r="QG190" s="71"/>
      <c r="QH190" s="71"/>
      <c r="QI190" s="71"/>
      <c r="QJ190" s="71"/>
      <c r="QK190" s="71"/>
      <c r="QL190" s="71"/>
      <c r="QM190" s="71"/>
      <c r="QN190" s="71"/>
      <c r="QO190" s="71"/>
      <c r="QP190" s="71"/>
      <c r="QQ190" s="71"/>
      <c r="QR190" s="71"/>
      <c r="QS190" s="71"/>
      <c r="QT190" s="71"/>
      <c r="QU190" s="71"/>
      <c r="QV190" s="71"/>
      <c r="QW190" s="71"/>
      <c r="QX190" s="71"/>
      <c r="QY190" s="71"/>
      <c r="QZ190" s="71"/>
      <c r="RA190" s="71"/>
      <c r="RB190" s="71"/>
      <c r="RC190" s="71"/>
      <c r="RD190" s="71"/>
      <c r="RE190" s="71"/>
      <c r="RF190" s="71"/>
      <c r="RG190" s="71"/>
      <c r="RH190" s="71"/>
      <c r="RI190" s="71"/>
      <c r="RJ190" s="71"/>
      <c r="RK190" s="71"/>
      <c r="RL190" s="71"/>
      <c r="RM190" s="71"/>
    </row>
    <row r="191" spans="1:481" ht="18" customHeight="1">
      <c r="A191" s="73"/>
      <c r="B191" s="73"/>
      <c r="C191" s="66"/>
      <c r="D191" s="72"/>
      <c r="E191" s="72"/>
      <c r="F191" s="66"/>
      <c r="G191" s="66"/>
      <c r="H191" s="66"/>
      <c r="I191" s="66"/>
      <c r="J191" s="66"/>
      <c r="K191" s="71"/>
      <c r="L191" s="71"/>
      <c r="M191" s="72"/>
      <c r="N191" s="72"/>
      <c r="O191" s="71"/>
      <c r="P191" s="71"/>
      <c r="Q191" s="71"/>
      <c r="R191" s="72"/>
      <c r="S191" s="72"/>
      <c r="T191" s="66"/>
      <c r="U191" s="72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  <c r="JD191" s="71"/>
      <c r="JE191" s="71"/>
      <c r="JF191" s="71"/>
      <c r="JG191" s="71"/>
      <c r="JH191" s="71"/>
      <c r="JI191" s="71"/>
      <c r="JJ191" s="71"/>
      <c r="JK191" s="71"/>
      <c r="JL191" s="71"/>
      <c r="JM191" s="71"/>
      <c r="JN191" s="71"/>
      <c r="JO191" s="71"/>
      <c r="JP191" s="71"/>
      <c r="JQ191" s="71"/>
      <c r="JR191" s="71"/>
      <c r="JS191" s="71"/>
      <c r="JT191" s="71"/>
      <c r="JU191" s="71"/>
      <c r="JV191" s="71"/>
      <c r="JW191" s="71"/>
      <c r="JX191" s="71"/>
      <c r="JY191" s="71"/>
      <c r="JZ191" s="71"/>
      <c r="KA191" s="71"/>
      <c r="KB191" s="71"/>
      <c r="KC191" s="71"/>
      <c r="KD191" s="71"/>
      <c r="KE191" s="71"/>
      <c r="KF191" s="71"/>
      <c r="KG191" s="71"/>
      <c r="KH191" s="71"/>
      <c r="KI191" s="71"/>
      <c r="KJ191" s="71"/>
      <c r="KK191" s="71"/>
      <c r="KL191" s="71"/>
      <c r="KM191" s="71"/>
      <c r="KN191" s="71"/>
      <c r="KO191" s="71"/>
      <c r="KP191" s="71"/>
      <c r="KQ191" s="71"/>
      <c r="KR191" s="71"/>
      <c r="KS191" s="71"/>
      <c r="KT191" s="71"/>
      <c r="KU191" s="71"/>
      <c r="KV191" s="71"/>
      <c r="KW191" s="71"/>
      <c r="KX191" s="71"/>
      <c r="KY191" s="71"/>
      <c r="KZ191" s="71"/>
      <c r="LA191" s="71"/>
      <c r="LB191" s="71"/>
      <c r="LC191" s="71"/>
      <c r="LD191" s="71"/>
      <c r="LE191" s="71"/>
      <c r="LF191" s="71"/>
      <c r="LG191" s="71"/>
      <c r="LH191" s="71"/>
      <c r="LI191" s="71"/>
      <c r="LJ191" s="71"/>
      <c r="LK191" s="71"/>
      <c r="LL191" s="71"/>
      <c r="LM191" s="71"/>
      <c r="LN191" s="71"/>
      <c r="LO191" s="71"/>
      <c r="LP191" s="71"/>
      <c r="LQ191" s="71"/>
      <c r="LR191" s="71"/>
      <c r="LS191" s="71"/>
      <c r="LT191" s="71"/>
      <c r="LU191" s="71"/>
      <c r="LV191" s="71"/>
      <c r="LW191" s="71"/>
      <c r="LX191" s="71"/>
      <c r="LY191" s="71"/>
      <c r="LZ191" s="71"/>
      <c r="MA191" s="71"/>
      <c r="MB191" s="71"/>
      <c r="MC191" s="71"/>
      <c r="MD191" s="71"/>
      <c r="ME191" s="71"/>
      <c r="MF191" s="71"/>
      <c r="MG191" s="71"/>
      <c r="MH191" s="71"/>
      <c r="MI191" s="71"/>
      <c r="MJ191" s="71"/>
      <c r="MK191" s="71"/>
      <c r="ML191" s="71"/>
      <c r="MM191" s="71"/>
      <c r="MN191" s="71"/>
      <c r="MO191" s="71"/>
      <c r="MP191" s="71"/>
      <c r="MQ191" s="71"/>
      <c r="MR191" s="71"/>
      <c r="MS191" s="71"/>
      <c r="MT191" s="71"/>
      <c r="MU191" s="71"/>
      <c r="MV191" s="71"/>
      <c r="MW191" s="71"/>
      <c r="MX191" s="71"/>
      <c r="MY191" s="71"/>
      <c r="MZ191" s="71"/>
      <c r="NA191" s="71"/>
      <c r="NB191" s="71"/>
      <c r="NC191" s="71"/>
      <c r="ND191" s="71"/>
      <c r="NE191" s="71"/>
      <c r="NF191" s="71"/>
      <c r="NG191" s="71"/>
      <c r="NH191" s="71"/>
      <c r="NI191" s="71"/>
      <c r="NJ191" s="71"/>
      <c r="NK191" s="71"/>
      <c r="NL191" s="71"/>
      <c r="NM191" s="71"/>
      <c r="NN191" s="71"/>
      <c r="NO191" s="71"/>
      <c r="NP191" s="71"/>
      <c r="NQ191" s="71"/>
      <c r="NR191" s="71"/>
      <c r="NS191" s="71"/>
      <c r="NT191" s="71"/>
      <c r="NU191" s="71"/>
      <c r="NV191" s="71"/>
      <c r="NW191" s="71"/>
      <c r="NX191" s="71"/>
      <c r="NY191" s="71"/>
      <c r="NZ191" s="71"/>
      <c r="OA191" s="71"/>
      <c r="OB191" s="71"/>
      <c r="OC191" s="71"/>
      <c r="OD191" s="71"/>
      <c r="OE191" s="71"/>
      <c r="OF191" s="71"/>
      <c r="OG191" s="71"/>
      <c r="OH191" s="71"/>
      <c r="OI191" s="71"/>
      <c r="OJ191" s="71"/>
      <c r="OK191" s="71"/>
      <c r="OL191" s="71"/>
      <c r="OM191" s="71"/>
      <c r="ON191" s="71"/>
      <c r="OO191" s="71"/>
      <c r="OP191" s="71"/>
      <c r="OQ191" s="71"/>
      <c r="OR191" s="71"/>
      <c r="OS191" s="71"/>
      <c r="OT191" s="71"/>
      <c r="OU191" s="71"/>
      <c r="OV191" s="71"/>
      <c r="OW191" s="71"/>
      <c r="OX191" s="71"/>
      <c r="OY191" s="71"/>
      <c r="OZ191" s="71"/>
      <c r="PA191" s="71"/>
      <c r="PB191" s="71"/>
      <c r="PC191" s="71"/>
      <c r="PD191" s="71"/>
      <c r="PE191" s="71"/>
      <c r="PF191" s="71"/>
      <c r="PG191" s="71"/>
      <c r="PH191" s="71"/>
      <c r="PI191" s="71"/>
      <c r="PJ191" s="71"/>
      <c r="PK191" s="71"/>
      <c r="PL191" s="71"/>
      <c r="PM191" s="71"/>
      <c r="PN191" s="71"/>
      <c r="PO191" s="71"/>
      <c r="PP191" s="71"/>
      <c r="PQ191" s="71"/>
      <c r="PR191" s="71"/>
      <c r="PS191" s="71"/>
      <c r="PT191" s="71"/>
      <c r="PU191" s="71"/>
      <c r="PV191" s="71"/>
      <c r="PW191" s="71"/>
      <c r="PX191" s="71"/>
      <c r="PY191" s="71"/>
      <c r="PZ191" s="71"/>
      <c r="QA191" s="71"/>
      <c r="QB191" s="71"/>
      <c r="QC191" s="71"/>
      <c r="QD191" s="71"/>
      <c r="QE191" s="71"/>
      <c r="QF191" s="71"/>
      <c r="QG191" s="71"/>
      <c r="QH191" s="71"/>
      <c r="QI191" s="71"/>
      <c r="QJ191" s="71"/>
      <c r="QK191" s="71"/>
      <c r="QL191" s="71"/>
      <c r="QM191" s="71"/>
      <c r="QN191" s="71"/>
      <c r="QO191" s="71"/>
      <c r="QP191" s="71"/>
      <c r="QQ191" s="71"/>
      <c r="QR191" s="71"/>
      <c r="QS191" s="71"/>
      <c r="QT191" s="71"/>
      <c r="QU191" s="71"/>
      <c r="QV191" s="71"/>
      <c r="QW191" s="71"/>
      <c r="QX191" s="71"/>
      <c r="QY191" s="71"/>
      <c r="QZ191" s="71"/>
      <c r="RA191" s="71"/>
      <c r="RB191" s="71"/>
      <c r="RC191" s="71"/>
      <c r="RD191" s="71"/>
      <c r="RE191" s="71"/>
      <c r="RF191" s="71"/>
      <c r="RG191" s="71"/>
      <c r="RH191" s="71"/>
      <c r="RI191" s="71"/>
      <c r="RJ191" s="71"/>
      <c r="RK191" s="71"/>
      <c r="RL191" s="71"/>
      <c r="RM191" s="71"/>
    </row>
    <row r="192" spans="1:481" ht="18" customHeight="1">
      <c r="A192" s="73"/>
      <c r="B192" s="73"/>
      <c r="C192" s="66"/>
      <c r="D192" s="72"/>
      <c r="E192" s="72"/>
      <c r="F192" s="66"/>
      <c r="G192" s="66"/>
      <c r="H192" s="66"/>
      <c r="I192" s="66"/>
      <c r="J192" s="66"/>
      <c r="K192" s="71"/>
      <c r="L192" s="71"/>
      <c r="M192" s="72"/>
      <c r="N192" s="72"/>
      <c r="O192" s="71"/>
      <c r="P192" s="71"/>
      <c r="Q192" s="71"/>
      <c r="R192" s="72"/>
      <c r="S192" s="72"/>
      <c r="T192" s="66"/>
      <c r="U192" s="72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  <c r="JD192" s="71"/>
      <c r="JE192" s="71"/>
      <c r="JF192" s="71"/>
      <c r="JG192" s="71"/>
      <c r="JH192" s="71"/>
      <c r="JI192" s="71"/>
      <c r="JJ192" s="71"/>
      <c r="JK192" s="71"/>
      <c r="JL192" s="71"/>
      <c r="JM192" s="71"/>
      <c r="JN192" s="71"/>
      <c r="JO192" s="71"/>
      <c r="JP192" s="71"/>
      <c r="JQ192" s="71"/>
      <c r="JR192" s="71"/>
      <c r="JS192" s="71"/>
      <c r="JT192" s="71"/>
      <c r="JU192" s="71"/>
      <c r="JV192" s="71"/>
      <c r="JW192" s="71"/>
      <c r="JX192" s="71"/>
      <c r="JY192" s="71"/>
      <c r="JZ192" s="71"/>
      <c r="KA192" s="71"/>
      <c r="KB192" s="71"/>
      <c r="KC192" s="71"/>
      <c r="KD192" s="71"/>
      <c r="KE192" s="71"/>
      <c r="KF192" s="71"/>
      <c r="KG192" s="71"/>
      <c r="KH192" s="71"/>
      <c r="KI192" s="71"/>
      <c r="KJ192" s="71"/>
      <c r="KK192" s="71"/>
      <c r="KL192" s="71"/>
      <c r="KM192" s="71"/>
      <c r="KN192" s="71"/>
      <c r="KO192" s="71"/>
      <c r="KP192" s="71"/>
      <c r="KQ192" s="71"/>
      <c r="KR192" s="71"/>
      <c r="KS192" s="71"/>
      <c r="KT192" s="71"/>
      <c r="KU192" s="71"/>
      <c r="KV192" s="71"/>
      <c r="KW192" s="71"/>
      <c r="KX192" s="71"/>
      <c r="KY192" s="71"/>
      <c r="KZ192" s="71"/>
      <c r="LA192" s="71"/>
      <c r="LB192" s="71"/>
      <c r="LC192" s="71"/>
      <c r="LD192" s="71"/>
      <c r="LE192" s="71"/>
      <c r="LF192" s="71"/>
      <c r="LG192" s="71"/>
      <c r="LH192" s="71"/>
      <c r="LI192" s="71"/>
      <c r="LJ192" s="71"/>
      <c r="LK192" s="71"/>
      <c r="LL192" s="71"/>
      <c r="LM192" s="71"/>
      <c r="LN192" s="71"/>
      <c r="LO192" s="71"/>
      <c r="LP192" s="71"/>
      <c r="LQ192" s="71"/>
      <c r="LR192" s="71"/>
      <c r="LS192" s="71"/>
      <c r="LT192" s="71"/>
      <c r="LU192" s="71"/>
      <c r="LV192" s="71"/>
      <c r="LW192" s="71"/>
      <c r="LX192" s="71"/>
      <c r="LY192" s="71"/>
      <c r="LZ192" s="71"/>
      <c r="MA192" s="71"/>
      <c r="MB192" s="71"/>
      <c r="MC192" s="71"/>
      <c r="MD192" s="71"/>
      <c r="ME192" s="71"/>
      <c r="MF192" s="71"/>
      <c r="MG192" s="71"/>
      <c r="MH192" s="71"/>
      <c r="MI192" s="71"/>
      <c r="MJ192" s="71"/>
      <c r="MK192" s="71"/>
      <c r="ML192" s="71"/>
      <c r="MM192" s="71"/>
      <c r="MN192" s="71"/>
      <c r="MO192" s="71"/>
      <c r="MP192" s="71"/>
      <c r="MQ192" s="71"/>
      <c r="MR192" s="71"/>
      <c r="MS192" s="71"/>
      <c r="MT192" s="71"/>
      <c r="MU192" s="71"/>
      <c r="MV192" s="71"/>
      <c r="MW192" s="71"/>
      <c r="MX192" s="71"/>
      <c r="MY192" s="71"/>
      <c r="MZ192" s="71"/>
      <c r="NA192" s="71"/>
      <c r="NB192" s="71"/>
      <c r="NC192" s="71"/>
      <c r="ND192" s="71"/>
      <c r="NE192" s="71"/>
      <c r="NF192" s="71"/>
      <c r="NG192" s="71"/>
      <c r="NH192" s="71"/>
      <c r="NI192" s="71"/>
      <c r="NJ192" s="71"/>
      <c r="NK192" s="71"/>
      <c r="NL192" s="71"/>
      <c r="NM192" s="71"/>
      <c r="NN192" s="71"/>
      <c r="NO192" s="71"/>
      <c r="NP192" s="71"/>
      <c r="NQ192" s="71"/>
      <c r="NR192" s="71"/>
      <c r="NS192" s="71"/>
      <c r="NT192" s="71"/>
      <c r="NU192" s="71"/>
      <c r="NV192" s="71"/>
      <c r="NW192" s="71"/>
      <c r="NX192" s="71"/>
      <c r="NY192" s="71"/>
      <c r="NZ192" s="71"/>
      <c r="OA192" s="71"/>
      <c r="OB192" s="71"/>
      <c r="OC192" s="71"/>
      <c r="OD192" s="71"/>
      <c r="OE192" s="71"/>
      <c r="OF192" s="71"/>
      <c r="OG192" s="71"/>
      <c r="OH192" s="71"/>
      <c r="OI192" s="71"/>
      <c r="OJ192" s="71"/>
      <c r="OK192" s="71"/>
      <c r="OL192" s="71"/>
      <c r="OM192" s="71"/>
      <c r="ON192" s="71"/>
      <c r="OO192" s="71"/>
      <c r="OP192" s="71"/>
      <c r="OQ192" s="71"/>
      <c r="OR192" s="71"/>
      <c r="OS192" s="71"/>
      <c r="OT192" s="71"/>
      <c r="OU192" s="71"/>
      <c r="OV192" s="71"/>
      <c r="OW192" s="71"/>
      <c r="OX192" s="71"/>
      <c r="OY192" s="71"/>
      <c r="OZ192" s="71"/>
      <c r="PA192" s="71"/>
      <c r="PB192" s="71"/>
      <c r="PC192" s="71"/>
      <c r="PD192" s="71"/>
      <c r="PE192" s="71"/>
      <c r="PF192" s="71"/>
      <c r="PG192" s="71"/>
      <c r="PH192" s="71"/>
      <c r="PI192" s="71"/>
      <c r="PJ192" s="71"/>
      <c r="PK192" s="71"/>
      <c r="PL192" s="71"/>
      <c r="PM192" s="71"/>
      <c r="PN192" s="71"/>
      <c r="PO192" s="71"/>
      <c r="PP192" s="71"/>
      <c r="PQ192" s="71"/>
      <c r="PR192" s="71"/>
      <c r="PS192" s="71"/>
      <c r="PT192" s="71"/>
      <c r="PU192" s="71"/>
      <c r="PV192" s="71"/>
      <c r="PW192" s="71"/>
      <c r="PX192" s="71"/>
      <c r="PY192" s="71"/>
      <c r="PZ192" s="71"/>
      <c r="QA192" s="71"/>
      <c r="QB192" s="71"/>
      <c r="QC192" s="71"/>
      <c r="QD192" s="71"/>
      <c r="QE192" s="71"/>
      <c r="QF192" s="71"/>
      <c r="QG192" s="71"/>
      <c r="QH192" s="71"/>
      <c r="QI192" s="71"/>
      <c r="QJ192" s="71"/>
      <c r="QK192" s="71"/>
      <c r="QL192" s="71"/>
      <c r="QM192" s="71"/>
      <c r="QN192" s="71"/>
      <c r="QO192" s="71"/>
      <c r="QP192" s="71"/>
      <c r="QQ192" s="71"/>
      <c r="QR192" s="71"/>
      <c r="QS192" s="71"/>
      <c r="QT192" s="71"/>
      <c r="QU192" s="71"/>
      <c r="QV192" s="71"/>
      <c r="QW192" s="71"/>
      <c r="QX192" s="71"/>
      <c r="QY192" s="71"/>
      <c r="QZ192" s="71"/>
      <c r="RA192" s="71"/>
      <c r="RB192" s="71"/>
      <c r="RC192" s="71"/>
      <c r="RD192" s="71"/>
      <c r="RE192" s="71"/>
      <c r="RF192" s="71"/>
      <c r="RG192" s="71"/>
      <c r="RH192" s="71"/>
      <c r="RI192" s="71"/>
      <c r="RJ192" s="71"/>
      <c r="RK192" s="71"/>
      <c r="RL192" s="71"/>
      <c r="RM192" s="71"/>
    </row>
    <row r="193" spans="1:481" ht="18" customHeight="1">
      <c r="A193" s="73"/>
      <c r="B193" s="73"/>
      <c r="C193" s="66"/>
      <c r="D193" s="72"/>
      <c r="E193" s="72"/>
      <c r="F193" s="66"/>
      <c r="G193" s="66"/>
      <c r="H193" s="66"/>
      <c r="I193" s="66"/>
      <c r="J193" s="66"/>
      <c r="K193" s="71"/>
      <c r="L193" s="71"/>
      <c r="M193" s="72"/>
      <c r="N193" s="72"/>
      <c r="O193" s="71"/>
      <c r="P193" s="71"/>
      <c r="Q193" s="71"/>
      <c r="R193" s="72"/>
      <c r="S193" s="72"/>
      <c r="T193" s="66"/>
      <c r="U193" s="72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  <c r="JD193" s="71"/>
      <c r="JE193" s="71"/>
      <c r="JF193" s="71"/>
      <c r="JG193" s="71"/>
      <c r="JH193" s="71"/>
      <c r="JI193" s="71"/>
      <c r="JJ193" s="71"/>
      <c r="JK193" s="71"/>
      <c r="JL193" s="71"/>
      <c r="JM193" s="71"/>
      <c r="JN193" s="71"/>
      <c r="JO193" s="71"/>
      <c r="JP193" s="71"/>
      <c r="JQ193" s="71"/>
      <c r="JR193" s="71"/>
      <c r="JS193" s="71"/>
      <c r="JT193" s="71"/>
      <c r="JU193" s="71"/>
      <c r="JV193" s="71"/>
      <c r="JW193" s="71"/>
      <c r="JX193" s="71"/>
      <c r="JY193" s="71"/>
      <c r="JZ193" s="71"/>
      <c r="KA193" s="71"/>
      <c r="KB193" s="71"/>
      <c r="KC193" s="71"/>
      <c r="KD193" s="71"/>
      <c r="KE193" s="71"/>
      <c r="KF193" s="71"/>
      <c r="KG193" s="71"/>
      <c r="KH193" s="71"/>
      <c r="KI193" s="71"/>
      <c r="KJ193" s="71"/>
      <c r="KK193" s="71"/>
      <c r="KL193" s="71"/>
      <c r="KM193" s="71"/>
      <c r="KN193" s="71"/>
      <c r="KO193" s="71"/>
      <c r="KP193" s="71"/>
      <c r="KQ193" s="71"/>
      <c r="KR193" s="71"/>
      <c r="KS193" s="71"/>
      <c r="KT193" s="71"/>
      <c r="KU193" s="71"/>
      <c r="KV193" s="71"/>
      <c r="KW193" s="71"/>
      <c r="KX193" s="71"/>
      <c r="KY193" s="71"/>
      <c r="KZ193" s="71"/>
      <c r="LA193" s="71"/>
      <c r="LB193" s="71"/>
      <c r="LC193" s="71"/>
      <c r="LD193" s="71"/>
      <c r="LE193" s="71"/>
      <c r="LF193" s="71"/>
      <c r="LG193" s="71"/>
      <c r="LH193" s="71"/>
      <c r="LI193" s="71"/>
      <c r="LJ193" s="71"/>
      <c r="LK193" s="71"/>
      <c r="LL193" s="71"/>
      <c r="LM193" s="71"/>
      <c r="LN193" s="71"/>
      <c r="LO193" s="71"/>
      <c r="LP193" s="71"/>
      <c r="LQ193" s="71"/>
      <c r="LR193" s="71"/>
      <c r="LS193" s="71"/>
      <c r="LT193" s="71"/>
      <c r="LU193" s="71"/>
      <c r="LV193" s="71"/>
      <c r="LW193" s="71"/>
      <c r="LX193" s="71"/>
      <c r="LY193" s="71"/>
      <c r="LZ193" s="71"/>
      <c r="MA193" s="71"/>
      <c r="MB193" s="71"/>
      <c r="MC193" s="71"/>
      <c r="MD193" s="71"/>
      <c r="ME193" s="71"/>
      <c r="MF193" s="71"/>
      <c r="MG193" s="71"/>
      <c r="MH193" s="71"/>
      <c r="MI193" s="71"/>
      <c r="MJ193" s="71"/>
      <c r="MK193" s="71"/>
      <c r="ML193" s="71"/>
      <c r="MM193" s="71"/>
      <c r="MN193" s="71"/>
      <c r="MO193" s="71"/>
      <c r="MP193" s="71"/>
      <c r="MQ193" s="71"/>
      <c r="MR193" s="71"/>
      <c r="MS193" s="71"/>
      <c r="MT193" s="71"/>
      <c r="MU193" s="71"/>
      <c r="MV193" s="71"/>
      <c r="MW193" s="71"/>
      <c r="MX193" s="71"/>
      <c r="MY193" s="71"/>
      <c r="MZ193" s="71"/>
      <c r="NA193" s="71"/>
      <c r="NB193" s="71"/>
      <c r="NC193" s="71"/>
      <c r="ND193" s="71"/>
      <c r="NE193" s="71"/>
      <c r="NF193" s="71"/>
      <c r="NG193" s="71"/>
      <c r="NH193" s="71"/>
      <c r="NI193" s="71"/>
      <c r="NJ193" s="71"/>
      <c r="NK193" s="71"/>
      <c r="NL193" s="71"/>
      <c r="NM193" s="71"/>
      <c r="NN193" s="71"/>
      <c r="NO193" s="71"/>
      <c r="NP193" s="71"/>
      <c r="NQ193" s="71"/>
      <c r="NR193" s="71"/>
      <c r="NS193" s="71"/>
      <c r="NT193" s="71"/>
      <c r="NU193" s="71"/>
      <c r="NV193" s="71"/>
      <c r="NW193" s="71"/>
      <c r="NX193" s="71"/>
      <c r="NY193" s="71"/>
      <c r="NZ193" s="71"/>
      <c r="OA193" s="71"/>
      <c r="OB193" s="71"/>
      <c r="OC193" s="71"/>
      <c r="OD193" s="71"/>
      <c r="OE193" s="71"/>
      <c r="OF193" s="71"/>
      <c r="OG193" s="71"/>
      <c r="OH193" s="71"/>
      <c r="OI193" s="71"/>
      <c r="OJ193" s="71"/>
      <c r="OK193" s="71"/>
      <c r="OL193" s="71"/>
      <c r="OM193" s="71"/>
      <c r="ON193" s="71"/>
      <c r="OO193" s="71"/>
      <c r="OP193" s="71"/>
      <c r="OQ193" s="71"/>
      <c r="OR193" s="71"/>
      <c r="OS193" s="71"/>
      <c r="OT193" s="71"/>
      <c r="OU193" s="71"/>
      <c r="OV193" s="71"/>
      <c r="OW193" s="71"/>
      <c r="OX193" s="71"/>
      <c r="OY193" s="71"/>
      <c r="OZ193" s="71"/>
      <c r="PA193" s="71"/>
      <c r="PB193" s="71"/>
      <c r="PC193" s="71"/>
      <c r="PD193" s="71"/>
      <c r="PE193" s="71"/>
      <c r="PF193" s="71"/>
      <c r="PG193" s="71"/>
      <c r="PH193" s="71"/>
      <c r="PI193" s="71"/>
      <c r="PJ193" s="71"/>
      <c r="PK193" s="71"/>
      <c r="PL193" s="71"/>
      <c r="PM193" s="71"/>
      <c r="PN193" s="71"/>
      <c r="PO193" s="71"/>
      <c r="PP193" s="71"/>
      <c r="PQ193" s="71"/>
      <c r="PR193" s="71"/>
      <c r="PS193" s="71"/>
      <c r="PT193" s="71"/>
      <c r="PU193" s="71"/>
      <c r="PV193" s="71"/>
      <c r="PW193" s="71"/>
      <c r="PX193" s="71"/>
      <c r="PY193" s="71"/>
      <c r="PZ193" s="71"/>
      <c r="QA193" s="71"/>
      <c r="QB193" s="71"/>
      <c r="QC193" s="71"/>
      <c r="QD193" s="71"/>
      <c r="QE193" s="71"/>
      <c r="QF193" s="71"/>
      <c r="QG193" s="71"/>
      <c r="QH193" s="71"/>
      <c r="QI193" s="71"/>
      <c r="QJ193" s="71"/>
      <c r="QK193" s="71"/>
      <c r="QL193" s="71"/>
      <c r="QM193" s="71"/>
      <c r="QN193" s="71"/>
      <c r="QO193" s="71"/>
      <c r="QP193" s="71"/>
      <c r="QQ193" s="71"/>
      <c r="QR193" s="71"/>
      <c r="QS193" s="71"/>
      <c r="QT193" s="71"/>
      <c r="QU193" s="71"/>
      <c r="QV193" s="71"/>
      <c r="QW193" s="71"/>
      <c r="QX193" s="71"/>
      <c r="QY193" s="71"/>
      <c r="QZ193" s="71"/>
      <c r="RA193" s="71"/>
      <c r="RB193" s="71"/>
      <c r="RC193" s="71"/>
      <c r="RD193" s="71"/>
      <c r="RE193" s="71"/>
      <c r="RF193" s="71"/>
      <c r="RG193" s="71"/>
      <c r="RH193" s="71"/>
      <c r="RI193" s="71"/>
      <c r="RJ193" s="71"/>
      <c r="RK193" s="71"/>
      <c r="RL193" s="71"/>
      <c r="RM193" s="71"/>
    </row>
    <row r="194" spans="1:481" ht="18" customHeight="1">
      <c r="A194" s="73"/>
      <c r="B194" s="73"/>
      <c r="C194" s="66"/>
      <c r="D194" s="72"/>
      <c r="E194" s="72"/>
      <c r="F194" s="66"/>
      <c r="G194" s="66"/>
      <c r="H194" s="66"/>
      <c r="I194" s="66"/>
      <c r="J194" s="66"/>
      <c r="K194" s="71"/>
      <c r="L194" s="71"/>
      <c r="M194" s="72"/>
      <c r="N194" s="72"/>
      <c r="O194" s="71"/>
      <c r="P194" s="71"/>
      <c r="Q194" s="71"/>
      <c r="R194" s="72"/>
      <c r="S194" s="72"/>
      <c r="T194" s="66"/>
      <c r="U194" s="72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1"/>
      <c r="JN194" s="71"/>
      <c r="JO194" s="71"/>
      <c r="JP194" s="71"/>
      <c r="JQ194" s="71"/>
      <c r="JR194" s="71"/>
      <c r="JS194" s="71"/>
      <c r="JT194" s="71"/>
      <c r="JU194" s="71"/>
      <c r="JV194" s="71"/>
      <c r="JW194" s="71"/>
      <c r="JX194" s="71"/>
      <c r="JY194" s="71"/>
      <c r="JZ194" s="71"/>
      <c r="KA194" s="71"/>
      <c r="KB194" s="71"/>
      <c r="KC194" s="71"/>
      <c r="KD194" s="71"/>
      <c r="KE194" s="71"/>
      <c r="KF194" s="71"/>
      <c r="KG194" s="71"/>
      <c r="KH194" s="71"/>
      <c r="KI194" s="71"/>
      <c r="KJ194" s="71"/>
      <c r="KK194" s="71"/>
      <c r="KL194" s="71"/>
      <c r="KM194" s="71"/>
      <c r="KN194" s="71"/>
      <c r="KO194" s="71"/>
      <c r="KP194" s="71"/>
      <c r="KQ194" s="71"/>
      <c r="KR194" s="71"/>
      <c r="KS194" s="71"/>
      <c r="KT194" s="71"/>
      <c r="KU194" s="71"/>
      <c r="KV194" s="71"/>
      <c r="KW194" s="71"/>
      <c r="KX194" s="71"/>
      <c r="KY194" s="71"/>
      <c r="KZ194" s="71"/>
      <c r="LA194" s="71"/>
      <c r="LB194" s="71"/>
      <c r="LC194" s="71"/>
      <c r="LD194" s="71"/>
      <c r="LE194" s="71"/>
      <c r="LF194" s="71"/>
      <c r="LG194" s="71"/>
      <c r="LH194" s="71"/>
      <c r="LI194" s="71"/>
      <c r="LJ194" s="71"/>
      <c r="LK194" s="71"/>
      <c r="LL194" s="71"/>
      <c r="LM194" s="71"/>
      <c r="LN194" s="71"/>
      <c r="LO194" s="71"/>
      <c r="LP194" s="71"/>
      <c r="LQ194" s="71"/>
      <c r="LR194" s="71"/>
      <c r="LS194" s="71"/>
      <c r="LT194" s="71"/>
      <c r="LU194" s="71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1"/>
      <c r="MX194" s="71"/>
      <c r="MY194" s="71"/>
      <c r="MZ194" s="71"/>
      <c r="NA194" s="71"/>
      <c r="NB194" s="71"/>
      <c r="NC194" s="71"/>
      <c r="ND194" s="71"/>
      <c r="NE194" s="71"/>
      <c r="NF194" s="71"/>
      <c r="NG194" s="71"/>
      <c r="NH194" s="71"/>
      <c r="NI194" s="71"/>
      <c r="NJ194" s="71"/>
      <c r="NK194" s="71"/>
      <c r="NL194" s="71"/>
      <c r="NM194" s="71"/>
      <c r="NN194" s="71"/>
      <c r="NO194" s="71"/>
      <c r="NP194" s="71"/>
      <c r="NQ194" s="71"/>
      <c r="NR194" s="71"/>
      <c r="NS194" s="71"/>
      <c r="NT194" s="71"/>
      <c r="NU194" s="71"/>
      <c r="NV194" s="71"/>
      <c r="NW194" s="71"/>
      <c r="NX194" s="71"/>
      <c r="NY194" s="71"/>
      <c r="NZ194" s="71"/>
      <c r="OA194" s="71"/>
      <c r="OB194" s="71"/>
      <c r="OC194" s="71"/>
      <c r="OD194" s="71"/>
      <c r="OE194" s="71"/>
      <c r="OF194" s="71"/>
      <c r="OG194" s="71"/>
      <c r="OH194" s="71"/>
      <c r="OI194" s="71"/>
      <c r="OJ194" s="71"/>
      <c r="OK194" s="71"/>
      <c r="OL194" s="71"/>
      <c r="OM194" s="71"/>
      <c r="ON194" s="71"/>
      <c r="OO194" s="71"/>
      <c r="OP194" s="71"/>
      <c r="OQ194" s="71"/>
      <c r="OR194" s="71"/>
      <c r="OS194" s="71"/>
      <c r="OT194" s="71"/>
      <c r="OU194" s="71"/>
      <c r="OV194" s="71"/>
      <c r="OW194" s="71"/>
      <c r="OX194" s="71"/>
      <c r="OY194" s="71"/>
      <c r="OZ194" s="71"/>
      <c r="PA194" s="71"/>
      <c r="PB194" s="71"/>
      <c r="PC194" s="71"/>
      <c r="PD194" s="71"/>
      <c r="PE194" s="71"/>
      <c r="PF194" s="71"/>
      <c r="PG194" s="71"/>
      <c r="PH194" s="71"/>
      <c r="PI194" s="71"/>
      <c r="PJ194" s="71"/>
      <c r="PK194" s="71"/>
      <c r="PL194" s="71"/>
      <c r="PM194" s="71"/>
      <c r="PN194" s="71"/>
      <c r="PO194" s="71"/>
      <c r="PP194" s="71"/>
      <c r="PQ194" s="71"/>
      <c r="PR194" s="71"/>
      <c r="PS194" s="71"/>
      <c r="PT194" s="71"/>
      <c r="PU194" s="71"/>
      <c r="PV194" s="71"/>
      <c r="PW194" s="71"/>
      <c r="PX194" s="71"/>
      <c r="PY194" s="71"/>
      <c r="PZ194" s="71"/>
      <c r="QA194" s="71"/>
      <c r="QB194" s="71"/>
      <c r="QC194" s="71"/>
      <c r="QD194" s="71"/>
      <c r="QE194" s="71"/>
      <c r="QF194" s="71"/>
      <c r="QG194" s="71"/>
      <c r="QH194" s="71"/>
      <c r="QI194" s="71"/>
      <c r="QJ194" s="71"/>
      <c r="QK194" s="71"/>
      <c r="QL194" s="71"/>
      <c r="QM194" s="71"/>
      <c r="QN194" s="71"/>
      <c r="QO194" s="71"/>
      <c r="QP194" s="71"/>
      <c r="QQ194" s="71"/>
      <c r="QR194" s="71"/>
      <c r="QS194" s="71"/>
      <c r="QT194" s="71"/>
      <c r="QU194" s="71"/>
      <c r="QV194" s="71"/>
      <c r="QW194" s="71"/>
      <c r="QX194" s="71"/>
      <c r="QY194" s="71"/>
      <c r="QZ194" s="71"/>
      <c r="RA194" s="71"/>
      <c r="RB194" s="71"/>
      <c r="RC194" s="71"/>
      <c r="RD194" s="71"/>
      <c r="RE194" s="71"/>
      <c r="RF194" s="71"/>
      <c r="RG194" s="71"/>
      <c r="RH194" s="71"/>
      <c r="RI194" s="71"/>
      <c r="RJ194" s="71"/>
      <c r="RK194" s="71"/>
      <c r="RL194" s="71"/>
      <c r="RM194" s="71"/>
    </row>
    <row r="195" spans="1:481" ht="18" customHeight="1">
      <c r="A195" s="73"/>
      <c r="B195" s="73"/>
      <c r="C195" s="66"/>
      <c r="D195" s="72"/>
      <c r="E195" s="72"/>
      <c r="F195" s="66"/>
      <c r="G195" s="66"/>
      <c r="H195" s="66"/>
      <c r="I195" s="66"/>
      <c r="J195" s="66"/>
      <c r="K195" s="71"/>
      <c r="L195" s="71"/>
      <c r="M195" s="72"/>
      <c r="N195" s="72"/>
      <c r="O195" s="71"/>
      <c r="P195" s="71"/>
      <c r="Q195" s="71"/>
      <c r="R195" s="72"/>
      <c r="S195" s="72"/>
      <c r="T195" s="66"/>
      <c r="U195" s="72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  <c r="JD195" s="71"/>
      <c r="JE195" s="71"/>
      <c r="JF195" s="71"/>
      <c r="JG195" s="71"/>
      <c r="JH195" s="71"/>
      <c r="JI195" s="71"/>
      <c r="JJ195" s="71"/>
      <c r="JK195" s="71"/>
      <c r="JL195" s="71"/>
      <c r="JM195" s="71"/>
      <c r="JN195" s="71"/>
      <c r="JO195" s="71"/>
      <c r="JP195" s="71"/>
      <c r="JQ195" s="71"/>
      <c r="JR195" s="71"/>
      <c r="JS195" s="71"/>
      <c r="JT195" s="71"/>
      <c r="JU195" s="71"/>
      <c r="JV195" s="71"/>
      <c r="JW195" s="71"/>
      <c r="JX195" s="71"/>
      <c r="JY195" s="71"/>
      <c r="JZ195" s="71"/>
      <c r="KA195" s="71"/>
      <c r="KB195" s="71"/>
      <c r="KC195" s="71"/>
      <c r="KD195" s="71"/>
      <c r="KE195" s="71"/>
      <c r="KF195" s="71"/>
      <c r="KG195" s="71"/>
      <c r="KH195" s="71"/>
      <c r="KI195" s="71"/>
      <c r="KJ195" s="71"/>
      <c r="KK195" s="71"/>
      <c r="KL195" s="71"/>
      <c r="KM195" s="71"/>
      <c r="KN195" s="71"/>
      <c r="KO195" s="71"/>
      <c r="KP195" s="71"/>
      <c r="KQ195" s="71"/>
      <c r="KR195" s="71"/>
      <c r="KS195" s="71"/>
      <c r="KT195" s="71"/>
      <c r="KU195" s="71"/>
      <c r="KV195" s="71"/>
      <c r="KW195" s="71"/>
      <c r="KX195" s="71"/>
      <c r="KY195" s="71"/>
      <c r="KZ195" s="71"/>
      <c r="LA195" s="71"/>
      <c r="LB195" s="71"/>
      <c r="LC195" s="71"/>
      <c r="LD195" s="71"/>
      <c r="LE195" s="71"/>
      <c r="LF195" s="71"/>
      <c r="LG195" s="71"/>
      <c r="LH195" s="71"/>
      <c r="LI195" s="71"/>
      <c r="LJ195" s="71"/>
      <c r="LK195" s="71"/>
      <c r="LL195" s="71"/>
      <c r="LM195" s="71"/>
      <c r="LN195" s="71"/>
      <c r="LO195" s="71"/>
      <c r="LP195" s="71"/>
      <c r="LQ195" s="71"/>
      <c r="LR195" s="71"/>
      <c r="LS195" s="71"/>
      <c r="LT195" s="71"/>
      <c r="LU195" s="71"/>
      <c r="LV195" s="71"/>
      <c r="LW195" s="71"/>
      <c r="LX195" s="71"/>
      <c r="LY195" s="71"/>
      <c r="LZ195" s="71"/>
      <c r="MA195" s="71"/>
      <c r="MB195" s="71"/>
      <c r="MC195" s="71"/>
      <c r="MD195" s="71"/>
      <c r="ME195" s="71"/>
      <c r="MF195" s="71"/>
      <c r="MG195" s="71"/>
      <c r="MH195" s="71"/>
      <c r="MI195" s="71"/>
      <c r="MJ195" s="71"/>
      <c r="MK195" s="71"/>
      <c r="ML195" s="71"/>
      <c r="MM195" s="71"/>
      <c r="MN195" s="71"/>
      <c r="MO195" s="71"/>
      <c r="MP195" s="71"/>
      <c r="MQ195" s="71"/>
      <c r="MR195" s="71"/>
      <c r="MS195" s="71"/>
      <c r="MT195" s="71"/>
      <c r="MU195" s="71"/>
      <c r="MV195" s="71"/>
      <c r="MW195" s="71"/>
      <c r="MX195" s="71"/>
      <c r="MY195" s="71"/>
      <c r="MZ195" s="71"/>
      <c r="NA195" s="71"/>
      <c r="NB195" s="71"/>
      <c r="NC195" s="71"/>
      <c r="ND195" s="71"/>
      <c r="NE195" s="71"/>
      <c r="NF195" s="71"/>
      <c r="NG195" s="71"/>
      <c r="NH195" s="71"/>
      <c r="NI195" s="71"/>
      <c r="NJ195" s="71"/>
      <c r="NK195" s="71"/>
      <c r="NL195" s="71"/>
      <c r="NM195" s="71"/>
      <c r="NN195" s="71"/>
      <c r="NO195" s="71"/>
      <c r="NP195" s="71"/>
      <c r="NQ195" s="71"/>
      <c r="NR195" s="71"/>
      <c r="NS195" s="71"/>
      <c r="NT195" s="71"/>
      <c r="NU195" s="71"/>
      <c r="NV195" s="71"/>
      <c r="NW195" s="71"/>
      <c r="NX195" s="71"/>
      <c r="NY195" s="71"/>
      <c r="NZ195" s="71"/>
      <c r="OA195" s="71"/>
      <c r="OB195" s="71"/>
      <c r="OC195" s="71"/>
      <c r="OD195" s="71"/>
      <c r="OE195" s="71"/>
      <c r="OF195" s="71"/>
      <c r="OG195" s="71"/>
      <c r="OH195" s="71"/>
      <c r="OI195" s="71"/>
      <c r="OJ195" s="71"/>
      <c r="OK195" s="71"/>
      <c r="OL195" s="71"/>
      <c r="OM195" s="71"/>
      <c r="ON195" s="71"/>
      <c r="OO195" s="71"/>
      <c r="OP195" s="71"/>
      <c r="OQ195" s="71"/>
      <c r="OR195" s="71"/>
      <c r="OS195" s="71"/>
      <c r="OT195" s="71"/>
      <c r="OU195" s="71"/>
      <c r="OV195" s="71"/>
      <c r="OW195" s="71"/>
      <c r="OX195" s="71"/>
      <c r="OY195" s="71"/>
      <c r="OZ195" s="71"/>
      <c r="PA195" s="71"/>
      <c r="PB195" s="71"/>
      <c r="PC195" s="71"/>
      <c r="PD195" s="71"/>
      <c r="PE195" s="71"/>
      <c r="PF195" s="71"/>
      <c r="PG195" s="71"/>
      <c r="PH195" s="71"/>
      <c r="PI195" s="71"/>
      <c r="PJ195" s="71"/>
      <c r="PK195" s="71"/>
      <c r="PL195" s="71"/>
      <c r="PM195" s="71"/>
      <c r="PN195" s="71"/>
      <c r="PO195" s="71"/>
      <c r="PP195" s="71"/>
      <c r="PQ195" s="71"/>
      <c r="PR195" s="71"/>
      <c r="PS195" s="71"/>
      <c r="PT195" s="71"/>
      <c r="PU195" s="71"/>
      <c r="PV195" s="71"/>
      <c r="PW195" s="71"/>
      <c r="PX195" s="71"/>
      <c r="PY195" s="71"/>
      <c r="PZ195" s="71"/>
      <c r="QA195" s="71"/>
      <c r="QB195" s="71"/>
      <c r="QC195" s="71"/>
      <c r="QD195" s="71"/>
      <c r="QE195" s="71"/>
      <c r="QF195" s="71"/>
      <c r="QG195" s="71"/>
      <c r="QH195" s="71"/>
      <c r="QI195" s="71"/>
      <c r="QJ195" s="71"/>
      <c r="QK195" s="71"/>
      <c r="QL195" s="71"/>
      <c r="QM195" s="71"/>
      <c r="QN195" s="71"/>
      <c r="QO195" s="71"/>
      <c r="QP195" s="71"/>
      <c r="QQ195" s="71"/>
      <c r="QR195" s="71"/>
      <c r="QS195" s="71"/>
      <c r="QT195" s="71"/>
      <c r="QU195" s="71"/>
      <c r="QV195" s="71"/>
      <c r="QW195" s="71"/>
      <c r="QX195" s="71"/>
      <c r="QY195" s="71"/>
      <c r="QZ195" s="71"/>
      <c r="RA195" s="71"/>
      <c r="RB195" s="71"/>
      <c r="RC195" s="71"/>
      <c r="RD195" s="71"/>
      <c r="RE195" s="71"/>
      <c r="RF195" s="71"/>
      <c r="RG195" s="71"/>
      <c r="RH195" s="71"/>
      <c r="RI195" s="71"/>
      <c r="RJ195" s="71"/>
      <c r="RK195" s="71"/>
      <c r="RL195" s="71"/>
      <c r="RM195" s="71"/>
    </row>
    <row r="196" spans="1:481" ht="18" customHeight="1">
      <c r="A196" s="73"/>
      <c r="B196" s="73"/>
      <c r="C196" s="66"/>
      <c r="D196" s="72"/>
      <c r="E196" s="72"/>
      <c r="F196" s="66"/>
      <c r="G196" s="66"/>
      <c r="H196" s="66"/>
      <c r="I196" s="66"/>
      <c r="J196" s="66"/>
      <c r="K196" s="71"/>
      <c r="L196" s="71"/>
      <c r="M196" s="72"/>
      <c r="N196" s="72"/>
      <c r="O196" s="71"/>
      <c r="P196" s="71"/>
      <c r="Q196" s="71"/>
      <c r="R196" s="72"/>
      <c r="S196" s="72"/>
      <c r="T196" s="66"/>
      <c r="U196" s="72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  <c r="JD196" s="71"/>
      <c r="JE196" s="71"/>
      <c r="JF196" s="71"/>
      <c r="JG196" s="71"/>
      <c r="JH196" s="71"/>
      <c r="JI196" s="71"/>
      <c r="JJ196" s="71"/>
      <c r="JK196" s="71"/>
      <c r="JL196" s="71"/>
      <c r="JM196" s="71"/>
      <c r="JN196" s="71"/>
      <c r="JO196" s="71"/>
      <c r="JP196" s="71"/>
      <c r="JQ196" s="71"/>
      <c r="JR196" s="71"/>
      <c r="JS196" s="71"/>
      <c r="JT196" s="71"/>
      <c r="JU196" s="71"/>
      <c r="JV196" s="71"/>
      <c r="JW196" s="71"/>
      <c r="JX196" s="71"/>
      <c r="JY196" s="71"/>
      <c r="JZ196" s="71"/>
      <c r="KA196" s="71"/>
      <c r="KB196" s="71"/>
      <c r="KC196" s="71"/>
      <c r="KD196" s="71"/>
      <c r="KE196" s="71"/>
      <c r="KF196" s="71"/>
      <c r="KG196" s="71"/>
      <c r="KH196" s="71"/>
      <c r="KI196" s="71"/>
      <c r="KJ196" s="71"/>
      <c r="KK196" s="71"/>
      <c r="KL196" s="71"/>
      <c r="KM196" s="71"/>
      <c r="KN196" s="71"/>
      <c r="KO196" s="71"/>
      <c r="KP196" s="71"/>
      <c r="KQ196" s="71"/>
      <c r="KR196" s="71"/>
      <c r="KS196" s="71"/>
      <c r="KT196" s="71"/>
      <c r="KU196" s="71"/>
      <c r="KV196" s="71"/>
      <c r="KW196" s="71"/>
      <c r="KX196" s="71"/>
      <c r="KY196" s="71"/>
      <c r="KZ196" s="71"/>
      <c r="LA196" s="71"/>
      <c r="LB196" s="71"/>
      <c r="LC196" s="71"/>
      <c r="LD196" s="71"/>
      <c r="LE196" s="71"/>
      <c r="LF196" s="71"/>
      <c r="LG196" s="71"/>
      <c r="LH196" s="71"/>
      <c r="LI196" s="71"/>
      <c r="LJ196" s="71"/>
      <c r="LK196" s="71"/>
      <c r="LL196" s="71"/>
      <c r="LM196" s="71"/>
      <c r="LN196" s="71"/>
      <c r="LO196" s="71"/>
      <c r="LP196" s="71"/>
      <c r="LQ196" s="71"/>
      <c r="LR196" s="71"/>
      <c r="LS196" s="71"/>
      <c r="LT196" s="71"/>
      <c r="LU196" s="71"/>
      <c r="LV196" s="71"/>
      <c r="LW196" s="71"/>
      <c r="LX196" s="71"/>
      <c r="LY196" s="71"/>
      <c r="LZ196" s="71"/>
      <c r="MA196" s="71"/>
      <c r="MB196" s="71"/>
      <c r="MC196" s="71"/>
      <c r="MD196" s="71"/>
      <c r="ME196" s="71"/>
      <c r="MF196" s="71"/>
      <c r="MG196" s="71"/>
      <c r="MH196" s="71"/>
      <c r="MI196" s="71"/>
      <c r="MJ196" s="71"/>
      <c r="MK196" s="71"/>
      <c r="ML196" s="71"/>
      <c r="MM196" s="71"/>
      <c r="MN196" s="71"/>
      <c r="MO196" s="71"/>
      <c r="MP196" s="71"/>
      <c r="MQ196" s="71"/>
      <c r="MR196" s="71"/>
      <c r="MS196" s="71"/>
      <c r="MT196" s="71"/>
      <c r="MU196" s="71"/>
      <c r="MV196" s="71"/>
      <c r="MW196" s="71"/>
      <c r="MX196" s="71"/>
      <c r="MY196" s="71"/>
      <c r="MZ196" s="71"/>
      <c r="NA196" s="71"/>
      <c r="NB196" s="71"/>
      <c r="NC196" s="71"/>
      <c r="ND196" s="71"/>
      <c r="NE196" s="71"/>
      <c r="NF196" s="71"/>
      <c r="NG196" s="71"/>
      <c r="NH196" s="71"/>
      <c r="NI196" s="71"/>
      <c r="NJ196" s="71"/>
      <c r="NK196" s="71"/>
      <c r="NL196" s="71"/>
      <c r="NM196" s="71"/>
      <c r="NN196" s="71"/>
      <c r="NO196" s="71"/>
      <c r="NP196" s="71"/>
      <c r="NQ196" s="71"/>
      <c r="NR196" s="71"/>
      <c r="NS196" s="71"/>
      <c r="NT196" s="71"/>
      <c r="NU196" s="71"/>
      <c r="NV196" s="71"/>
      <c r="NW196" s="71"/>
      <c r="NX196" s="71"/>
      <c r="NY196" s="71"/>
      <c r="NZ196" s="71"/>
      <c r="OA196" s="71"/>
      <c r="OB196" s="71"/>
      <c r="OC196" s="71"/>
      <c r="OD196" s="71"/>
      <c r="OE196" s="71"/>
      <c r="OF196" s="71"/>
      <c r="OG196" s="71"/>
      <c r="OH196" s="71"/>
      <c r="OI196" s="71"/>
      <c r="OJ196" s="71"/>
      <c r="OK196" s="71"/>
      <c r="OL196" s="71"/>
      <c r="OM196" s="71"/>
      <c r="ON196" s="71"/>
      <c r="OO196" s="71"/>
      <c r="OP196" s="71"/>
      <c r="OQ196" s="71"/>
      <c r="OR196" s="71"/>
      <c r="OS196" s="71"/>
      <c r="OT196" s="71"/>
      <c r="OU196" s="71"/>
      <c r="OV196" s="71"/>
      <c r="OW196" s="71"/>
      <c r="OX196" s="71"/>
      <c r="OY196" s="71"/>
      <c r="OZ196" s="71"/>
      <c r="PA196" s="71"/>
      <c r="PB196" s="71"/>
      <c r="PC196" s="71"/>
      <c r="PD196" s="71"/>
      <c r="PE196" s="71"/>
      <c r="PF196" s="71"/>
      <c r="PG196" s="71"/>
      <c r="PH196" s="71"/>
      <c r="PI196" s="71"/>
      <c r="PJ196" s="71"/>
      <c r="PK196" s="71"/>
      <c r="PL196" s="71"/>
      <c r="PM196" s="71"/>
      <c r="PN196" s="71"/>
      <c r="PO196" s="71"/>
      <c r="PP196" s="71"/>
      <c r="PQ196" s="71"/>
      <c r="PR196" s="71"/>
      <c r="PS196" s="71"/>
      <c r="PT196" s="71"/>
      <c r="PU196" s="71"/>
      <c r="PV196" s="71"/>
      <c r="PW196" s="71"/>
      <c r="PX196" s="71"/>
      <c r="PY196" s="71"/>
      <c r="PZ196" s="71"/>
      <c r="QA196" s="71"/>
      <c r="QB196" s="71"/>
      <c r="QC196" s="71"/>
      <c r="QD196" s="71"/>
      <c r="QE196" s="71"/>
      <c r="QF196" s="71"/>
      <c r="QG196" s="71"/>
      <c r="QH196" s="71"/>
      <c r="QI196" s="71"/>
      <c r="QJ196" s="71"/>
      <c r="QK196" s="71"/>
      <c r="QL196" s="71"/>
      <c r="QM196" s="71"/>
      <c r="QN196" s="71"/>
      <c r="QO196" s="71"/>
      <c r="QP196" s="71"/>
      <c r="QQ196" s="71"/>
      <c r="QR196" s="71"/>
      <c r="QS196" s="71"/>
      <c r="QT196" s="71"/>
      <c r="QU196" s="71"/>
      <c r="QV196" s="71"/>
      <c r="QW196" s="71"/>
      <c r="QX196" s="71"/>
      <c r="QY196" s="71"/>
      <c r="QZ196" s="71"/>
      <c r="RA196" s="71"/>
      <c r="RB196" s="71"/>
      <c r="RC196" s="71"/>
      <c r="RD196" s="71"/>
      <c r="RE196" s="71"/>
      <c r="RF196" s="71"/>
      <c r="RG196" s="71"/>
      <c r="RH196" s="71"/>
      <c r="RI196" s="71"/>
      <c r="RJ196" s="71"/>
      <c r="RK196" s="71"/>
      <c r="RL196" s="71"/>
      <c r="RM196" s="71"/>
    </row>
    <row r="197" spans="1:481" ht="18" customHeight="1">
      <c r="A197" s="73"/>
      <c r="B197" s="73"/>
      <c r="C197" s="66"/>
      <c r="D197" s="72"/>
      <c r="E197" s="72"/>
      <c r="F197" s="66"/>
      <c r="G197" s="66"/>
      <c r="H197" s="66"/>
      <c r="I197" s="66"/>
      <c r="J197" s="66"/>
      <c r="K197" s="71"/>
      <c r="L197" s="71"/>
      <c r="M197" s="72"/>
      <c r="N197" s="72"/>
      <c r="O197" s="71"/>
      <c r="P197" s="71"/>
      <c r="Q197" s="71"/>
      <c r="R197" s="72"/>
      <c r="S197" s="72"/>
      <c r="T197" s="66"/>
      <c r="U197" s="72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  <c r="JD197" s="71"/>
      <c r="JE197" s="71"/>
      <c r="JF197" s="71"/>
      <c r="JG197" s="71"/>
      <c r="JH197" s="71"/>
      <c r="JI197" s="71"/>
      <c r="JJ197" s="71"/>
      <c r="JK197" s="71"/>
      <c r="JL197" s="71"/>
      <c r="JM197" s="71"/>
      <c r="JN197" s="71"/>
      <c r="JO197" s="71"/>
      <c r="JP197" s="71"/>
      <c r="JQ197" s="71"/>
      <c r="JR197" s="71"/>
      <c r="JS197" s="71"/>
      <c r="JT197" s="71"/>
      <c r="JU197" s="71"/>
      <c r="JV197" s="71"/>
      <c r="JW197" s="71"/>
      <c r="JX197" s="71"/>
      <c r="JY197" s="71"/>
      <c r="JZ197" s="71"/>
      <c r="KA197" s="71"/>
      <c r="KB197" s="71"/>
      <c r="KC197" s="71"/>
      <c r="KD197" s="71"/>
      <c r="KE197" s="71"/>
      <c r="KF197" s="71"/>
      <c r="KG197" s="71"/>
      <c r="KH197" s="71"/>
      <c r="KI197" s="71"/>
      <c r="KJ197" s="71"/>
      <c r="KK197" s="71"/>
      <c r="KL197" s="71"/>
      <c r="KM197" s="71"/>
      <c r="KN197" s="71"/>
      <c r="KO197" s="71"/>
      <c r="KP197" s="71"/>
      <c r="KQ197" s="71"/>
      <c r="KR197" s="71"/>
      <c r="KS197" s="71"/>
      <c r="KT197" s="71"/>
      <c r="KU197" s="71"/>
      <c r="KV197" s="71"/>
      <c r="KW197" s="71"/>
      <c r="KX197" s="71"/>
      <c r="KY197" s="71"/>
      <c r="KZ197" s="71"/>
      <c r="LA197" s="71"/>
      <c r="LB197" s="71"/>
      <c r="LC197" s="71"/>
      <c r="LD197" s="71"/>
      <c r="LE197" s="71"/>
      <c r="LF197" s="71"/>
      <c r="LG197" s="71"/>
      <c r="LH197" s="71"/>
      <c r="LI197" s="71"/>
      <c r="LJ197" s="71"/>
      <c r="LK197" s="71"/>
      <c r="LL197" s="71"/>
      <c r="LM197" s="71"/>
      <c r="LN197" s="71"/>
      <c r="LO197" s="71"/>
      <c r="LP197" s="71"/>
      <c r="LQ197" s="71"/>
      <c r="LR197" s="71"/>
      <c r="LS197" s="71"/>
      <c r="LT197" s="71"/>
      <c r="LU197" s="71"/>
      <c r="LV197" s="71"/>
      <c r="LW197" s="71"/>
      <c r="LX197" s="71"/>
      <c r="LY197" s="71"/>
      <c r="LZ197" s="71"/>
      <c r="MA197" s="71"/>
      <c r="MB197" s="71"/>
      <c r="MC197" s="71"/>
      <c r="MD197" s="71"/>
      <c r="ME197" s="71"/>
      <c r="MF197" s="71"/>
      <c r="MG197" s="71"/>
      <c r="MH197" s="71"/>
      <c r="MI197" s="71"/>
      <c r="MJ197" s="71"/>
      <c r="MK197" s="71"/>
      <c r="ML197" s="71"/>
      <c r="MM197" s="71"/>
      <c r="MN197" s="71"/>
      <c r="MO197" s="71"/>
      <c r="MP197" s="71"/>
      <c r="MQ197" s="71"/>
      <c r="MR197" s="71"/>
      <c r="MS197" s="71"/>
      <c r="MT197" s="71"/>
      <c r="MU197" s="71"/>
      <c r="MV197" s="71"/>
      <c r="MW197" s="71"/>
      <c r="MX197" s="71"/>
      <c r="MY197" s="71"/>
      <c r="MZ197" s="71"/>
      <c r="NA197" s="71"/>
      <c r="NB197" s="71"/>
      <c r="NC197" s="71"/>
      <c r="ND197" s="71"/>
      <c r="NE197" s="71"/>
      <c r="NF197" s="71"/>
      <c r="NG197" s="71"/>
      <c r="NH197" s="71"/>
      <c r="NI197" s="71"/>
      <c r="NJ197" s="71"/>
      <c r="NK197" s="71"/>
      <c r="NL197" s="71"/>
      <c r="NM197" s="71"/>
      <c r="NN197" s="71"/>
      <c r="NO197" s="71"/>
      <c r="NP197" s="71"/>
      <c r="NQ197" s="71"/>
      <c r="NR197" s="71"/>
      <c r="NS197" s="71"/>
      <c r="NT197" s="71"/>
      <c r="NU197" s="71"/>
      <c r="NV197" s="71"/>
      <c r="NW197" s="71"/>
      <c r="NX197" s="71"/>
      <c r="NY197" s="71"/>
      <c r="NZ197" s="71"/>
      <c r="OA197" s="71"/>
      <c r="OB197" s="71"/>
      <c r="OC197" s="71"/>
      <c r="OD197" s="71"/>
      <c r="OE197" s="71"/>
      <c r="OF197" s="71"/>
      <c r="OG197" s="71"/>
      <c r="OH197" s="71"/>
      <c r="OI197" s="71"/>
      <c r="OJ197" s="71"/>
      <c r="OK197" s="71"/>
      <c r="OL197" s="71"/>
      <c r="OM197" s="71"/>
      <c r="ON197" s="71"/>
      <c r="OO197" s="71"/>
      <c r="OP197" s="71"/>
      <c r="OQ197" s="71"/>
      <c r="OR197" s="71"/>
      <c r="OS197" s="71"/>
      <c r="OT197" s="71"/>
      <c r="OU197" s="71"/>
      <c r="OV197" s="71"/>
      <c r="OW197" s="71"/>
      <c r="OX197" s="71"/>
      <c r="OY197" s="71"/>
      <c r="OZ197" s="71"/>
      <c r="PA197" s="71"/>
      <c r="PB197" s="71"/>
      <c r="PC197" s="71"/>
      <c r="PD197" s="71"/>
      <c r="PE197" s="71"/>
      <c r="PF197" s="71"/>
      <c r="PG197" s="71"/>
      <c r="PH197" s="71"/>
      <c r="PI197" s="71"/>
      <c r="PJ197" s="71"/>
      <c r="PK197" s="71"/>
      <c r="PL197" s="71"/>
      <c r="PM197" s="71"/>
      <c r="PN197" s="71"/>
      <c r="PO197" s="71"/>
      <c r="PP197" s="71"/>
      <c r="PQ197" s="71"/>
      <c r="PR197" s="71"/>
      <c r="PS197" s="71"/>
      <c r="PT197" s="71"/>
      <c r="PU197" s="71"/>
      <c r="PV197" s="71"/>
      <c r="PW197" s="71"/>
      <c r="PX197" s="71"/>
      <c r="PY197" s="71"/>
      <c r="PZ197" s="71"/>
      <c r="QA197" s="71"/>
      <c r="QB197" s="71"/>
      <c r="QC197" s="71"/>
      <c r="QD197" s="71"/>
      <c r="QE197" s="71"/>
      <c r="QF197" s="71"/>
      <c r="QG197" s="71"/>
      <c r="QH197" s="71"/>
      <c r="QI197" s="71"/>
      <c r="QJ197" s="71"/>
      <c r="QK197" s="71"/>
      <c r="QL197" s="71"/>
      <c r="QM197" s="71"/>
      <c r="QN197" s="71"/>
      <c r="QO197" s="71"/>
      <c r="QP197" s="71"/>
      <c r="QQ197" s="71"/>
      <c r="QR197" s="71"/>
      <c r="QS197" s="71"/>
      <c r="QT197" s="71"/>
      <c r="QU197" s="71"/>
      <c r="QV197" s="71"/>
      <c r="QW197" s="71"/>
      <c r="QX197" s="71"/>
      <c r="QY197" s="71"/>
      <c r="QZ197" s="71"/>
      <c r="RA197" s="71"/>
      <c r="RB197" s="71"/>
      <c r="RC197" s="71"/>
      <c r="RD197" s="71"/>
      <c r="RE197" s="71"/>
      <c r="RF197" s="71"/>
      <c r="RG197" s="71"/>
      <c r="RH197" s="71"/>
      <c r="RI197" s="71"/>
      <c r="RJ197" s="71"/>
      <c r="RK197" s="71"/>
      <c r="RL197" s="71"/>
      <c r="RM197" s="71"/>
    </row>
    <row r="198" spans="1:481" ht="18" customHeight="1">
      <c r="A198" s="73"/>
      <c r="B198" s="73"/>
      <c r="C198" s="66"/>
      <c r="D198" s="72"/>
      <c r="E198" s="72"/>
      <c r="F198" s="66"/>
      <c r="G198" s="66"/>
      <c r="H198" s="66"/>
      <c r="I198" s="66"/>
      <c r="J198" s="66"/>
      <c r="K198" s="71"/>
      <c r="L198" s="71"/>
      <c r="M198" s="72"/>
      <c r="N198" s="72"/>
      <c r="O198" s="71"/>
      <c r="P198" s="71"/>
      <c r="Q198" s="71"/>
      <c r="R198" s="72"/>
      <c r="S198" s="72"/>
      <c r="T198" s="66"/>
      <c r="U198" s="72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  <c r="JD198" s="71"/>
      <c r="JE198" s="71"/>
      <c r="JF198" s="71"/>
      <c r="JG198" s="71"/>
      <c r="JH198" s="71"/>
      <c r="JI198" s="71"/>
      <c r="JJ198" s="71"/>
      <c r="JK198" s="71"/>
      <c r="JL198" s="71"/>
      <c r="JM198" s="71"/>
      <c r="JN198" s="71"/>
      <c r="JO198" s="71"/>
      <c r="JP198" s="71"/>
      <c r="JQ198" s="71"/>
      <c r="JR198" s="71"/>
      <c r="JS198" s="71"/>
      <c r="JT198" s="71"/>
      <c r="JU198" s="71"/>
      <c r="JV198" s="71"/>
      <c r="JW198" s="71"/>
      <c r="JX198" s="71"/>
      <c r="JY198" s="71"/>
      <c r="JZ198" s="71"/>
      <c r="KA198" s="71"/>
      <c r="KB198" s="71"/>
      <c r="KC198" s="71"/>
      <c r="KD198" s="71"/>
      <c r="KE198" s="71"/>
      <c r="KF198" s="71"/>
      <c r="KG198" s="71"/>
      <c r="KH198" s="71"/>
      <c r="KI198" s="71"/>
      <c r="KJ198" s="71"/>
      <c r="KK198" s="71"/>
      <c r="KL198" s="71"/>
      <c r="KM198" s="71"/>
      <c r="KN198" s="71"/>
      <c r="KO198" s="71"/>
      <c r="KP198" s="71"/>
      <c r="KQ198" s="71"/>
      <c r="KR198" s="71"/>
      <c r="KS198" s="71"/>
      <c r="KT198" s="71"/>
      <c r="KU198" s="71"/>
      <c r="KV198" s="71"/>
      <c r="KW198" s="71"/>
      <c r="KX198" s="71"/>
      <c r="KY198" s="71"/>
      <c r="KZ198" s="71"/>
      <c r="LA198" s="71"/>
      <c r="LB198" s="71"/>
      <c r="LC198" s="71"/>
      <c r="LD198" s="71"/>
      <c r="LE198" s="71"/>
      <c r="LF198" s="71"/>
      <c r="LG198" s="71"/>
      <c r="LH198" s="71"/>
      <c r="LI198" s="71"/>
      <c r="LJ198" s="71"/>
      <c r="LK198" s="71"/>
      <c r="LL198" s="71"/>
      <c r="LM198" s="71"/>
      <c r="LN198" s="71"/>
      <c r="LO198" s="71"/>
      <c r="LP198" s="71"/>
      <c r="LQ198" s="71"/>
      <c r="LR198" s="71"/>
      <c r="LS198" s="71"/>
      <c r="LT198" s="71"/>
      <c r="LU198" s="71"/>
      <c r="LV198" s="71"/>
      <c r="LW198" s="71"/>
      <c r="LX198" s="71"/>
      <c r="LY198" s="71"/>
      <c r="LZ198" s="71"/>
      <c r="MA198" s="71"/>
      <c r="MB198" s="71"/>
      <c r="MC198" s="71"/>
      <c r="MD198" s="71"/>
      <c r="ME198" s="71"/>
      <c r="MF198" s="71"/>
      <c r="MG198" s="71"/>
      <c r="MH198" s="71"/>
      <c r="MI198" s="71"/>
      <c r="MJ198" s="71"/>
      <c r="MK198" s="71"/>
      <c r="ML198" s="71"/>
      <c r="MM198" s="71"/>
      <c r="MN198" s="71"/>
      <c r="MO198" s="71"/>
      <c r="MP198" s="71"/>
      <c r="MQ198" s="71"/>
      <c r="MR198" s="71"/>
      <c r="MS198" s="71"/>
      <c r="MT198" s="71"/>
      <c r="MU198" s="71"/>
      <c r="MV198" s="71"/>
      <c r="MW198" s="71"/>
      <c r="MX198" s="71"/>
      <c r="MY198" s="71"/>
      <c r="MZ198" s="71"/>
      <c r="NA198" s="71"/>
      <c r="NB198" s="71"/>
      <c r="NC198" s="71"/>
      <c r="ND198" s="71"/>
      <c r="NE198" s="71"/>
      <c r="NF198" s="71"/>
      <c r="NG198" s="71"/>
      <c r="NH198" s="71"/>
      <c r="NI198" s="71"/>
      <c r="NJ198" s="71"/>
      <c r="NK198" s="71"/>
      <c r="NL198" s="71"/>
      <c r="NM198" s="71"/>
      <c r="NN198" s="71"/>
      <c r="NO198" s="71"/>
      <c r="NP198" s="71"/>
      <c r="NQ198" s="71"/>
      <c r="NR198" s="71"/>
      <c r="NS198" s="71"/>
      <c r="NT198" s="71"/>
      <c r="NU198" s="71"/>
      <c r="NV198" s="71"/>
      <c r="NW198" s="71"/>
      <c r="NX198" s="71"/>
      <c r="NY198" s="71"/>
      <c r="NZ198" s="71"/>
      <c r="OA198" s="71"/>
      <c r="OB198" s="71"/>
      <c r="OC198" s="71"/>
      <c r="OD198" s="71"/>
      <c r="OE198" s="71"/>
      <c r="OF198" s="71"/>
      <c r="OG198" s="71"/>
      <c r="OH198" s="71"/>
      <c r="OI198" s="71"/>
      <c r="OJ198" s="71"/>
      <c r="OK198" s="71"/>
      <c r="OL198" s="71"/>
      <c r="OM198" s="71"/>
      <c r="ON198" s="71"/>
      <c r="OO198" s="71"/>
      <c r="OP198" s="71"/>
      <c r="OQ198" s="71"/>
      <c r="OR198" s="71"/>
      <c r="OS198" s="71"/>
      <c r="OT198" s="71"/>
      <c r="OU198" s="71"/>
      <c r="OV198" s="71"/>
      <c r="OW198" s="71"/>
      <c r="OX198" s="71"/>
      <c r="OY198" s="71"/>
      <c r="OZ198" s="71"/>
      <c r="PA198" s="71"/>
      <c r="PB198" s="71"/>
      <c r="PC198" s="71"/>
      <c r="PD198" s="71"/>
      <c r="PE198" s="71"/>
      <c r="PF198" s="71"/>
      <c r="PG198" s="71"/>
      <c r="PH198" s="71"/>
      <c r="PI198" s="71"/>
      <c r="PJ198" s="71"/>
      <c r="PK198" s="71"/>
      <c r="PL198" s="71"/>
      <c r="PM198" s="71"/>
      <c r="PN198" s="71"/>
      <c r="PO198" s="71"/>
      <c r="PP198" s="71"/>
      <c r="PQ198" s="71"/>
      <c r="PR198" s="71"/>
      <c r="PS198" s="71"/>
      <c r="PT198" s="71"/>
      <c r="PU198" s="71"/>
      <c r="PV198" s="71"/>
      <c r="PW198" s="71"/>
      <c r="PX198" s="71"/>
      <c r="PY198" s="71"/>
      <c r="PZ198" s="71"/>
      <c r="QA198" s="71"/>
      <c r="QB198" s="71"/>
      <c r="QC198" s="71"/>
      <c r="QD198" s="71"/>
      <c r="QE198" s="71"/>
      <c r="QF198" s="71"/>
      <c r="QG198" s="71"/>
      <c r="QH198" s="71"/>
      <c r="QI198" s="71"/>
      <c r="QJ198" s="71"/>
      <c r="QK198" s="71"/>
      <c r="QL198" s="71"/>
      <c r="QM198" s="71"/>
      <c r="QN198" s="71"/>
      <c r="QO198" s="71"/>
      <c r="QP198" s="71"/>
      <c r="QQ198" s="71"/>
      <c r="QR198" s="71"/>
      <c r="QS198" s="71"/>
      <c r="QT198" s="71"/>
      <c r="QU198" s="71"/>
      <c r="QV198" s="71"/>
      <c r="QW198" s="71"/>
      <c r="QX198" s="71"/>
      <c r="QY198" s="71"/>
      <c r="QZ198" s="71"/>
      <c r="RA198" s="71"/>
      <c r="RB198" s="71"/>
      <c r="RC198" s="71"/>
      <c r="RD198" s="71"/>
      <c r="RE198" s="71"/>
      <c r="RF198" s="71"/>
      <c r="RG198" s="71"/>
      <c r="RH198" s="71"/>
      <c r="RI198" s="71"/>
      <c r="RJ198" s="71"/>
      <c r="RK198" s="71"/>
      <c r="RL198" s="71"/>
      <c r="RM198" s="71"/>
    </row>
    <row r="199" spans="1:481" ht="18" customHeight="1">
      <c r="A199" s="73"/>
      <c r="B199" s="73"/>
      <c r="C199" s="66"/>
      <c r="D199" s="72"/>
      <c r="E199" s="72"/>
      <c r="F199" s="66"/>
      <c r="G199" s="66"/>
      <c r="H199" s="66"/>
      <c r="I199" s="66"/>
      <c r="J199" s="66"/>
      <c r="K199" s="71"/>
      <c r="L199" s="71"/>
      <c r="M199" s="72"/>
      <c r="N199" s="72"/>
      <c r="O199" s="71"/>
      <c r="P199" s="71"/>
      <c r="Q199" s="71"/>
      <c r="R199" s="72"/>
      <c r="S199" s="72"/>
      <c r="T199" s="66"/>
      <c r="U199" s="72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  <c r="JD199" s="71"/>
      <c r="JE199" s="71"/>
      <c r="JF199" s="71"/>
      <c r="JG199" s="71"/>
      <c r="JH199" s="71"/>
      <c r="JI199" s="71"/>
      <c r="JJ199" s="71"/>
      <c r="JK199" s="71"/>
      <c r="JL199" s="71"/>
      <c r="JM199" s="71"/>
      <c r="JN199" s="71"/>
      <c r="JO199" s="71"/>
      <c r="JP199" s="71"/>
      <c r="JQ199" s="71"/>
      <c r="JR199" s="71"/>
      <c r="JS199" s="71"/>
      <c r="JT199" s="71"/>
      <c r="JU199" s="71"/>
      <c r="JV199" s="71"/>
      <c r="JW199" s="71"/>
      <c r="JX199" s="71"/>
      <c r="JY199" s="71"/>
      <c r="JZ199" s="71"/>
      <c r="KA199" s="71"/>
      <c r="KB199" s="71"/>
      <c r="KC199" s="71"/>
      <c r="KD199" s="71"/>
      <c r="KE199" s="71"/>
      <c r="KF199" s="71"/>
      <c r="KG199" s="71"/>
      <c r="KH199" s="71"/>
      <c r="KI199" s="71"/>
      <c r="KJ199" s="71"/>
      <c r="KK199" s="71"/>
      <c r="KL199" s="71"/>
      <c r="KM199" s="71"/>
      <c r="KN199" s="71"/>
      <c r="KO199" s="71"/>
      <c r="KP199" s="71"/>
      <c r="KQ199" s="71"/>
      <c r="KR199" s="71"/>
      <c r="KS199" s="71"/>
      <c r="KT199" s="71"/>
      <c r="KU199" s="71"/>
      <c r="KV199" s="71"/>
      <c r="KW199" s="71"/>
      <c r="KX199" s="71"/>
      <c r="KY199" s="71"/>
      <c r="KZ199" s="71"/>
      <c r="LA199" s="71"/>
      <c r="LB199" s="71"/>
      <c r="LC199" s="71"/>
      <c r="LD199" s="71"/>
      <c r="LE199" s="71"/>
      <c r="LF199" s="71"/>
      <c r="LG199" s="71"/>
      <c r="LH199" s="71"/>
      <c r="LI199" s="71"/>
      <c r="LJ199" s="71"/>
      <c r="LK199" s="71"/>
      <c r="LL199" s="71"/>
      <c r="LM199" s="71"/>
      <c r="LN199" s="71"/>
      <c r="LO199" s="71"/>
      <c r="LP199" s="71"/>
      <c r="LQ199" s="71"/>
      <c r="LR199" s="71"/>
      <c r="LS199" s="71"/>
      <c r="LT199" s="71"/>
      <c r="LU199" s="71"/>
      <c r="LV199" s="71"/>
      <c r="LW199" s="71"/>
      <c r="LX199" s="71"/>
      <c r="LY199" s="71"/>
      <c r="LZ199" s="71"/>
      <c r="MA199" s="71"/>
      <c r="MB199" s="71"/>
      <c r="MC199" s="71"/>
      <c r="MD199" s="71"/>
      <c r="ME199" s="71"/>
      <c r="MF199" s="71"/>
      <c r="MG199" s="71"/>
      <c r="MH199" s="71"/>
      <c r="MI199" s="71"/>
      <c r="MJ199" s="71"/>
      <c r="MK199" s="71"/>
      <c r="ML199" s="71"/>
      <c r="MM199" s="71"/>
      <c r="MN199" s="71"/>
      <c r="MO199" s="71"/>
      <c r="MP199" s="71"/>
      <c r="MQ199" s="71"/>
      <c r="MR199" s="71"/>
      <c r="MS199" s="71"/>
      <c r="MT199" s="71"/>
      <c r="MU199" s="71"/>
      <c r="MV199" s="71"/>
      <c r="MW199" s="71"/>
      <c r="MX199" s="71"/>
      <c r="MY199" s="71"/>
      <c r="MZ199" s="71"/>
      <c r="NA199" s="71"/>
      <c r="NB199" s="71"/>
      <c r="NC199" s="71"/>
      <c r="ND199" s="71"/>
      <c r="NE199" s="71"/>
      <c r="NF199" s="71"/>
      <c r="NG199" s="71"/>
      <c r="NH199" s="71"/>
      <c r="NI199" s="71"/>
      <c r="NJ199" s="71"/>
      <c r="NK199" s="71"/>
      <c r="NL199" s="71"/>
      <c r="NM199" s="71"/>
      <c r="NN199" s="71"/>
      <c r="NO199" s="71"/>
      <c r="NP199" s="71"/>
      <c r="NQ199" s="71"/>
      <c r="NR199" s="71"/>
      <c r="NS199" s="71"/>
      <c r="NT199" s="71"/>
      <c r="NU199" s="71"/>
      <c r="NV199" s="71"/>
      <c r="NW199" s="71"/>
      <c r="NX199" s="71"/>
      <c r="NY199" s="71"/>
      <c r="NZ199" s="71"/>
      <c r="OA199" s="71"/>
      <c r="OB199" s="71"/>
      <c r="OC199" s="71"/>
      <c r="OD199" s="71"/>
      <c r="OE199" s="71"/>
      <c r="OF199" s="71"/>
      <c r="OG199" s="71"/>
      <c r="OH199" s="71"/>
      <c r="OI199" s="71"/>
      <c r="OJ199" s="71"/>
      <c r="OK199" s="71"/>
      <c r="OL199" s="71"/>
      <c r="OM199" s="71"/>
      <c r="ON199" s="71"/>
      <c r="OO199" s="71"/>
      <c r="OP199" s="71"/>
      <c r="OQ199" s="71"/>
      <c r="OR199" s="71"/>
      <c r="OS199" s="71"/>
      <c r="OT199" s="71"/>
      <c r="OU199" s="71"/>
      <c r="OV199" s="71"/>
      <c r="OW199" s="71"/>
      <c r="OX199" s="71"/>
      <c r="OY199" s="71"/>
      <c r="OZ199" s="71"/>
      <c r="PA199" s="71"/>
      <c r="PB199" s="71"/>
      <c r="PC199" s="71"/>
      <c r="PD199" s="71"/>
      <c r="PE199" s="71"/>
      <c r="PF199" s="71"/>
      <c r="PG199" s="71"/>
      <c r="PH199" s="71"/>
      <c r="PI199" s="71"/>
      <c r="PJ199" s="71"/>
      <c r="PK199" s="71"/>
      <c r="PL199" s="71"/>
      <c r="PM199" s="71"/>
      <c r="PN199" s="71"/>
      <c r="PO199" s="71"/>
      <c r="PP199" s="71"/>
      <c r="PQ199" s="71"/>
      <c r="PR199" s="71"/>
      <c r="PS199" s="71"/>
      <c r="PT199" s="71"/>
      <c r="PU199" s="71"/>
      <c r="PV199" s="71"/>
      <c r="PW199" s="71"/>
      <c r="PX199" s="71"/>
      <c r="PY199" s="71"/>
      <c r="PZ199" s="71"/>
      <c r="QA199" s="71"/>
      <c r="QB199" s="71"/>
      <c r="QC199" s="71"/>
      <c r="QD199" s="71"/>
      <c r="QE199" s="71"/>
      <c r="QF199" s="71"/>
      <c r="QG199" s="71"/>
      <c r="QH199" s="71"/>
      <c r="QI199" s="71"/>
      <c r="QJ199" s="71"/>
      <c r="QK199" s="71"/>
      <c r="QL199" s="71"/>
      <c r="QM199" s="71"/>
      <c r="QN199" s="71"/>
      <c r="QO199" s="71"/>
      <c r="QP199" s="71"/>
      <c r="QQ199" s="71"/>
      <c r="QR199" s="71"/>
      <c r="QS199" s="71"/>
      <c r="QT199" s="71"/>
      <c r="QU199" s="71"/>
      <c r="QV199" s="71"/>
      <c r="QW199" s="71"/>
      <c r="QX199" s="71"/>
      <c r="QY199" s="71"/>
      <c r="QZ199" s="71"/>
      <c r="RA199" s="71"/>
      <c r="RB199" s="71"/>
      <c r="RC199" s="71"/>
      <c r="RD199" s="71"/>
      <c r="RE199" s="71"/>
      <c r="RF199" s="71"/>
      <c r="RG199" s="71"/>
      <c r="RH199" s="71"/>
      <c r="RI199" s="71"/>
      <c r="RJ199" s="71"/>
      <c r="RK199" s="71"/>
      <c r="RL199" s="71"/>
      <c r="RM199" s="71"/>
    </row>
    <row r="200" spans="1:481" ht="18" customHeight="1">
      <c r="A200" s="73"/>
      <c r="B200" s="73"/>
      <c r="C200" s="66"/>
      <c r="D200" s="72"/>
      <c r="E200" s="72"/>
      <c r="F200" s="66"/>
      <c r="G200" s="66"/>
      <c r="H200" s="66"/>
      <c r="I200" s="66"/>
      <c r="J200" s="66"/>
      <c r="K200" s="71"/>
      <c r="L200" s="71"/>
      <c r="M200" s="72"/>
      <c r="N200" s="72"/>
      <c r="O200" s="71"/>
      <c r="P200" s="71"/>
      <c r="Q200" s="71"/>
      <c r="R200" s="72"/>
      <c r="S200" s="72"/>
      <c r="T200" s="66"/>
      <c r="U200" s="72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  <c r="JD200" s="71"/>
      <c r="JE200" s="71"/>
      <c r="JF200" s="71"/>
      <c r="JG200" s="71"/>
      <c r="JH200" s="71"/>
      <c r="JI200" s="71"/>
      <c r="JJ200" s="71"/>
      <c r="JK200" s="71"/>
      <c r="JL200" s="71"/>
      <c r="JM200" s="71"/>
      <c r="JN200" s="71"/>
      <c r="JO200" s="71"/>
      <c r="JP200" s="71"/>
      <c r="JQ200" s="71"/>
      <c r="JR200" s="71"/>
      <c r="JS200" s="71"/>
      <c r="JT200" s="71"/>
      <c r="JU200" s="71"/>
      <c r="JV200" s="71"/>
      <c r="JW200" s="71"/>
      <c r="JX200" s="71"/>
      <c r="JY200" s="71"/>
      <c r="JZ200" s="71"/>
      <c r="KA200" s="71"/>
      <c r="KB200" s="71"/>
      <c r="KC200" s="71"/>
      <c r="KD200" s="71"/>
      <c r="KE200" s="71"/>
      <c r="KF200" s="71"/>
      <c r="KG200" s="71"/>
      <c r="KH200" s="71"/>
      <c r="KI200" s="71"/>
      <c r="KJ200" s="71"/>
      <c r="KK200" s="71"/>
      <c r="KL200" s="71"/>
      <c r="KM200" s="71"/>
      <c r="KN200" s="71"/>
      <c r="KO200" s="71"/>
      <c r="KP200" s="71"/>
      <c r="KQ200" s="71"/>
      <c r="KR200" s="71"/>
      <c r="KS200" s="71"/>
      <c r="KT200" s="71"/>
      <c r="KU200" s="71"/>
      <c r="KV200" s="71"/>
      <c r="KW200" s="71"/>
      <c r="KX200" s="71"/>
      <c r="KY200" s="71"/>
      <c r="KZ200" s="71"/>
      <c r="LA200" s="71"/>
      <c r="LB200" s="71"/>
      <c r="LC200" s="71"/>
      <c r="LD200" s="71"/>
      <c r="LE200" s="71"/>
      <c r="LF200" s="71"/>
      <c r="LG200" s="71"/>
      <c r="LH200" s="71"/>
      <c r="LI200" s="71"/>
      <c r="LJ200" s="71"/>
      <c r="LK200" s="71"/>
      <c r="LL200" s="71"/>
      <c r="LM200" s="71"/>
      <c r="LN200" s="71"/>
      <c r="LO200" s="71"/>
      <c r="LP200" s="71"/>
      <c r="LQ200" s="71"/>
      <c r="LR200" s="71"/>
      <c r="LS200" s="71"/>
      <c r="LT200" s="71"/>
      <c r="LU200" s="71"/>
      <c r="LV200" s="71"/>
      <c r="LW200" s="71"/>
      <c r="LX200" s="71"/>
      <c r="LY200" s="71"/>
      <c r="LZ200" s="71"/>
      <c r="MA200" s="71"/>
      <c r="MB200" s="71"/>
      <c r="MC200" s="71"/>
      <c r="MD200" s="71"/>
      <c r="ME200" s="71"/>
      <c r="MF200" s="71"/>
      <c r="MG200" s="71"/>
      <c r="MH200" s="71"/>
      <c r="MI200" s="71"/>
      <c r="MJ200" s="71"/>
      <c r="MK200" s="71"/>
      <c r="ML200" s="71"/>
      <c r="MM200" s="71"/>
      <c r="MN200" s="71"/>
      <c r="MO200" s="71"/>
      <c r="MP200" s="71"/>
      <c r="MQ200" s="71"/>
      <c r="MR200" s="71"/>
      <c r="MS200" s="71"/>
      <c r="MT200" s="71"/>
      <c r="MU200" s="71"/>
      <c r="MV200" s="71"/>
      <c r="MW200" s="71"/>
      <c r="MX200" s="71"/>
      <c r="MY200" s="71"/>
      <c r="MZ200" s="71"/>
      <c r="NA200" s="71"/>
      <c r="NB200" s="71"/>
      <c r="NC200" s="71"/>
      <c r="ND200" s="71"/>
      <c r="NE200" s="71"/>
      <c r="NF200" s="71"/>
      <c r="NG200" s="71"/>
      <c r="NH200" s="71"/>
      <c r="NI200" s="71"/>
      <c r="NJ200" s="71"/>
      <c r="NK200" s="71"/>
      <c r="NL200" s="71"/>
      <c r="NM200" s="71"/>
      <c r="NN200" s="71"/>
      <c r="NO200" s="71"/>
      <c r="NP200" s="71"/>
      <c r="NQ200" s="71"/>
      <c r="NR200" s="71"/>
      <c r="NS200" s="71"/>
      <c r="NT200" s="71"/>
      <c r="NU200" s="71"/>
      <c r="NV200" s="71"/>
      <c r="NW200" s="71"/>
      <c r="NX200" s="71"/>
      <c r="NY200" s="71"/>
      <c r="NZ200" s="71"/>
      <c r="OA200" s="71"/>
      <c r="OB200" s="71"/>
      <c r="OC200" s="71"/>
      <c r="OD200" s="71"/>
      <c r="OE200" s="71"/>
      <c r="OF200" s="71"/>
      <c r="OG200" s="71"/>
      <c r="OH200" s="71"/>
      <c r="OI200" s="71"/>
      <c r="OJ200" s="71"/>
      <c r="OK200" s="71"/>
      <c r="OL200" s="71"/>
      <c r="OM200" s="71"/>
      <c r="ON200" s="71"/>
      <c r="OO200" s="71"/>
      <c r="OP200" s="71"/>
      <c r="OQ200" s="71"/>
      <c r="OR200" s="71"/>
      <c r="OS200" s="71"/>
      <c r="OT200" s="71"/>
      <c r="OU200" s="71"/>
      <c r="OV200" s="71"/>
      <c r="OW200" s="71"/>
      <c r="OX200" s="71"/>
      <c r="OY200" s="71"/>
      <c r="OZ200" s="71"/>
      <c r="PA200" s="71"/>
      <c r="PB200" s="71"/>
      <c r="PC200" s="71"/>
      <c r="PD200" s="71"/>
      <c r="PE200" s="71"/>
      <c r="PF200" s="71"/>
      <c r="PG200" s="71"/>
      <c r="PH200" s="71"/>
      <c r="PI200" s="71"/>
      <c r="PJ200" s="71"/>
      <c r="PK200" s="71"/>
      <c r="PL200" s="71"/>
      <c r="PM200" s="71"/>
      <c r="PN200" s="71"/>
      <c r="PO200" s="71"/>
      <c r="PP200" s="71"/>
      <c r="PQ200" s="71"/>
      <c r="PR200" s="71"/>
      <c r="PS200" s="71"/>
      <c r="PT200" s="71"/>
      <c r="PU200" s="71"/>
      <c r="PV200" s="71"/>
      <c r="PW200" s="71"/>
      <c r="PX200" s="71"/>
      <c r="PY200" s="71"/>
      <c r="PZ200" s="71"/>
      <c r="QA200" s="71"/>
      <c r="QB200" s="71"/>
      <c r="QC200" s="71"/>
      <c r="QD200" s="71"/>
      <c r="QE200" s="71"/>
      <c r="QF200" s="71"/>
      <c r="QG200" s="71"/>
      <c r="QH200" s="71"/>
      <c r="QI200" s="71"/>
      <c r="QJ200" s="71"/>
      <c r="QK200" s="71"/>
      <c r="QL200" s="71"/>
      <c r="QM200" s="71"/>
      <c r="QN200" s="71"/>
      <c r="QO200" s="71"/>
      <c r="QP200" s="71"/>
      <c r="QQ200" s="71"/>
      <c r="QR200" s="71"/>
      <c r="QS200" s="71"/>
      <c r="QT200" s="71"/>
      <c r="QU200" s="71"/>
      <c r="QV200" s="71"/>
      <c r="QW200" s="71"/>
      <c r="QX200" s="71"/>
      <c r="QY200" s="71"/>
      <c r="QZ200" s="71"/>
      <c r="RA200" s="71"/>
      <c r="RB200" s="71"/>
      <c r="RC200" s="71"/>
      <c r="RD200" s="71"/>
      <c r="RE200" s="71"/>
      <c r="RF200" s="71"/>
      <c r="RG200" s="71"/>
      <c r="RH200" s="71"/>
      <c r="RI200" s="71"/>
      <c r="RJ200" s="71"/>
      <c r="RK200" s="71"/>
      <c r="RL200" s="71"/>
      <c r="RM200" s="71"/>
    </row>
    <row r="201" spans="1:481" ht="18" customHeight="1">
      <c r="A201" s="73"/>
      <c r="B201" s="73"/>
      <c r="C201" s="66"/>
      <c r="D201" s="72"/>
      <c r="E201" s="72"/>
      <c r="F201" s="66"/>
      <c r="G201" s="66"/>
      <c r="H201" s="66"/>
      <c r="I201" s="66"/>
      <c r="J201" s="66"/>
      <c r="K201" s="71"/>
      <c r="L201" s="71"/>
      <c r="M201" s="72"/>
      <c r="N201" s="72"/>
      <c r="O201" s="71"/>
      <c r="P201" s="71"/>
      <c r="Q201" s="71"/>
      <c r="R201" s="72"/>
      <c r="S201" s="72"/>
      <c r="T201" s="66"/>
      <c r="U201" s="72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  <c r="JD201" s="71"/>
      <c r="JE201" s="71"/>
      <c r="JF201" s="71"/>
      <c r="JG201" s="71"/>
      <c r="JH201" s="71"/>
      <c r="JI201" s="71"/>
      <c r="JJ201" s="71"/>
      <c r="JK201" s="71"/>
      <c r="JL201" s="71"/>
      <c r="JM201" s="71"/>
      <c r="JN201" s="71"/>
      <c r="JO201" s="71"/>
      <c r="JP201" s="71"/>
      <c r="JQ201" s="71"/>
      <c r="JR201" s="71"/>
      <c r="JS201" s="71"/>
      <c r="JT201" s="71"/>
      <c r="JU201" s="71"/>
      <c r="JV201" s="71"/>
      <c r="JW201" s="71"/>
      <c r="JX201" s="71"/>
      <c r="JY201" s="71"/>
      <c r="JZ201" s="71"/>
      <c r="KA201" s="71"/>
      <c r="KB201" s="71"/>
      <c r="KC201" s="71"/>
      <c r="KD201" s="71"/>
      <c r="KE201" s="71"/>
      <c r="KF201" s="71"/>
      <c r="KG201" s="71"/>
      <c r="KH201" s="71"/>
      <c r="KI201" s="71"/>
      <c r="KJ201" s="71"/>
      <c r="KK201" s="71"/>
      <c r="KL201" s="71"/>
      <c r="KM201" s="71"/>
      <c r="KN201" s="71"/>
      <c r="KO201" s="71"/>
      <c r="KP201" s="71"/>
      <c r="KQ201" s="71"/>
      <c r="KR201" s="71"/>
      <c r="KS201" s="71"/>
      <c r="KT201" s="71"/>
      <c r="KU201" s="71"/>
      <c r="KV201" s="71"/>
      <c r="KW201" s="71"/>
      <c r="KX201" s="71"/>
      <c r="KY201" s="71"/>
      <c r="KZ201" s="71"/>
      <c r="LA201" s="71"/>
      <c r="LB201" s="71"/>
      <c r="LC201" s="71"/>
      <c r="LD201" s="71"/>
      <c r="LE201" s="71"/>
      <c r="LF201" s="71"/>
      <c r="LG201" s="71"/>
      <c r="LH201" s="71"/>
      <c r="LI201" s="71"/>
      <c r="LJ201" s="71"/>
      <c r="LK201" s="71"/>
      <c r="LL201" s="71"/>
      <c r="LM201" s="71"/>
      <c r="LN201" s="71"/>
      <c r="LO201" s="71"/>
      <c r="LP201" s="71"/>
      <c r="LQ201" s="71"/>
      <c r="LR201" s="71"/>
      <c r="LS201" s="71"/>
      <c r="LT201" s="71"/>
      <c r="LU201" s="71"/>
      <c r="LV201" s="71"/>
      <c r="LW201" s="71"/>
      <c r="LX201" s="71"/>
      <c r="LY201" s="71"/>
      <c r="LZ201" s="71"/>
      <c r="MA201" s="71"/>
      <c r="MB201" s="71"/>
      <c r="MC201" s="71"/>
      <c r="MD201" s="71"/>
      <c r="ME201" s="71"/>
      <c r="MF201" s="71"/>
      <c r="MG201" s="71"/>
      <c r="MH201" s="71"/>
      <c r="MI201" s="71"/>
      <c r="MJ201" s="71"/>
      <c r="MK201" s="71"/>
      <c r="ML201" s="71"/>
      <c r="MM201" s="71"/>
      <c r="MN201" s="71"/>
      <c r="MO201" s="71"/>
      <c r="MP201" s="71"/>
      <c r="MQ201" s="71"/>
      <c r="MR201" s="71"/>
      <c r="MS201" s="71"/>
      <c r="MT201" s="71"/>
      <c r="MU201" s="71"/>
      <c r="MV201" s="71"/>
      <c r="MW201" s="71"/>
      <c r="MX201" s="71"/>
      <c r="MY201" s="71"/>
      <c r="MZ201" s="71"/>
      <c r="NA201" s="71"/>
      <c r="NB201" s="71"/>
      <c r="NC201" s="71"/>
      <c r="ND201" s="71"/>
      <c r="NE201" s="71"/>
      <c r="NF201" s="71"/>
      <c r="NG201" s="71"/>
      <c r="NH201" s="71"/>
      <c r="NI201" s="71"/>
      <c r="NJ201" s="71"/>
      <c r="NK201" s="71"/>
      <c r="NL201" s="71"/>
      <c r="NM201" s="71"/>
      <c r="NN201" s="71"/>
      <c r="NO201" s="71"/>
      <c r="NP201" s="71"/>
      <c r="NQ201" s="71"/>
      <c r="NR201" s="71"/>
      <c r="NS201" s="71"/>
      <c r="NT201" s="71"/>
      <c r="NU201" s="71"/>
      <c r="NV201" s="71"/>
      <c r="NW201" s="71"/>
      <c r="NX201" s="71"/>
      <c r="NY201" s="71"/>
      <c r="NZ201" s="71"/>
      <c r="OA201" s="71"/>
      <c r="OB201" s="71"/>
      <c r="OC201" s="71"/>
      <c r="OD201" s="71"/>
      <c r="OE201" s="71"/>
      <c r="OF201" s="71"/>
      <c r="OG201" s="71"/>
      <c r="OH201" s="71"/>
      <c r="OI201" s="71"/>
      <c r="OJ201" s="71"/>
      <c r="OK201" s="71"/>
      <c r="OL201" s="71"/>
      <c r="OM201" s="71"/>
      <c r="ON201" s="71"/>
      <c r="OO201" s="71"/>
      <c r="OP201" s="71"/>
      <c r="OQ201" s="71"/>
      <c r="OR201" s="71"/>
      <c r="OS201" s="71"/>
      <c r="OT201" s="71"/>
      <c r="OU201" s="71"/>
      <c r="OV201" s="71"/>
      <c r="OW201" s="71"/>
      <c r="OX201" s="71"/>
      <c r="OY201" s="71"/>
      <c r="OZ201" s="71"/>
      <c r="PA201" s="71"/>
      <c r="PB201" s="71"/>
      <c r="PC201" s="71"/>
      <c r="PD201" s="71"/>
      <c r="PE201" s="71"/>
      <c r="PF201" s="71"/>
      <c r="PG201" s="71"/>
      <c r="PH201" s="71"/>
      <c r="PI201" s="71"/>
      <c r="PJ201" s="71"/>
      <c r="PK201" s="71"/>
      <c r="PL201" s="71"/>
      <c r="PM201" s="71"/>
      <c r="PN201" s="71"/>
      <c r="PO201" s="71"/>
      <c r="PP201" s="71"/>
      <c r="PQ201" s="71"/>
      <c r="PR201" s="71"/>
      <c r="PS201" s="71"/>
      <c r="PT201" s="71"/>
      <c r="PU201" s="71"/>
      <c r="PV201" s="71"/>
      <c r="PW201" s="71"/>
      <c r="PX201" s="71"/>
      <c r="PY201" s="71"/>
      <c r="PZ201" s="71"/>
      <c r="QA201" s="71"/>
      <c r="QB201" s="71"/>
      <c r="QC201" s="71"/>
      <c r="QD201" s="71"/>
      <c r="QE201" s="71"/>
      <c r="QF201" s="71"/>
      <c r="QG201" s="71"/>
      <c r="QH201" s="71"/>
      <c r="QI201" s="71"/>
      <c r="QJ201" s="71"/>
      <c r="QK201" s="71"/>
      <c r="QL201" s="71"/>
      <c r="QM201" s="71"/>
      <c r="QN201" s="71"/>
      <c r="QO201" s="71"/>
      <c r="QP201" s="71"/>
      <c r="QQ201" s="71"/>
      <c r="QR201" s="71"/>
      <c r="QS201" s="71"/>
      <c r="QT201" s="71"/>
      <c r="QU201" s="71"/>
      <c r="QV201" s="71"/>
      <c r="QW201" s="71"/>
      <c r="QX201" s="71"/>
      <c r="QY201" s="71"/>
      <c r="QZ201" s="71"/>
      <c r="RA201" s="71"/>
      <c r="RB201" s="71"/>
      <c r="RC201" s="71"/>
      <c r="RD201" s="71"/>
      <c r="RE201" s="71"/>
      <c r="RF201" s="71"/>
      <c r="RG201" s="71"/>
      <c r="RH201" s="71"/>
      <c r="RI201" s="71"/>
      <c r="RJ201" s="71"/>
      <c r="RK201" s="71"/>
      <c r="RL201" s="71"/>
      <c r="RM201" s="71"/>
    </row>
    <row r="202" spans="1:481" ht="18" customHeight="1">
      <c r="A202" s="73"/>
      <c r="B202" s="73"/>
      <c r="C202" s="66"/>
      <c r="D202" s="72"/>
      <c r="E202" s="72"/>
      <c r="F202" s="66"/>
      <c r="G202" s="66"/>
      <c r="H202" s="66"/>
      <c r="I202" s="66"/>
      <c r="J202" s="66"/>
      <c r="K202" s="71"/>
      <c r="L202" s="71"/>
      <c r="M202" s="72"/>
      <c r="N202" s="72"/>
      <c r="O202" s="71"/>
      <c r="P202" s="71"/>
      <c r="Q202" s="71"/>
      <c r="R202" s="72"/>
      <c r="S202" s="72"/>
      <c r="T202" s="66"/>
      <c r="U202" s="72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1"/>
      <c r="JG202" s="71"/>
      <c r="JH202" s="71"/>
      <c r="JI202" s="71"/>
      <c r="JJ202" s="71"/>
      <c r="JK202" s="71"/>
      <c r="JL202" s="71"/>
      <c r="JM202" s="71"/>
      <c r="JN202" s="71"/>
      <c r="JO202" s="71"/>
      <c r="JP202" s="71"/>
      <c r="JQ202" s="71"/>
      <c r="JR202" s="71"/>
      <c r="JS202" s="71"/>
      <c r="JT202" s="71"/>
      <c r="JU202" s="71"/>
      <c r="JV202" s="71"/>
      <c r="JW202" s="71"/>
      <c r="JX202" s="71"/>
      <c r="JY202" s="71"/>
      <c r="JZ202" s="71"/>
      <c r="KA202" s="71"/>
      <c r="KB202" s="71"/>
      <c r="KC202" s="71"/>
      <c r="KD202" s="71"/>
      <c r="KE202" s="71"/>
      <c r="KF202" s="71"/>
      <c r="KG202" s="71"/>
      <c r="KH202" s="71"/>
      <c r="KI202" s="71"/>
      <c r="KJ202" s="71"/>
      <c r="KK202" s="71"/>
      <c r="KL202" s="71"/>
      <c r="KM202" s="71"/>
      <c r="KN202" s="71"/>
      <c r="KO202" s="71"/>
      <c r="KP202" s="71"/>
      <c r="KQ202" s="71"/>
      <c r="KR202" s="71"/>
      <c r="KS202" s="71"/>
      <c r="KT202" s="71"/>
      <c r="KU202" s="71"/>
      <c r="KV202" s="71"/>
      <c r="KW202" s="71"/>
      <c r="KX202" s="71"/>
      <c r="KY202" s="71"/>
      <c r="KZ202" s="71"/>
      <c r="LA202" s="71"/>
      <c r="LB202" s="71"/>
      <c r="LC202" s="71"/>
      <c r="LD202" s="71"/>
      <c r="LE202" s="71"/>
      <c r="LF202" s="71"/>
      <c r="LG202" s="71"/>
      <c r="LH202" s="71"/>
      <c r="LI202" s="71"/>
      <c r="LJ202" s="71"/>
      <c r="LK202" s="71"/>
      <c r="LL202" s="71"/>
      <c r="LM202" s="71"/>
      <c r="LN202" s="71"/>
      <c r="LO202" s="71"/>
      <c r="LP202" s="71"/>
      <c r="LQ202" s="71"/>
      <c r="LR202" s="71"/>
      <c r="LS202" s="71"/>
      <c r="LT202" s="71"/>
      <c r="LU202" s="71"/>
      <c r="LV202" s="71"/>
      <c r="LW202" s="71"/>
      <c r="LX202" s="71"/>
      <c r="LY202" s="71"/>
      <c r="LZ202" s="71"/>
      <c r="MA202" s="71"/>
      <c r="MB202" s="71"/>
      <c r="MC202" s="71"/>
      <c r="MD202" s="71"/>
      <c r="ME202" s="71"/>
      <c r="MF202" s="71"/>
      <c r="MG202" s="71"/>
      <c r="MH202" s="71"/>
      <c r="MI202" s="71"/>
      <c r="MJ202" s="71"/>
      <c r="MK202" s="71"/>
      <c r="ML202" s="71"/>
      <c r="MM202" s="71"/>
      <c r="MN202" s="71"/>
      <c r="MO202" s="71"/>
      <c r="MP202" s="71"/>
      <c r="MQ202" s="71"/>
      <c r="MR202" s="71"/>
      <c r="MS202" s="71"/>
      <c r="MT202" s="71"/>
      <c r="MU202" s="71"/>
      <c r="MV202" s="71"/>
      <c r="MW202" s="71"/>
      <c r="MX202" s="71"/>
      <c r="MY202" s="71"/>
      <c r="MZ202" s="71"/>
      <c r="NA202" s="71"/>
      <c r="NB202" s="71"/>
      <c r="NC202" s="71"/>
      <c r="ND202" s="71"/>
      <c r="NE202" s="71"/>
      <c r="NF202" s="71"/>
      <c r="NG202" s="71"/>
      <c r="NH202" s="71"/>
      <c r="NI202" s="71"/>
      <c r="NJ202" s="71"/>
      <c r="NK202" s="71"/>
      <c r="NL202" s="71"/>
      <c r="NM202" s="71"/>
      <c r="NN202" s="71"/>
      <c r="NO202" s="71"/>
      <c r="NP202" s="71"/>
      <c r="NQ202" s="71"/>
      <c r="NR202" s="71"/>
      <c r="NS202" s="71"/>
      <c r="NT202" s="71"/>
      <c r="NU202" s="71"/>
      <c r="NV202" s="71"/>
      <c r="NW202" s="71"/>
      <c r="NX202" s="71"/>
      <c r="NY202" s="71"/>
      <c r="NZ202" s="71"/>
      <c r="OA202" s="71"/>
      <c r="OB202" s="71"/>
      <c r="OC202" s="71"/>
      <c r="OD202" s="71"/>
      <c r="OE202" s="71"/>
      <c r="OF202" s="71"/>
      <c r="OG202" s="71"/>
      <c r="OH202" s="71"/>
      <c r="OI202" s="71"/>
      <c r="OJ202" s="71"/>
      <c r="OK202" s="71"/>
      <c r="OL202" s="71"/>
      <c r="OM202" s="71"/>
      <c r="ON202" s="71"/>
      <c r="OO202" s="71"/>
      <c r="OP202" s="71"/>
      <c r="OQ202" s="71"/>
      <c r="OR202" s="71"/>
      <c r="OS202" s="71"/>
      <c r="OT202" s="71"/>
      <c r="OU202" s="71"/>
      <c r="OV202" s="71"/>
      <c r="OW202" s="71"/>
      <c r="OX202" s="71"/>
      <c r="OY202" s="71"/>
      <c r="OZ202" s="71"/>
      <c r="PA202" s="71"/>
      <c r="PB202" s="71"/>
      <c r="PC202" s="71"/>
      <c r="PD202" s="71"/>
      <c r="PE202" s="71"/>
      <c r="PF202" s="71"/>
      <c r="PG202" s="71"/>
      <c r="PH202" s="71"/>
      <c r="PI202" s="71"/>
      <c r="PJ202" s="71"/>
      <c r="PK202" s="71"/>
      <c r="PL202" s="71"/>
      <c r="PM202" s="71"/>
      <c r="PN202" s="71"/>
      <c r="PO202" s="71"/>
      <c r="PP202" s="71"/>
      <c r="PQ202" s="71"/>
      <c r="PR202" s="71"/>
      <c r="PS202" s="71"/>
      <c r="PT202" s="71"/>
      <c r="PU202" s="71"/>
      <c r="PV202" s="71"/>
      <c r="PW202" s="71"/>
      <c r="PX202" s="71"/>
      <c r="PY202" s="71"/>
      <c r="PZ202" s="71"/>
      <c r="QA202" s="71"/>
      <c r="QB202" s="71"/>
      <c r="QC202" s="71"/>
      <c r="QD202" s="71"/>
      <c r="QE202" s="71"/>
      <c r="QF202" s="71"/>
      <c r="QG202" s="71"/>
      <c r="QH202" s="71"/>
      <c r="QI202" s="71"/>
      <c r="QJ202" s="71"/>
      <c r="QK202" s="71"/>
      <c r="QL202" s="71"/>
      <c r="QM202" s="71"/>
      <c r="QN202" s="71"/>
      <c r="QO202" s="71"/>
      <c r="QP202" s="71"/>
      <c r="QQ202" s="71"/>
      <c r="QR202" s="71"/>
      <c r="QS202" s="71"/>
      <c r="QT202" s="71"/>
      <c r="QU202" s="71"/>
      <c r="QV202" s="71"/>
      <c r="QW202" s="71"/>
      <c r="QX202" s="71"/>
      <c r="QY202" s="71"/>
      <c r="QZ202" s="71"/>
      <c r="RA202" s="71"/>
      <c r="RB202" s="71"/>
      <c r="RC202" s="71"/>
      <c r="RD202" s="71"/>
      <c r="RE202" s="71"/>
      <c r="RF202" s="71"/>
      <c r="RG202" s="71"/>
      <c r="RH202" s="71"/>
      <c r="RI202" s="71"/>
      <c r="RJ202" s="71"/>
      <c r="RK202" s="71"/>
      <c r="RL202" s="71"/>
      <c r="RM202" s="71"/>
    </row>
    <row r="203" spans="1:481" ht="18" customHeight="1">
      <c r="A203" s="73"/>
      <c r="B203" s="73"/>
      <c r="C203" s="66"/>
      <c r="D203" s="72"/>
      <c r="E203" s="72"/>
      <c r="F203" s="66"/>
      <c r="G203" s="66"/>
      <c r="H203" s="66"/>
      <c r="I203" s="66"/>
      <c r="J203" s="66"/>
      <c r="K203" s="71"/>
      <c r="L203" s="71"/>
      <c r="M203" s="72"/>
      <c r="N203" s="72"/>
      <c r="O203" s="71"/>
      <c r="P203" s="71"/>
      <c r="Q203" s="71"/>
      <c r="R203" s="72"/>
      <c r="S203" s="72"/>
      <c r="T203" s="66"/>
      <c r="U203" s="72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  <c r="JD203" s="71"/>
      <c r="JE203" s="71"/>
      <c r="JF203" s="71"/>
      <c r="JG203" s="71"/>
      <c r="JH203" s="71"/>
      <c r="JI203" s="71"/>
      <c r="JJ203" s="71"/>
      <c r="JK203" s="71"/>
      <c r="JL203" s="71"/>
      <c r="JM203" s="71"/>
      <c r="JN203" s="71"/>
      <c r="JO203" s="71"/>
      <c r="JP203" s="71"/>
      <c r="JQ203" s="71"/>
      <c r="JR203" s="71"/>
      <c r="JS203" s="71"/>
      <c r="JT203" s="71"/>
      <c r="JU203" s="71"/>
      <c r="JV203" s="71"/>
      <c r="JW203" s="71"/>
      <c r="JX203" s="71"/>
      <c r="JY203" s="71"/>
      <c r="JZ203" s="71"/>
      <c r="KA203" s="71"/>
      <c r="KB203" s="71"/>
      <c r="KC203" s="71"/>
      <c r="KD203" s="71"/>
      <c r="KE203" s="71"/>
      <c r="KF203" s="71"/>
      <c r="KG203" s="71"/>
      <c r="KH203" s="71"/>
      <c r="KI203" s="71"/>
      <c r="KJ203" s="71"/>
      <c r="KK203" s="71"/>
      <c r="KL203" s="71"/>
      <c r="KM203" s="71"/>
      <c r="KN203" s="71"/>
      <c r="KO203" s="71"/>
      <c r="KP203" s="71"/>
      <c r="KQ203" s="71"/>
      <c r="KR203" s="71"/>
      <c r="KS203" s="71"/>
      <c r="KT203" s="71"/>
      <c r="KU203" s="71"/>
      <c r="KV203" s="71"/>
      <c r="KW203" s="71"/>
      <c r="KX203" s="71"/>
      <c r="KY203" s="71"/>
      <c r="KZ203" s="71"/>
      <c r="LA203" s="71"/>
      <c r="LB203" s="71"/>
      <c r="LC203" s="71"/>
      <c r="LD203" s="71"/>
      <c r="LE203" s="71"/>
      <c r="LF203" s="71"/>
      <c r="LG203" s="71"/>
      <c r="LH203" s="71"/>
      <c r="LI203" s="71"/>
      <c r="LJ203" s="71"/>
      <c r="LK203" s="71"/>
      <c r="LL203" s="71"/>
      <c r="LM203" s="71"/>
      <c r="LN203" s="71"/>
      <c r="LO203" s="71"/>
      <c r="LP203" s="71"/>
      <c r="LQ203" s="71"/>
      <c r="LR203" s="71"/>
      <c r="LS203" s="71"/>
      <c r="LT203" s="71"/>
      <c r="LU203" s="71"/>
      <c r="LV203" s="71"/>
      <c r="LW203" s="71"/>
      <c r="LX203" s="71"/>
      <c r="LY203" s="71"/>
      <c r="LZ203" s="71"/>
      <c r="MA203" s="71"/>
      <c r="MB203" s="71"/>
      <c r="MC203" s="71"/>
      <c r="MD203" s="71"/>
      <c r="ME203" s="71"/>
      <c r="MF203" s="71"/>
      <c r="MG203" s="71"/>
      <c r="MH203" s="71"/>
      <c r="MI203" s="71"/>
      <c r="MJ203" s="71"/>
      <c r="MK203" s="71"/>
      <c r="ML203" s="71"/>
      <c r="MM203" s="71"/>
      <c r="MN203" s="71"/>
      <c r="MO203" s="71"/>
      <c r="MP203" s="71"/>
      <c r="MQ203" s="71"/>
      <c r="MR203" s="71"/>
      <c r="MS203" s="71"/>
      <c r="MT203" s="71"/>
      <c r="MU203" s="71"/>
      <c r="MV203" s="71"/>
      <c r="MW203" s="71"/>
      <c r="MX203" s="71"/>
      <c r="MY203" s="71"/>
      <c r="MZ203" s="71"/>
      <c r="NA203" s="71"/>
      <c r="NB203" s="71"/>
      <c r="NC203" s="71"/>
      <c r="ND203" s="71"/>
      <c r="NE203" s="71"/>
      <c r="NF203" s="71"/>
      <c r="NG203" s="71"/>
      <c r="NH203" s="71"/>
      <c r="NI203" s="71"/>
      <c r="NJ203" s="71"/>
      <c r="NK203" s="71"/>
      <c r="NL203" s="71"/>
      <c r="NM203" s="71"/>
      <c r="NN203" s="71"/>
      <c r="NO203" s="71"/>
      <c r="NP203" s="71"/>
      <c r="NQ203" s="71"/>
      <c r="NR203" s="71"/>
      <c r="NS203" s="71"/>
      <c r="NT203" s="71"/>
      <c r="NU203" s="71"/>
      <c r="NV203" s="71"/>
      <c r="NW203" s="71"/>
      <c r="NX203" s="71"/>
      <c r="NY203" s="71"/>
      <c r="NZ203" s="71"/>
      <c r="OA203" s="71"/>
      <c r="OB203" s="71"/>
      <c r="OC203" s="71"/>
      <c r="OD203" s="71"/>
      <c r="OE203" s="71"/>
      <c r="OF203" s="71"/>
      <c r="OG203" s="71"/>
      <c r="OH203" s="71"/>
      <c r="OI203" s="71"/>
      <c r="OJ203" s="71"/>
      <c r="OK203" s="71"/>
      <c r="OL203" s="71"/>
      <c r="OM203" s="71"/>
      <c r="ON203" s="71"/>
      <c r="OO203" s="71"/>
      <c r="OP203" s="71"/>
      <c r="OQ203" s="71"/>
      <c r="OR203" s="71"/>
      <c r="OS203" s="71"/>
      <c r="OT203" s="71"/>
      <c r="OU203" s="71"/>
      <c r="OV203" s="71"/>
      <c r="OW203" s="71"/>
      <c r="OX203" s="71"/>
      <c r="OY203" s="71"/>
      <c r="OZ203" s="71"/>
      <c r="PA203" s="71"/>
      <c r="PB203" s="71"/>
      <c r="PC203" s="71"/>
      <c r="PD203" s="71"/>
      <c r="PE203" s="71"/>
      <c r="PF203" s="71"/>
      <c r="PG203" s="71"/>
      <c r="PH203" s="71"/>
      <c r="PI203" s="71"/>
      <c r="PJ203" s="71"/>
      <c r="PK203" s="71"/>
      <c r="PL203" s="71"/>
      <c r="PM203" s="71"/>
      <c r="PN203" s="71"/>
      <c r="PO203" s="71"/>
      <c r="PP203" s="71"/>
      <c r="PQ203" s="71"/>
      <c r="PR203" s="71"/>
      <c r="PS203" s="71"/>
      <c r="PT203" s="71"/>
      <c r="PU203" s="71"/>
      <c r="PV203" s="71"/>
      <c r="PW203" s="71"/>
      <c r="PX203" s="71"/>
      <c r="PY203" s="71"/>
      <c r="PZ203" s="71"/>
      <c r="QA203" s="71"/>
      <c r="QB203" s="71"/>
      <c r="QC203" s="71"/>
      <c r="QD203" s="71"/>
      <c r="QE203" s="71"/>
      <c r="QF203" s="71"/>
      <c r="QG203" s="71"/>
      <c r="QH203" s="71"/>
      <c r="QI203" s="71"/>
      <c r="QJ203" s="71"/>
      <c r="QK203" s="71"/>
      <c r="QL203" s="71"/>
      <c r="QM203" s="71"/>
      <c r="QN203" s="71"/>
      <c r="QO203" s="71"/>
      <c r="QP203" s="71"/>
      <c r="QQ203" s="71"/>
      <c r="QR203" s="71"/>
      <c r="QS203" s="71"/>
      <c r="QT203" s="71"/>
      <c r="QU203" s="71"/>
      <c r="QV203" s="71"/>
      <c r="QW203" s="71"/>
      <c r="QX203" s="71"/>
      <c r="QY203" s="71"/>
      <c r="QZ203" s="71"/>
      <c r="RA203" s="71"/>
      <c r="RB203" s="71"/>
      <c r="RC203" s="71"/>
      <c r="RD203" s="71"/>
      <c r="RE203" s="71"/>
      <c r="RF203" s="71"/>
      <c r="RG203" s="71"/>
      <c r="RH203" s="71"/>
      <c r="RI203" s="71"/>
      <c r="RJ203" s="71"/>
      <c r="RK203" s="71"/>
      <c r="RL203" s="71"/>
      <c r="RM203" s="71"/>
    </row>
    <row r="204" spans="1:481" ht="18" customHeight="1">
      <c r="A204" s="73"/>
      <c r="B204" s="73"/>
      <c r="C204" s="66"/>
      <c r="D204" s="72"/>
      <c r="E204" s="72"/>
      <c r="F204" s="66"/>
      <c r="G204" s="66"/>
      <c r="H204" s="66"/>
      <c r="I204" s="66"/>
      <c r="J204" s="66"/>
      <c r="K204" s="71"/>
      <c r="L204" s="71"/>
      <c r="M204" s="72"/>
      <c r="N204" s="72"/>
      <c r="O204" s="71"/>
      <c r="P204" s="71"/>
      <c r="Q204" s="71"/>
      <c r="R204" s="72"/>
      <c r="S204" s="72"/>
      <c r="T204" s="66"/>
      <c r="U204" s="72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  <c r="JD204" s="71"/>
      <c r="JE204" s="71"/>
      <c r="JF204" s="71"/>
      <c r="JG204" s="71"/>
      <c r="JH204" s="71"/>
      <c r="JI204" s="71"/>
      <c r="JJ204" s="71"/>
      <c r="JK204" s="71"/>
      <c r="JL204" s="71"/>
      <c r="JM204" s="71"/>
      <c r="JN204" s="71"/>
      <c r="JO204" s="71"/>
      <c r="JP204" s="71"/>
      <c r="JQ204" s="71"/>
      <c r="JR204" s="71"/>
      <c r="JS204" s="71"/>
      <c r="JT204" s="71"/>
      <c r="JU204" s="71"/>
      <c r="JV204" s="71"/>
      <c r="JW204" s="71"/>
      <c r="JX204" s="71"/>
      <c r="JY204" s="71"/>
      <c r="JZ204" s="71"/>
      <c r="KA204" s="71"/>
      <c r="KB204" s="71"/>
      <c r="KC204" s="71"/>
      <c r="KD204" s="71"/>
      <c r="KE204" s="71"/>
      <c r="KF204" s="71"/>
      <c r="KG204" s="71"/>
      <c r="KH204" s="71"/>
      <c r="KI204" s="71"/>
      <c r="KJ204" s="71"/>
      <c r="KK204" s="71"/>
      <c r="KL204" s="71"/>
      <c r="KM204" s="71"/>
      <c r="KN204" s="71"/>
      <c r="KO204" s="71"/>
      <c r="KP204" s="71"/>
      <c r="KQ204" s="71"/>
      <c r="KR204" s="71"/>
      <c r="KS204" s="71"/>
      <c r="KT204" s="71"/>
      <c r="KU204" s="71"/>
      <c r="KV204" s="71"/>
      <c r="KW204" s="71"/>
      <c r="KX204" s="71"/>
      <c r="KY204" s="71"/>
      <c r="KZ204" s="71"/>
      <c r="LA204" s="71"/>
      <c r="LB204" s="71"/>
      <c r="LC204" s="71"/>
      <c r="LD204" s="71"/>
      <c r="LE204" s="71"/>
      <c r="LF204" s="71"/>
      <c r="LG204" s="71"/>
      <c r="LH204" s="71"/>
      <c r="LI204" s="71"/>
      <c r="LJ204" s="71"/>
      <c r="LK204" s="71"/>
      <c r="LL204" s="71"/>
      <c r="LM204" s="71"/>
      <c r="LN204" s="71"/>
      <c r="LO204" s="71"/>
      <c r="LP204" s="71"/>
      <c r="LQ204" s="71"/>
      <c r="LR204" s="71"/>
      <c r="LS204" s="71"/>
      <c r="LT204" s="71"/>
      <c r="LU204" s="71"/>
      <c r="LV204" s="71"/>
      <c r="LW204" s="71"/>
      <c r="LX204" s="71"/>
      <c r="LY204" s="71"/>
      <c r="LZ204" s="71"/>
      <c r="MA204" s="71"/>
      <c r="MB204" s="71"/>
      <c r="MC204" s="71"/>
      <c r="MD204" s="71"/>
      <c r="ME204" s="71"/>
      <c r="MF204" s="71"/>
      <c r="MG204" s="71"/>
      <c r="MH204" s="71"/>
      <c r="MI204" s="71"/>
      <c r="MJ204" s="71"/>
      <c r="MK204" s="71"/>
      <c r="ML204" s="71"/>
      <c r="MM204" s="71"/>
      <c r="MN204" s="71"/>
      <c r="MO204" s="71"/>
      <c r="MP204" s="71"/>
      <c r="MQ204" s="71"/>
      <c r="MR204" s="71"/>
      <c r="MS204" s="71"/>
      <c r="MT204" s="71"/>
      <c r="MU204" s="71"/>
      <c r="MV204" s="71"/>
      <c r="MW204" s="71"/>
      <c r="MX204" s="71"/>
      <c r="MY204" s="71"/>
      <c r="MZ204" s="71"/>
      <c r="NA204" s="71"/>
      <c r="NB204" s="71"/>
      <c r="NC204" s="71"/>
      <c r="ND204" s="71"/>
      <c r="NE204" s="71"/>
      <c r="NF204" s="71"/>
      <c r="NG204" s="71"/>
      <c r="NH204" s="71"/>
      <c r="NI204" s="71"/>
      <c r="NJ204" s="71"/>
      <c r="NK204" s="71"/>
      <c r="NL204" s="71"/>
      <c r="NM204" s="71"/>
      <c r="NN204" s="71"/>
      <c r="NO204" s="71"/>
      <c r="NP204" s="71"/>
      <c r="NQ204" s="71"/>
      <c r="NR204" s="71"/>
      <c r="NS204" s="71"/>
      <c r="NT204" s="71"/>
      <c r="NU204" s="71"/>
      <c r="NV204" s="71"/>
      <c r="NW204" s="71"/>
      <c r="NX204" s="71"/>
      <c r="NY204" s="71"/>
      <c r="NZ204" s="71"/>
      <c r="OA204" s="71"/>
      <c r="OB204" s="71"/>
      <c r="OC204" s="71"/>
      <c r="OD204" s="71"/>
      <c r="OE204" s="71"/>
      <c r="OF204" s="71"/>
      <c r="OG204" s="71"/>
      <c r="OH204" s="71"/>
      <c r="OI204" s="71"/>
      <c r="OJ204" s="71"/>
      <c r="OK204" s="71"/>
      <c r="OL204" s="71"/>
      <c r="OM204" s="71"/>
      <c r="ON204" s="71"/>
      <c r="OO204" s="71"/>
      <c r="OP204" s="71"/>
      <c r="OQ204" s="71"/>
      <c r="OR204" s="71"/>
      <c r="OS204" s="71"/>
      <c r="OT204" s="71"/>
      <c r="OU204" s="71"/>
      <c r="OV204" s="71"/>
      <c r="OW204" s="71"/>
      <c r="OX204" s="71"/>
      <c r="OY204" s="71"/>
      <c r="OZ204" s="71"/>
      <c r="PA204" s="71"/>
      <c r="PB204" s="71"/>
      <c r="PC204" s="71"/>
      <c r="PD204" s="71"/>
      <c r="PE204" s="71"/>
      <c r="PF204" s="71"/>
      <c r="PG204" s="71"/>
      <c r="PH204" s="71"/>
      <c r="PI204" s="71"/>
      <c r="PJ204" s="71"/>
      <c r="PK204" s="71"/>
      <c r="PL204" s="71"/>
      <c r="PM204" s="71"/>
      <c r="PN204" s="71"/>
      <c r="PO204" s="71"/>
      <c r="PP204" s="71"/>
      <c r="PQ204" s="71"/>
      <c r="PR204" s="71"/>
      <c r="PS204" s="71"/>
      <c r="PT204" s="71"/>
      <c r="PU204" s="71"/>
      <c r="PV204" s="71"/>
      <c r="PW204" s="71"/>
      <c r="PX204" s="71"/>
      <c r="PY204" s="71"/>
      <c r="PZ204" s="71"/>
      <c r="QA204" s="71"/>
      <c r="QB204" s="71"/>
      <c r="QC204" s="71"/>
      <c r="QD204" s="71"/>
      <c r="QE204" s="71"/>
      <c r="QF204" s="71"/>
      <c r="QG204" s="71"/>
      <c r="QH204" s="71"/>
      <c r="QI204" s="71"/>
      <c r="QJ204" s="71"/>
      <c r="QK204" s="71"/>
      <c r="QL204" s="71"/>
      <c r="QM204" s="71"/>
      <c r="QN204" s="71"/>
      <c r="QO204" s="71"/>
      <c r="QP204" s="71"/>
      <c r="QQ204" s="71"/>
      <c r="QR204" s="71"/>
      <c r="QS204" s="71"/>
      <c r="QT204" s="71"/>
      <c r="QU204" s="71"/>
      <c r="QV204" s="71"/>
      <c r="QW204" s="71"/>
      <c r="QX204" s="71"/>
      <c r="QY204" s="71"/>
      <c r="QZ204" s="71"/>
      <c r="RA204" s="71"/>
      <c r="RB204" s="71"/>
      <c r="RC204" s="71"/>
      <c r="RD204" s="71"/>
      <c r="RE204" s="71"/>
      <c r="RF204" s="71"/>
      <c r="RG204" s="71"/>
      <c r="RH204" s="71"/>
      <c r="RI204" s="71"/>
      <c r="RJ204" s="71"/>
      <c r="RK204" s="71"/>
      <c r="RL204" s="71"/>
      <c r="RM204" s="71"/>
    </row>
    <row r="205" spans="1:481" ht="18" customHeight="1">
      <c r="A205" s="73"/>
      <c r="B205" s="73"/>
      <c r="C205" s="66"/>
      <c r="D205" s="72"/>
      <c r="E205" s="72"/>
      <c r="F205" s="66"/>
      <c r="G205" s="66"/>
      <c r="H205" s="66"/>
      <c r="I205" s="66"/>
      <c r="J205" s="66"/>
      <c r="K205" s="71"/>
      <c r="L205" s="71"/>
      <c r="M205" s="72"/>
      <c r="N205" s="72"/>
      <c r="O205" s="71"/>
      <c r="P205" s="71"/>
      <c r="Q205" s="71"/>
      <c r="R205" s="72"/>
      <c r="S205" s="72"/>
      <c r="T205" s="66"/>
      <c r="U205" s="72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  <c r="JD205" s="71"/>
      <c r="JE205" s="71"/>
      <c r="JF205" s="71"/>
      <c r="JG205" s="71"/>
      <c r="JH205" s="71"/>
      <c r="JI205" s="71"/>
      <c r="JJ205" s="71"/>
      <c r="JK205" s="71"/>
      <c r="JL205" s="71"/>
      <c r="JM205" s="71"/>
      <c r="JN205" s="71"/>
      <c r="JO205" s="71"/>
      <c r="JP205" s="71"/>
      <c r="JQ205" s="71"/>
      <c r="JR205" s="71"/>
      <c r="JS205" s="71"/>
      <c r="JT205" s="71"/>
      <c r="JU205" s="71"/>
      <c r="JV205" s="71"/>
      <c r="JW205" s="71"/>
      <c r="JX205" s="71"/>
      <c r="JY205" s="71"/>
      <c r="JZ205" s="71"/>
      <c r="KA205" s="71"/>
      <c r="KB205" s="71"/>
      <c r="KC205" s="71"/>
      <c r="KD205" s="71"/>
      <c r="KE205" s="71"/>
      <c r="KF205" s="71"/>
      <c r="KG205" s="71"/>
      <c r="KH205" s="71"/>
      <c r="KI205" s="71"/>
      <c r="KJ205" s="71"/>
      <c r="KK205" s="71"/>
      <c r="KL205" s="71"/>
      <c r="KM205" s="71"/>
      <c r="KN205" s="71"/>
      <c r="KO205" s="71"/>
      <c r="KP205" s="71"/>
      <c r="KQ205" s="71"/>
      <c r="KR205" s="71"/>
      <c r="KS205" s="71"/>
      <c r="KT205" s="71"/>
      <c r="KU205" s="71"/>
      <c r="KV205" s="71"/>
      <c r="KW205" s="71"/>
      <c r="KX205" s="71"/>
      <c r="KY205" s="71"/>
      <c r="KZ205" s="71"/>
      <c r="LA205" s="71"/>
      <c r="LB205" s="71"/>
      <c r="LC205" s="71"/>
      <c r="LD205" s="71"/>
      <c r="LE205" s="71"/>
      <c r="LF205" s="71"/>
      <c r="LG205" s="71"/>
      <c r="LH205" s="71"/>
      <c r="LI205" s="71"/>
      <c r="LJ205" s="71"/>
      <c r="LK205" s="71"/>
      <c r="LL205" s="71"/>
      <c r="LM205" s="71"/>
      <c r="LN205" s="71"/>
      <c r="LO205" s="71"/>
      <c r="LP205" s="71"/>
      <c r="LQ205" s="71"/>
      <c r="LR205" s="71"/>
      <c r="LS205" s="71"/>
      <c r="LT205" s="71"/>
      <c r="LU205" s="71"/>
      <c r="LV205" s="71"/>
      <c r="LW205" s="71"/>
      <c r="LX205" s="71"/>
      <c r="LY205" s="71"/>
      <c r="LZ205" s="71"/>
      <c r="MA205" s="71"/>
      <c r="MB205" s="71"/>
      <c r="MC205" s="71"/>
      <c r="MD205" s="71"/>
      <c r="ME205" s="71"/>
      <c r="MF205" s="71"/>
      <c r="MG205" s="71"/>
      <c r="MH205" s="71"/>
      <c r="MI205" s="71"/>
      <c r="MJ205" s="71"/>
      <c r="MK205" s="71"/>
      <c r="ML205" s="71"/>
      <c r="MM205" s="71"/>
      <c r="MN205" s="71"/>
      <c r="MO205" s="71"/>
      <c r="MP205" s="71"/>
      <c r="MQ205" s="71"/>
      <c r="MR205" s="71"/>
      <c r="MS205" s="71"/>
      <c r="MT205" s="71"/>
      <c r="MU205" s="71"/>
      <c r="MV205" s="71"/>
      <c r="MW205" s="71"/>
      <c r="MX205" s="71"/>
      <c r="MY205" s="71"/>
      <c r="MZ205" s="71"/>
      <c r="NA205" s="71"/>
      <c r="NB205" s="71"/>
      <c r="NC205" s="71"/>
      <c r="ND205" s="71"/>
      <c r="NE205" s="71"/>
      <c r="NF205" s="71"/>
      <c r="NG205" s="71"/>
      <c r="NH205" s="71"/>
      <c r="NI205" s="71"/>
      <c r="NJ205" s="71"/>
      <c r="NK205" s="71"/>
      <c r="NL205" s="71"/>
      <c r="NM205" s="71"/>
      <c r="NN205" s="71"/>
      <c r="NO205" s="71"/>
      <c r="NP205" s="71"/>
      <c r="NQ205" s="71"/>
      <c r="NR205" s="71"/>
      <c r="NS205" s="71"/>
      <c r="NT205" s="71"/>
      <c r="NU205" s="71"/>
      <c r="NV205" s="71"/>
      <c r="NW205" s="71"/>
      <c r="NX205" s="71"/>
      <c r="NY205" s="71"/>
      <c r="NZ205" s="71"/>
      <c r="OA205" s="71"/>
      <c r="OB205" s="71"/>
      <c r="OC205" s="71"/>
      <c r="OD205" s="71"/>
      <c r="OE205" s="71"/>
      <c r="OF205" s="71"/>
      <c r="OG205" s="71"/>
      <c r="OH205" s="71"/>
      <c r="OI205" s="71"/>
      <c r="OJ205" s="71"/>
      <c r="OK205" s="71"/>
      <c r="OL205" s="71"/>
      <c r="OM205" s="71"/>
      <c r="ON205" s="71"/>
      <c r="OO205" s="71"/>
      <c r="OP205" s="71"/>
      <c r="OQ205" s="71"/>
      <c r="OR205" s="71"/>
      <c r="OS205" s="71"/>
      <c r="OT205" s="71"/>
      <c r="OU205" s="71"/>
      <c r="OV205" s="71"/>
      <c r="OW205" s="71"/>
      <c r="OX205" s="71"/>
      <c r="OY205" s="71"/>
      <c r="OZ205" s="71"/>
      <c r="PA205" s="71"/>
      <c r="PB205" s="71"/>
      <c r="PC205" s="71"/>
      <c r="PD205" s="71"/>
      <c r="PE205" s="71"/>
      <c r="PF205" s="71"/>
      <c r="PG205" s="71"/>
      <c r="PH205" s="71"/>
      <c r="PI205" s="71"/>
      <c r="PJ205" s="71"/>
      <c r="PK205" s="71"/>
      <c r="PL205" s="71"/>
      <c r="PM205" s="71"/>
      <c r="PN205" s="71"/>
      <c r="PO205" s="71"/>
      <c r="PP205" s="71"/>
      <c r="PQ205" s="71"/>
      <c r="PR205" s="71"/>
      <c r="PS205" s="71"/>
      <c r="PT205" s="71"/>
      <c r="PU205" s="71"/>
      <c r="PV205" s="71"/>
      <c r="PW205" s="71"/>
      <c r="PX205" s="71"/>
      <c r="PY205" s="71"/>
      <c r="PZ205" s="71"/>
      <c r="QA205" s="71"/>
      <c r="QB205" s="71"/>
      <c r="QC205" s="71"/>
      <c r="QD205" s="71"/>
      <c r="QE205" s="71"/>
      <c r="QF205" s="71"/>
      <c r="QG205" s="71"/>
      <c r="QH205" s="71"/>
      <c r="QI205" s="71"/>
      <c r="QJ205" s="71"/>
      <c r="QK205" s="71"/>
      <c r="QL205" s="71"/>
      <c r="QM205" s="71"/>
      <c r="QN205" s="71"/>
      <c r="QO205" s="71"/>
      <c r="QP205" s="71"/>
      <c r="QQ205" s="71"/>
      <c r="QR205" s="71"/>
      <c r="QS205" s="71"/>
      <c r="QT205" s="71"/>
      <c r="QU205" s="71"/>
      <c r="QV205" s="71"/>
      <c r="QW205" s="71"/>
      <c r="QX205" s="71"/>
      <c r="QY205" s="71"/>
      <c r="QZ205" s="71"/>
      <c r="RA205" s="71"/>
      <c r="RB205" s="71"/>
      <c r="RC205" s="71"/>
      <c r="RD205" s="71"/>
      <c r="RE205" s="71"/>
      <c r="RF205" s="71"/>
      <c r="RG205" s="71"/>
      <c r="RH205" s="71"/>
      <c r="RI205" s="71"/>
      <c r="RJ205" s="71"/>
      <c r="RK205" s="71"/>
      <c r="RL205" s="71"/>
      <c r="RM205" s="71"/>
    </row>
    <row r="206" spans="1:481" ht="18" customHeight="1">
      <c r="A206" s="73"/>
      <c r="B206" s="73"/>
      <c r="C206" s="66"/>
      <c r="D206" s="72"/>
      <c r="E206" s="72"/>
      <c r="F206" s="66"/>
      <c r="G206" s="66"/>
      <c r="H206" s="66"/>
      <c r="I206" s="66"/>
      <c r="J206" s="66"/>
      <c r="K206" s="71"/>
      <c r="L206" s="71"/>
      <c r="M206" s="72"/>
      <c r="N206" s="72"/>
      <c r="O206" s="71"/>
      <c r="P206" s="71"/>
      <c r="Q206" s="71"/>
      <c r="R206" s="72"/>
      <c r="S206" s="72"/>
      <c r="T206" s="66"/>
      <c r="U206" s="72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1"/>
      <c r="JG206" s="71"/>
      <c r="JH206" s="71"/>
      <c r="JI206" s="71"/>
      <c r="JJ206" s="71"/>
      <c r="JK206" s="71"/>
      <c r="JL206" s="71"/>
      <c r="JM206" s="71"/>
      <c r="JN206" s="71"/>
      <c r="JO206" s="71"/>
      <c r="JP206" s="71"/>
      <c r="JQ206" s="71"/>
      <c r="JR206" s="71"/>
      <c r="JS206" s="71"/>
      <c r="JT206" s="71"/>
      <c r="JU206" s="71"/>
      <c r="JV206" s="71"/>
      <c r="JW206" s="71"/>
      <c r="JX206" s="71"/>
      <c r="JY206" s="71"/>
      <c r="JZ206" s="71"/>
      <c r="KA206" s="71"/>
      <c r="KB206" s="71"/>
      <c r="KC206" s="71"/>
      <c r="KD206" s="71"/>
      <c r="KE206" s="71"/>
      <c r="KF206" s="71"/>
      <c r="KG206" s="71"/>
      <c r="KH206" s="71"/>
      <c r="KI206" s="71"/>
      <c r="KJ206" s="71"/>
      <c r="KK206" s="71"/>
      <c r="KL206" s="71"/>
      <c r="KM206" s="71"/>
      <c r="KN206" s="71"/>
      <c r="KO206" s="71"/>
      <c r="KP206" s="71"/>
      <c r="KQ206" s="71"/>
      <c r="KR206" s="71"/>
      <c r="KS206" s="71"/>
      <c r="KT206" s="71"/>
      <c r="KU206" s="71"/>
      <c r="KV206" s="71"/>
      <c r="KW206" s="71"/>
      <c r="KX206" s="71"/>
      <c r="KY206" s="71"/>
      <c r="KZ206" s="71"/>
      <c r="LA206" s="71"/>
      <c r="LB206" s="71"/>
      <c r="LC206" s="71"/>
      <c r="LD206" s="71"/>
      <c r="LE206" s="71"/>
      <c r="LF206" s="71"/>
      <c r="LG206" s="71"/>
      <c r="LH206" s="71"/>
      <c r="LI206" s="71"/>
      <c r="LJ206" s="71"/>
      <c r="LK206" s="71"/>
      <c r="LL206" s="71"/>
      <c r="LM206" s="71"/>
      <c r="LN206" s="71"/>
      <c r="LO206" s="71"/>
      <c r="LP206" s="71"/>
      <c r="LQ206" s="71"/>
      <c r="LR206" s="71"/>
      <c r="LS206" s="71"/>
      <c r="LT206" s="71"/>
      <c r="LU206" s="71"/>
      <c r="LV206" s="71"/>
      <c r="LW206" s="71"/>
      <c r="LX206" s="71"/>
      <c r="LY206" s="71"/>
      <c r="LZ206" s="71"/>
      <c r="MA206" s="71"/>
      <c r="MB206" s="71"/>
      <c r="MC206" s="71"/>
      <c r="MD206" s="71"/>
      <c r="ME206" s="71"/>
      <c r="MF206" s="71"/>
      <c r="MG206" s="71"/>
      <c r="MH206" s="71"/>
      <c r="MI206" s="71"/>
      <c r="MJ206" s="71"/>
      <c r="MK206" s="71"/>
      <c r="ML206" s="71"/>
      <c r="MM206" s="71"/>
      <c r="MN206" s="71"/>
      <c r="MO206" s="71"/>
      <c r="MP206" s="71"/>
      <c r="MQ206" s="71"/>
      <c r="MR206" s="71"/>
      <c r="MS206" s="71"/>
      <c r="MT206" s="71"/>
      <c r="MU206" s="71"/>
      <c r="MV206" s="71"/>
      <c r="MW206" s="71"/>
      <c r="MX206" s="71"/>
      <c r="MY206" s="71"/>
      <c r="MZ206" s="71"/>
      <c r="NA206" s="71"/>
      <c r="NB206" s="71"/>
      <c r="NC206" s="71"/>
      <c r="ND206" s="71"/>
      <c r="NE206" s="71"/>
      <c r="NF206" s="71"/>
      <c r="NG206" s="71"/>
      <c r="NH206" s="71"/>
      <c r="NI206" s="71"/>
      <c r="NJ206" s="71"/>
      <c r="NK206" s="71"/>
      <c r="NL206" s="71"/>
      <c r="NM206" s="71"/>
      <c r="NN206" s="71"/>
      <c r="NO206" s="71"/>
      <c r="NP206" s="71"/>
      <c r="NQ206" s="71"/>
      <c r="NR206" s="71"/>
      <c r="NS206" s="71"/>
      <c r="NT206" s="71"/>
      <c r="NU206" s="71"/>
      <c r="NV206" s="71"/>
      <c r="NW206" s="71"/>
      <c r="NX206" s="71"/>
      <c r="NY206" s="71"/>
      <c r="NZ206" s="71"/>
      <c r="OA206" s="71"/>
      <c r="OB206" s="71"/>
      <c r="OC206" s="71"/>
      <c r="OD206" s="71"/>
      <c r="OE206" s="71"/>
      <c r="OF206" s="71"/>
      <c r="OG206" s="71"/>
      <c r="OH206" s="71"/>
      <c r="OI206" s="71"/>
      <c r="OJ206" s="71"/>
      <c r="OK206" s="71"/>
      <c r="OL206" s="71"/>
      <c r="OM206" s="71"/>
      <c r="ON206" s="71"/>
      <c r="OO206" s="71"/>
      <c r="OP206" s="71"/>
      <c r="OQ206" s="71"/>
      <c r="OR206" s="71"/>
      <c r="OS206" s="71"/>
      <c r="OT206" s="71"/>
      <c r="OU206" s="71"/>
      <c r="OV206" s="71"/>
      <c r="OW206" s="71"/>
      <c r="OX206" s="71"/>
      <c r="OY206" s="71"/>
      <c r="OZ206" s="71"/>
      <c r="PA206" s="71"/>
      <c r="PB206" s="71"/>
      <c r="PC206" s="71"/>
      <c r="PD206" s="71"/>
      <c r="PE206" s="71"/>
      <c r="PF206" s="71"/>
      <c r="PG206" s="71"/>
      <c r="PH206" s="71"/>
      <c r="PI206" s="71"/>
      <c r="PJ206" s="71"/>
      <c r="PK206" s="71"/>
      <c r="PL206" s="71"/>
      <c r="PM206" s="71"/>
      <c r="PN206" s="71"/>
      <c r="PO206" s="71"/>
      <c r="PP206" s="71"/>
      <c r="PQ206" s="71"/>
      <c r="PR206" s="71"/>
      <c r="PS206" s="71"/>
      <c r="PT206" s="71"/>
      <c r="PU206" s="71"/>
      <c r="PV206" s="71"/>
      <c r="PW206" s="71"/>
      <c r="PX206" s="71"/>
      <c r="PY206" s="71"/>
      <c r="PZ206" s="71"/>
      <c r="QA206" s="71"/>
      <c r="QB206" s="71"/>
      <c r="QC206" s="71"/>
      <c r="QD206" s="71"/>
      <c r="QE206" s="71"/>
      <c r="QF206" s="71"/>
      <c r="QG206" s="71"/>
      <c r="QH206" s="71"/>
      <c r="QI206" s="71"/>
      <c r="QJ206" s="71"/>
      <c r="QK206" s="71"/>
      <c r="QL206" s="71"/>
      <c r="QM206" s="71"/>
      <c r="QN206" s="71"/>
      <c r="QO206" s="71"/>
      <c r="QP206" s="71"/>
      <c r="QQ206" s="71"/>
      <c r="QR206" s="71"/>
      <c r="QS206" s="71"/>
      <c r="QT206" s="71"/>
      <c r="QU206" s="71"/>
      <c r="QV206" s="71"/>
      <c r="QW206" s="71"/>
      <c r="QX206" s="71"/>
      <c r="QY206" s="71"/>
      <c r="QZ206" s="71"/>
      <c r="RA206" s="71"/>
      <c r="RB206" s="71"/>
      <c r="RC206" s="71"/>
      <c r="RD206" s="71"/>
      <c r="RE206" s="71"/>
      <c r="RF206" s="71"/>
      <c r="RG206" s="71"/>
      <c r="RH206" s="71"/>
      <c r="RI206" s="71"/>
      <c r="RJ206" s="71"/>
      <c r="RK206" s="71"/>
      <c r="RL206" s="71"/>
      <c r="RM206" s="71"/>
    </row>
    <row r="207" spans="1:481" ht="18" customHeight="1">
      <c r="A207" s="73"/>
      <c r="B207" s="73"/>
      <c r="C207" s="66"/>
      <c r="D207" s="72"/>
      <c r="E207" s="72"/>
      <c r="F207" s="66"/>
      <c r="G207" s="66"/>
      <c r="H207" s="66"/>
      <c r="I207" s="66"/>
      <c r="J207" s="66"/>
      <c r="K207" s="71"/>
      <c r="L207" s="71"/>
      <c r="M207" s="72"/>
      <c r="N207" s="72"/>
      <c r="O207" s="71"/>
      <c r="P207" s="71"/>
      <c r="Q207" s="71"/>
      <c r="R207" s="72"/>
      <c r="S207" s="72"/>
      <c r="T207" s="66"/>
      <c r="U207" s="72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1"/>
      <c r="JG207" s="71"/>
      <c r="JH207" s="71"/>
      <c r="JI207" s="71"/>
      <c r="JJ207" s="71"/>
      <c r="JK207" s="71"/>
      <c r="JL207" s="71"/>
      <c r="JM207" s="71"/>
      <c r="JN207" s="71"/>
      <c r="JO207" s="71"/>
      <c r="JP207" s="71"/>
      <c r="JQ207" s="71"/>
      <c r="JR207" s="71"/>
      <c r="JS207" s="71"/>
      <c r="JT207" s="71"/>
      <c r="JU207" s="71"/>
      <c r="JV207" s="71"/>
      <c r="JW207" s="71"/>
      <c r="JX207" s="71"/>
      <c r="JY207" s="71"/>
      <c r="JZ207" s="71"/>
      <c r="KA207" s="71"/>
      <c r="KB207" s="71"/>
      <c r="KC207" s="71"/>
      <c r="KD207" s="71"/>
      <c r="KE207" s="71"/>
      <c r="KF207" s="71"/>
      <c r="KG207" s="71"/>
      <c r="KH207" s="71"/>
      <c r="KI207" s="71"/>
      <c r="KJ207" s="71"/>
      <c r="KK207" s="71"/>
      <c r="KL207" s="71"/>
      <c r="KM207" s="71"/>
      <c r="KN207" s="71"/>
      <c r="KO207" s="71"/>
      <c r="KP207" s="71"/>
      <c r="KQ207" s="71"/>
      <c r="KR207" s="71"/>
      <c r="KS207" s="71"/>
      <c r="KT207" s="71"/>
      <c r="KU207" s="71"/>
      <c r="KV207" s="71"/>
      <c r="KW207" s="71"/>
      <c r="KX207" s="71"/>
      <c r="KY207" s="71"/>
      <c r="KZ207" s="71"/>
      <c r="LA207" s="71"/>
      <c r="LB207" s="71"/>
      <c r="LC207" s="71"/>
      <c r="LD207" s="71"/>
      <c r="LE207" s="71"/>
      <c r="LF207" s="71"/>
      <c r="LG207" s="71"/>
      <c r="LH207" s="71"/>
      <c r="LI207" s="71"/>
      <c r="LJ207" s="71"/>
      <c r="LK207" s="71"/>
      <c r="LL207" s="71"/>
      <c r="LM207" s="71"/>
      <c r="LN207" s="71"/>
      <c r="LO207" s="71"/>
      <c r="LP207" s="71"/>
      <c r="LQ207" s="71"/>
      <c r="LR207" s="71"/>
      <c r="LS207" s="71"/>
      <c r="LT207" s="71"/>
      <c r="LU207" s="71"/>
      <c r="LV207" s="71"/>
      <c r="LW207" s="71"/>
      <c r="LX207" s="71"/>
      <c r="LY207" s="71"/>
      <c r="LZ207" s="71"/>
      <c r="MA207" s="71"/>
      <c r="MB207" s="71"/>
      <c r="MC207" s="71"/>
      <c r="MD207" s="71"/>
      <c r="ME207" s="71"/>
      <c r="MF207" s="71"/>
      <c r="MG207" s="71"/>
      <c r="MH207" s="71"/>
      <c r="MI207" s="71"/>
      <c r="MJ207" s="71"/>
      <c r="MK207" s="71"/>
      <c r="ML207" s="71"/>
      <c r="MM207" s="71"/>
      <c r="MN207" s="71"/>
      <c r="MO207" s="71"/>
      <c r="MP207" s="71"/>
      <c r="MQ207" s="71"/>
      <c r="MR207" s="71"/>
      <c r="MS207" s="71"/>
      <c r="MT207" s="71"/>
      <c r="MU207" s="71"/>
      <c r="MV207" s="71"/>
      <c r="MW207" s="71"/>
      <c r="MX207" s="71"/>
      <c r="MY207" s="71"/>
      <c r="MZ207" s="71"/>
      <c r="NA207" s="71"/>
      <c r="NB207" s="71"/>
      <c r="NC207" s="71"/>
      <c r="ND207" s="71"/>
      <c r="NE207" s="71"/>
      <c r="NF207" s="71"/>
      <c r="NG207" s="71"/>
      <c r="NH207" s="71"/>
      <c r="NI207" s="71"/>
      <c r="NJ207" s="71"/>
      <c r="NK207" s="71"/>
      <c r="NL207" s="71"/>
      <c r="NM207" s="71"/>
      <c r="NN207" s="71"/>
      <c r="NO207" s="71"/>
      <c r="NP207" s="71"/>
      <c r="NQ207" s="71"/>
      <c r="NR207" s="71"/>
      <c r="NS207" s="71"/>
      <c r="NT207" s="71"/>
      <c r="NU207" s="71"/>
      <c r="NV207" s="71"/>
      <c r="NW207" s="71"/>
      <c r="NX207" s="71"/>
      <c r="NY207" s="71"/>
      <c r="NZ207" s="71"/>
      <c r="OA207" s="71"/>
      <c r="OB207" s="71"/>
      <c r="OC207" s="71"/>
      <c r="OD207" s="71"/>
      <c r="OE207" s="71"/>
      <c r="OF207" s="71"/>
      <c r="OG207" s="71"/>
      <c r="OH207" s="71"/>
      <c r="OI207" s="71"/>
      <c r="OJ207" s="71"/>
      <c r="OK207" s="71"/>
      <c r="OL207" s="71"/>
      <c r="OM207" s="71"/>
      <c r="ON207" s="71"/>
      <c r="OO207" s="71"/>
      <c r="OP207" s="71"/>
      <c r="OQ207" s="71"/>
      <c r="OR207" s="71"/>
      <c r="OS207" s="71"/>
      <c r="OT207" s="71"/>
      <c r="OU207" s="71"/>
      <c r="OV207" s="71"/>
      <c r="OW207" s="71"/>
      <c r="OX207" s="71"/>
      <c r="OY207" s="71"/>
      <c r="OZ207" s="71"/>
      <c r="PA207" s="71"/>
      <c r="PB207" s="71"/>
      <c r="PC207" s="71"/>
      <c r="PD207" s="71"/>
      <c r="PE207" s="71"/>
      <c r="PF207" s="71"/>
      <c r="PG207" s="71"/>
      <c r="PH207" s="71"/>
      <c r="PI207" s="71"/>
      <c r="PJ207" s="71"/>
      <c r="PK207" s="71"/>
      <c r="PL207" s="71"/>
      <c r="PM207" s="71"/>
      <c r="PN207" s="71"/>
      <c r="PO207" s="71"/>
      <c r="PP207" s="71"/>
      <c r="PQ207" s="71"/>
      <c r="PR207" s="71"/>
      <c r="PS207" s="71"/>
      <c r="PT207" s="71"/>
      <c r="PU207" s="71"/>
      <c r="PV207" s="71"/>
      <c r="PW207" s="71"/>
      <c r="PX207" s="71"/>
      <c r="PY207" s="71"/>
      <c r="PZ207" s="71"/>
      <c r="QA207" s="71"/>
      <c r="QB207" s="71"/>
      <c r="QC207" s="71"/>
      <c r="QD207" s="71"/>
      <c r="QE207" s="71"/>
      <c r="QF207" s="71"/>
      <c r="QG207" s="71"/>
      <c r="QH207" s="71"/>
      <c r="QI207" s="71"/>
      <c r="QJ207" s="71"/>
      <c r="QK207" s="71"/>
      <c r="QL207" s="71"/>
      <c r="QM207" s="71"/>
      <c r="QN207" s="71"/>
      <c r="QO207" s="71"/>
      <c r="QP207" s="71"/>
      <c r="QQ207" s="71"/>
      <c r="QR207" s="71"/>
      <c r="QS207" s="71"/>
      <c r="QT207" s="71"/>
      <c r="QU207" s="71"/>
      <c r="QV207" s="71"/>
      <c r="QW207" s="71"/>
      <c r="QX207" s="71"/>
      <c r="QY207" s="71"/>
      <c r="QZ207" s="71"/>
      <c r="RA207" s="71"/>
      <c r="RB207" s="71"/>
      <c r="RC207" s="71"/>
      <c r="RD207" s="71"/>
      <c r="RE207" s="71"/>
      <c r="RF207" s="71"/>
      <c r="RG207" s="71"/>
      <c r="RH207" s="71"/>
      <c r="RI207" s="71"/>
      <c r="RJ207" s="71"/>
      <c r="RK207" s="71"/>
      <c r="RL207" s="71"/>
      <c r="RM207" s="71"/>
    </row>
    <row r="208" spans="1:481" ht="18" customHeight="1">
      <c r="A208" s="73"/>
      <c r="B208" s="73"/>
      <c r="C208" s="66"/>
      <c r="D208" s="72"/>
      <c r="E208" s="72"/>
      <c r="F208" s="66"/>
      <c r="G208" s="66"/>
      <c r="H208" s="66"/>
      <c r="I208" s="66"/>
      <c r="J208" s="66"/>
      <c r="K208" s="71"/>
      <c r="L208" s="71"/>
      <c r="M208" s="72"/>
      <c r="N208" s="72"/>
      <c r="O208" s="71"/>
      <c r="P208" s="71"/>
      <c r="Q208" s="71"/>
      <c r="R208" s="72"/>
      <c r="S208" s="72"/>
      <c r="T208" s="66"/>
      <c r="U208" s="72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1"/>
      <c r="JG208" s="71"/>
      <c r="JH208" s="71"/>
      <c r="JI208" s="71"/>
      <c r="JJ208" s="71"/>
      <c r="JK208" s="71"/>
      <c r="JL208" s="71"/>
      <c r="JM208" s="71"/>
      <c r="JN208" s="71"/>
      <c r="JO208" s="71"/>
      <c r="JP208" s="71"/>
      <c r="JQ208" s="71"/>
      <c r="JR208" s="71"/>
      <c r="JS208" s="71"/>
      <c r="JT208" s="71"/>
      <c r="JU208" s="71"/>
      <c r="JV208" s="71"/>
      <c r="JW208" s="71"/>
      <c r="JX208" s="71"/>
      <c r="JY208" s="71"/>
      <c r="JZ208" s="71"/>
      <c r="KA208" s="71"/>
      <c r="KB208" s="71"/>
      <c r="KC208" s="71"/>
      <c r="KD208" s="71"/>
      <c r="KE208" s="71"/>
      <c r="KF208" s="71"/>
      <c r="KG208" s="71"/>
      <c r="KH208" s="71"/>
      <c r="KI208" s="71"/>
      <c r="KJ208" s="71"/>
      <c r="KK208" s="71"/>
      <c r="KL208" s="71"/>
      <c r="KM208" s="71"/>
      <c r="KN208" s="71"/>
      <c r="KO208" s="71"/>
      <c r="KP208" s="71"/>
      <c r="KQ208" s="71"/>
      <c r="KR208" s="71"/>
      <c r="KS208" s="71"/>
      <c r="KT208" s="71"/>
      <c r="KU208" s="71"/>
      <c r="KV208" s="71"/>
      <c r="KW208" s="71"/>
      <c r="KX208" s="71"/>
      <c r="KY208" s="71"/>
      <c r="KZ208" s="71"/>
      <c r="LA208" s="71"/>
      <c r="LB208" s="71"/>
      <c r="LC208" s="71"/>
      <c r="LD208" s="71"/>
      <c r="LE208" s="71"/>
      <c r="LF208" s="71"/>
      <c r="LG208" s="71"/>
      <c r="LH208" s="71"/>
      <c r="LI208" s="71"/>
      <c r="LJ208" s="71"/>
      <c r="LK208" s="71"/>
      <c r="LL208" s="71"/>
      <c r="LM208" s="71"/>
      <c r="LN208" s="71"/>
      <c r="LO208" s="71"/>
      <c r="LP208" s="71"/>
      <c r="LQ208" s="71"/>
      <c r="LR208" s="71"/>
      <c r="LS208" s="71"/>
      <c r="LT208" s="71"/>
      <c r="LU208" s="71"/>
      <c r="LV208" s="71"/>
      <c r="LW208" s="71"/>
      <c r="LX208" s="71"/>
      <c r="LY208" s="71"/>
      <c r="LZ208" s="71"/>
      <c r="MA208" s="71"/>
      <c r="MB208" s="71"/>
      <c r="MC208" s="71"/>
      <c r="MD208" s="71"/>
      <c r="ME208" s="71"/>
      <c r="MF208" s="71"/>
      <c r="MG208" s="71"/>
      <c r="MH208" s="71"/>
      <c r="MI208" s="71"/>
      <c r="MJ208" s="71"/>
      <c r="MK208" s="71"/>
      <c r="ML208" s="71"/>
      <c r="MM208" s="71"/>
      <c r="MN208" s="71"/>
      <c r="MO208" s="71"/>
      <c r="MP208" s="71"/>
      <c r="MQ208" s="71"/>
      <c r="MR208" s="71"/>
      <c r="MS208" s="71"/>
      <c r="MT208" s="71"/>
      <c r="MU208" s="71"/>
      <c r="MV208" s="71"/>
      <c r="MW208" s="71"/>
      <c r="MX208" s="71"/>
      <c r="MY208" s="71"/>
      <c r="MZ208" s="71"/>
      <c r="NA208" s="71"/>
      <c r="NB208" s="71"/>
      <c r="NC208" s="71"/>
      <c r="ND208" s="71"/>
      <c r="NE208" s="71"/>
      <c r="NF208" s="71"/>
      <c r="NG208" s="71"/>
      <c r="NH208" s="71"/>
      <c r="NI208" s="71"/>
      <c r="NJ208" s="71"/>
      <c r="NK208" s="71"/>
      <c r="NL208" s="71"/>
      <c r="NM208" s="71"/>
      <c r="NN208" s="71"/>
      <c r="NO208" s="71"/>
      <c r="NP208" s="71"/>
      <c r="NQ208" s="71"/>
      <c r="NR208" s="71"/>
      <c r="NS208" s="71"/>
      <c r="NT208" s="71"/>
      <c r="NU208" s="71"/>
      <c r="NV208" s="71"/>
      <c r="NW208" s="71"/>
      <c r="NX208" s="71"/>
      <c r="NY208" s="71"/>
      <c r="NZ208" s="71"/>
      <c r="OA208" s="71"/>
      <c r="OB208" s="71"/>
      <c r="OC208" s="71"/>
      <c r="OD208" s="71"/>
      <c r="OE208" s="71"/>
      <c r="OF208" s="71"/>
      <c r="OG208" s="71"/>
      <c r="OH208" s="71"/>
      <c r="OI208" s="71"/>
      <c r="OJ208" s="71"/>
      <c r="OK208" s="71"/>
      <c r="OL208" s="71"/>
      <c r="OM208" s="71"/>
      <c r="ON208" s="71"/>
      <c r="OO208" s="71"/>
      <c r="OP208" s="71"/>
      <c r="OQ208" s="71"/>
      <c r="OR208" s="71"/>
      <c r="OS208" s="71"/>
      <c r="OT208" s="71"/>
      <c r="OU208" s="71"/>
      <c r="OV208" s="71"/>
      <c r="OW208" s="71"/>
      <c r="OX208" s="71"/>
      <c r="OY208" s="71"/>
      <c r="OZ208" s="71"/>
      <c r="PA208" s="71"/>
      <c r="PB208" s="71"/>
      <c r="PC208" s="71"/>
      <c r="PD208" s="71"/>
      <c r="PE208" s="71"/>
      <c r="PF208" s="71"/>
      <c r="PG208" s="71"/>
      <c r="PH208" s="71"/>
      <c r="PI208" s="71"/>
      <c r="PJ208" s="71"/>
      <c r="PK208" s="71"/>
      <c r="PL208" s="71"/>
      <c r="PM208" s="71"/>
      <c r="PN208" s="71"/>
      <c r="PO208" s="71"/>
      <c r="PP208" s="71"/>
      <c r="PQ208" s="71"/>
      <c r="PR208" s="71"/>
      <c r="PS208" s="71"/>
      <c r="PT208" s="71"/>
      <c r="PU208" s="71"/>
      <c r="PV208" s="71"/>
      <c r="PW208" s="71"/>
      <c r="PX208" s="71"/>
      <c r="PY208" s="71"/>
      <c r="PZ208" s="71"/>
      <c r="QA208" s="71"/>
      <c r="QB208" s="71"/>
      <c r="QC208" s="71"/>
      <c r="QD208" s="71"/>
      <c r="QE208" s="71"/>
      <c r="QF208" s="71"/>
      <c r="QG208" s="71"/>
      <c r="QH208" s="71"/>
      <c r="QI208" s="71"/>
      <c r="QJ208" s="71"/>
      <c r="QK208" s="71"/>
      <c r="QL208" s="71"/>
      <c r="QM208" s="71"/>
      <c r="QN208" s="71"/>
      <c r="QO208" s="71"/>
      <c r="QP208" s="71"/>
      <c r="QQ208" s="71"/>
      <c r="QR208" s="71"/>
      <c r="QS208" s="71"/>
      <c r="QT208" s="71"/>
      <c r="QU208" s="71"/>
      <c r="QV208" s="71"/>
      <c r="QW208" s="71"/>
      <c r="QX208" s="71"/>
      <c r="QY208" s="71"/>
      <c r="QZ208" s="71"/>
      <c r="RA208" s="71"/>
      <c r="RB208" s="71"/>
      <c r="RC208" s="71"/>
      <c r="RD208" s="71"/>
      <c r="RE208" s="71"/>
      <c r="RF208" s="71"/>
      <c r="RG208" s="71"/>
      <c r="RH208" s="71"/>
      <c r="RI208" s="71"/>
      <c r="RJ208" s="71"/>
      <c r="RK208" s="71"/>
      <c r="RL208" s="71"/>
      <c r="RM208" s="71"/>
    </row>
    <row r="209" spans="1:481" ht="18" customHeight="1">
      <c r="A209" s="73"/>
      <c r="B209" s="73"/>
      <c r="C209" s="66"/>
      <c r="D209" s="72"/>
      <c r="E209" s="72"/>
      <c r="F209" s="66"/>
      <c r="G209" s="66"/>
      <c r="H209" s="66"/>
      <c r="I209" s="66"/>
      <c r="J209" s="66"/>
      <c r="K209" s="71"/>
      <c r="L209" s="71"/>
      <c r="M209" s="72"/>
      <c r="N209" s="72"/>
      <c r="O209" s="71"/>
      <c r="P209" s="71"/>
      <c r="Q209" s="71"/>
      <c r="R209" s="72"/>
      <c r="S209" s="72"/>
      <c r="T209" s="66"/>
      <c r="U209" s="72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  <c r="JD209" s="71"/>
      <c r="JE209" s="71"/>
      <c r="JF209" s="71"/>
      <c r="JG209" s="71"/>
      <c r="JH209" s="71"/>
      <c r="JI209" s="71"/>
      <c r="JJ209" s="71"/>
      <c r="JK209" s="71"/>
      <c r="JL209" s="71"/>
      <c r="JM209" s="71"/>
      <c r="JN209" s="71"/>
      <c r="JO209" s="71"/>
      <c r="JP209" s="71"/>
      <c r="JQ209" s="71"/>
      <c r="JR209" s="71"/>
      <c r="JS209" s="71"/>
      <c r="JT209" s="71"/>
      <c r="JU209" s="71"/>
      <c r="JV209" s="71"/>
      <c r="JW209" s="71"/>
      <c r="JX209" s="71"/>
      <c r="JY209" s="71"/>
      <c r="JZ209" s="71"/>
      <c r="KA209" s="71"/>
      <c r="KB209" s="71"/>
      <c r="KC209" s="71"/>
      <c r="KD209" s="71"/>
      <c r="KE209" s="71"/>
      <c r="KF209" s="71"/>
      <c r="KG209" s="71"/>
      <c r="KH209" s="71"/>
      <c r="KI209" s="71"/>
      <c r="KJ209" s="71"/>
      <c r="KK209" s="71"/>
      <c r="KL209" s="71"/>
      <c r="KM209" s="71"/>
      <c r="KN209" s="71"/>
      <c r="KO209" s="71"/>
      <c r="KP209" s="71"/>
      <c r="KQ209" s="71"/>
      <c r="KR209" s="71"/>
      <c r="KS209" s="71"/>
      <c r="KT209" s="71"/>
      <c r="KU209" s="71"/>
      <c r="KV209" s="71"/>
      <c r="KW209" s="71"/>
      <c r="KX209" s="71"/>
      <c r="KY209" s="71"/>
      <c r="KZ209" s="71"/>
      <c r="LA209" s="71"/>
      <c r="LB209" s="71"/>
      <c r="LC209" s="71"/>
      <c r="LD209" s="71"/>
      <c r="LE209" s="71"/>
      <c r="LF209" s="71"/>
      <c r="LG209" s="71"/>
      <c r="LH209" s="71"/>
      <c r="LI209" s="71"/>
      <c r="LJ209" s="71"/>
      <c r="LK209" s="71"/>
      <c r="LL209" s="71"/>
      <c r="LM209" s="71"/>
      <c r="LN209" s="71"/>
      <c r="LO209" s="71"/>
      <c r="LP209" s="71"/>
      <c r="LQ209" s="71"/>
      <c r="LR209" s="71"/>
      <c r="LS209" s="71"/>
      <c r="LT209" s="71"/>
      <c r="LU209" s="71"/>
      <c r="LV209" s="71"/>
      <c r="LW209" s="71"/>
      <c r="LX209" s="71"/>
      <c r="LY209" s="71"/>
      <c r="LZ209" s="71"/>
      <c r="MA209" s="71"/>
      <c r="MB209" s="71"/>
      <c r="MC209" s="71"/>
      <c r="MD209" s="71"/>
      <c r="ME209" s="71"/>
      <c r="MF209" s="71"/>
      <c r="MG209" s="71"/>
      <c r="MH209" s="71"/>
      <c r="MI209" s="71"/>
      <c r="MJ209" s="71"/>
      <c r="MK209" s="71"/>
      <c r="ML209" s="71"/>
      <c r="MM209" s="71"/>
      <c r="MN209" s="71"/>
      <c r="MO209" s="71"/>
      <c r="MP209" s="71"/>
      <c r="MQ209" s="71"/>
      <c r="MR209" s="71"/>
      <c r="MS209" s="71"/>
      <c r="MT209" s="71"/>
      <c r="MU209" s="71"/>
      <c r="MV209" s="71"/>
      <c r="MW209" s="71"/>
      <c r="MX209" s="71"/>
      <c r="MY209" s="71"/>
      <c r="MZ209" s="71"/>
      <c r="NA209" s="71"/>
      <c r="NB209" s="71"/>
      <c r="NC209" s="71"/>
      <c r="ND209" s="71"/>
      <c r="NE209" s="71"/>
      <c r="NF209" s="71"/>
      <c r="NG209" s="71"/>
      <c r="NH209" s="71"/>
      <c r="NI209" s="71"/>
      <c r="NJ209" s="71"/>
      <c r="NK209" s="71"/>
      <c r="NL209" s="71"/>
      <c r="NM209" s="71"/>
      <c r="NN209" s="71"/>
      <c r="NO209" s="71"/>
      <c r="NP209" s="71"/>
      <c r="NQ209" s="71"/>
      <c r="NR209" s="71"/>
      <c r="NS209" s="71"/>
      <c r="NT209" s="71"/>
      <c r="NU209" s="71"/>
      <c r="NV209" s="71"/>
      <c r="NW209" s="71"/>
      <c r="NX209" s="71"/>
      <c r="NY209" s="71"/>
      <c r="NZ209" s="71"/>
      <c r="OA209" s="71"/>
      <c r="OB209" s="71"/>
      <c r="OC209" s="71"/>
      <c r="OD209" s="71"/>
      <c r="OE209" s="71"/>
      <c r="OF209" s="71"/>
      <c r="OG209" s="71"/>
      <c r="OH209" s="71"/>
      <c r="OI209" s="71"/>
      <c r="OJ209" s="71"/>
      <c r="OK209" s="71"/>
      <c r="OL209" s="71"/>
      <c r="OM209" s="71"/>
      <c r="ON209" s="71"/>
      <c r="OO209" s="71"/>
      <c r="OP209" s="71"/>
      <c r="OQ209" s="71"/>
      <c r="OR209" s="71"/>
      <c r="OS209" s="71"/>
      <c r="OT209" s="71"/>
      <c r="OU209" s="71"/>
      <c r="OV209" s="71"/>
      <c r="OW209" s="71"/>
      <c r="OX209" s="71"/>
      <c r="OY209" s="71"/>
      <c r="OZ209" s="71"/>
      <c r="PA209" s="71"/>
      <c r="PB209" s="71"/>
      <c r="PC209" s="71"/>
      <c r="PD209" s="71"/>
      <c r="PE209" s="71"/>
      <c r="PF209" s="71"/>
      <c r="PG209" s="71"/>
      <c r="PH209" s="71"/>
      <c r="PI209" s="71"/>
      <c r="PJ209" s="71"/>
      <c r="PK209" s="71"/>
      <c r="PL209" s="71"/>
      <c r="PM209" s="71"/>
      <c r="PN209" s="71"/>
      <c r="PO209" s="71"/>
      <c r="PP209" s="71"/>
      <c r="PQ209" s="71"/>
      <c r="PR209" s="71"/>
      <c r="PS209" s="71"/>
      <c r="PT209" s="71"/>
      <c r="PU209" s="71"/>
      <c r="PV209" s="71"/>
      <c r="PW209" s="71"/>
      <c r="PX209" s="71"/>
      <c r="PY209" s="71"/>
      <c r="PZ209" s="71"/>
      <c r="QA209" s="71"/>
      <c r="QB209" s="71"/>
      <c r="QC209" s="71"/>
      <c r="QD209" s="71"/>
      <c r="QE209" s="71"/>
      <c r="QF209" s="71"/>
      <c r="QG209" s="71"/>
      <c r="QH209" s="71"/>
      <c r="QI209" s="71"/>
      <c r="QJ209" s="71"/>
      <c r="QK209" s="71"/>
      <c r="QL209" s="71"/>
      <c r="QM209" s="71"/>
      <c r="QN209" s="71"/>
      <c r="QO209" s="71"/>
      <c r="QP209" s="71"/>
      <c r="QQ209" s="71"/>
      <c r="QR209" s="71"/>
      <c r="QS209" s="71"/>
      <c r="QT209" s="71"/>
      <c r="QU209" s="71"/>
      <c r="QV209" s="71"/>
      <c r="QW209" s="71"/>
      <c r="QX209" s="71"/>
      <c r="QY209" s="71"/>
      <c r="QZ209" s="71"/>
      <c r="RA209" s="71"/>
      <c r="RB209" s="71"/>
      <c r="RC209" s="71"/>
      <c r="RD209" s="71"/>
      <c r="RE209" s="71"/>
      <c r="RF209" s="71"/>
      <c r="RG209" s="71"/>
      <c r="RH209" s="71"/>
      <c r="RI209" s="71"/>
      <c r="RJ209" s="71"/>
      <c r="RK209" s="71"/>
      <c r="RL209" s="71"/>
      <c r="RM209" s="71"/>
    </row>
    <row r="210" spans="1:481" ht="18" customHeight="1">
      <c r="A210" s="73"/>
      <c r="B210" s="73"/>
      <c r="C210" s="66"/>
      <c r="D210" s="72"/>
      <c r="E210" s="72"/>
      <c r="F210" s="66"/>
      <c r="G210" s="66"/>
      <c r="H210" s="66"/>
      <c r="I210" s="66"/>
      <c r="J210" s="66"/>
      <c r="K210" s="71"/>
      <c r="L210" s="71"/>
      <c r="M210" s="72"/>
      <c r="N210" s="72"/>
      <c r="O210" s="71"/>
      <c r="P210" s="71"/>
      <c r="Q210" s="71"/>
      <c r="R210" s="72"/>
      <c r="S210" s="72"/>
      <c r="T210" s="66"/>
      <c r="U210" s="72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  <c r="JD210" s="71"/>
      <c r="JE210" s="71"/>
      <c r="JF210" s="71"/>
      <c r="JG210" s="71"/>
      <c r="JH210" s="71"/>
      <c r="JI210" s="71"/>
      <c r="JJ210" s="71"/>
      <c r="JK210" s="71"/>
      <c r="JL210" s="71"/>
      <c r="JM210" s="71"/>
      <c r="JN210" s="71"/>
      <c r="JO210" s="71"/>
      <c r="JP210" s="71"/>
      <c r="JQ210" s="71"/>
      <c r="JR210" s="71"/>
      <c r="JS210" s="71"/>
      <c r="JT210" s="71"/>
      <c r="JU210" s="71"/>
      <c r="JV210" s="71"/>
      <c r="JW210" s="71"/>
      <c r="JX210" s="71"/>
      <c r="JY210" s="71"/>
      <c r="JZ210" s="71"/>
      <c r="KA210" s="71"/>
      <c r="KB210" s="71"/>
      <c r="KC210" s="71"/>
      <c r="KD210" s="71"/>
      <c r="KE210" s="71"/>
      <c r="KF210" s="71"/>
      <c r="KG210" s="71"/>
      <c r="KH210" s="71"/>
      <c r="KI210" s="71"/>
      <c r="KJ210" s="71"/>
      <c r="KK210" s="71"/>
      <c r="KL210" s="71"/>
      <c r="KM210" s="71"/>
      <c r="KN210" s="71"/>
      <c r="KO210" s="71"/>
      <c r="KP210" s="71"/>
      <c r="KQ210" s="71"/>
      <c r="KR210" s="71"/>
      <c r="KS210" s="71"/>
      <c r="KT210" s="71"/>
      <c r="KU210" s="71"/>
      <c r="KV210" s="71"/>
      <c r="KW210" s="71"/>
      <c r="KX210" s="71"/>
      <c r="KY210" s="71"/>
      <c r="KZ210" s="71"/>
      <c r="LA210" s="71"/>
      <c r="LB210" s="71"/>
      <c r="LC210" s="71"/>
      <c r="LD210" s="71"/>
      <c r="LE210" s="71"/>
      <c r="LF210" s="71"/>
      <c r="LG210" s="71"/>
      <c r="LH210" s="71"/>
      <c r="LI210" s="71"/>
      <c r="LJ210" s="71"/>
      <c r="LK210" s="71"/>
      <c r="LL210" s="71"/>
      <c r="LM210" s="71"/>
      <c r="LN210" s="71"/>
      <c r="LO210" s="71"/>
      <c r="LP210" s="71"/>
      <c r="LQ210" s="71"/>
      <c r="LR210" s="71"/>
      <c r="LS210" s="71"/>
      <c r="LT210" s="71"/>
      <c r="LU210" s="71"/>
      <c r="LV210" s="71"/>
      <c r="LW210" s="71"/>
      <c r="LX210" s="71"/>
      <c r="LY210" s="71"/>
      <c r="LZ210" s="71"/>
      <c r="MA210" s="71"/>
      <c r="MB210" s="71"/>
      <c r="MC210" s="71"/>
      <c r="MD210" s="71"/>
      <c r="ME210" s="71"/>
      <c r="MF210" s="71"/>
      <c r="MG210" s="71"/>
      <c r="MH210" s="71"/>
      <c r="MI210" s="71"/>
      <c r="MJ210" s="71"/>
      <c r="MK210" s="71"/>
      <c r="ML210" s="71"/>
      <c r="MM210" s="71"/>
      <c r="MN210" s="71"/>
      <c r="MO210" s="71"/>
      <c r="MP210" s="71"/>
      <c r="MQ210" s="71"/>
      <c r="MR210" s="71"/>
      <c r="MS210" s="71"/>
      <c r="MT210" s="71"/>
      <c r="MU210" s="71"/>
      <c r="MV210" s="71"/>
      <c r="MW210" s="71"/>
      <c r="MX210" s="71"/>
      <c r="MY210" s="71"/>
      <c r="MZ210" s="71"/>
      <c r="NA210" s="71"/>
      <c r="NB210" s="71"/>
      <c r="NC210" s="71"/>
      <c r="ND210" s="71"/>
      <c r="NE210" s="71"/>
      <c r="NF210" s="71"/>
      <c r="NG210" s="71"/>
      <c r="NH210" s="71"/>
      <c r="NI210" s="71"/>
      <c r="NJ210" s="71"/>
      <c r="NK210" s="71"/>
      <c r="NL210" s="71"/>
      <c r="NM210" s="71"/>
      <c r="NN210" s="71"/>
      <c r="NO210" s="71"/>
      <c r="NP210" s="71"/>
      <c r="NQ210" s="71"/>
      <c r="NR210" s="71"/>
      <c r="NS210" s="71"/>
      <c r="NT210" s="71"/>
      <c r="NU210" s="71"/>
      <c r="NV210" s="71"/>
      <c r="NW210" s="71"/>
      <c r="NX210" s="71"/>
      <c r="NY210" s="71"/>
      <c r="NZ210" s="71"/>
      <c r="OA210" s="71"/>
      <c r="OB210" s="71"/>
      <c r="OC210" s="71"/>
      <c r="OD210" s="71"/>
      <c r="OE210" s="71"/>
      <c r="OF210" s="71"/>
      <c r="OG210" s="71"/>
      <c r="OH210" s="71"/>
      <c r="OI210" s="71"/>
      <c r="OJ210" s="71"/>
      <c r="OK210" s="71"/>
      <c r="OL210" s="71"/>
      <c r="OM210" s="71"/>
      <c r="ON210" s="71"/>
      <c r="OO210" s="71"/>
      <c r="OP210" s="71"/>
      <c r="OQ210" s="71"/>
      <c r="OR210" s="71"/>
      <c r="OS210" s="71"/>
      <c r="OT210" s="71"/>
      <c r="OU210" s="71"/>
      <c r="OV210" s="71"/>
      <c r="OW210" s="71"/>
      <c r="OX210" s="71"/>
      <c r="OY210" s="71"/>
      <c r="OZ210" s="71"/>
      <c r="PA210" s="71"/>
      <c r="PB210" s="71"/>
      <c r="PC210" s="71"/>
      <c r="PD210" s="71"/>
      <c r="PE210" s="71"/>
      <c r="PF210" s="71"/>
      <c r="PG210" s="71"/>
      <c r="PH210" s="71"/>
      <c r="PI210" s="71"/>
      <c r="PJ210" s="71"/>
      <c r="PK210" s="71"/>
      <c r="PL210" s="71"/>
      <c r="PM210" s="71"/>
      <c r="PN210" s="71"/>
      <c r="PO210" s="71"/>
      <c r="PP210" s="71"/>
      <c r="PQ210" s="71"/>
      <c r="PR210" s="71"/>
      <c r="PS210" s="71"/>
      <c r="PT210" s="71"/>
      <c r="PU210" s="71"/>
      <c r="PV210" s="71"/>
      <c r="PW210" s="71"/>
      <c r="PX210" s="71"/>
      <c r="PY210" s="71"/>
      <c r="PZ210" s="71"/>
      <c r="QA210" s="71"/>
      <c r="QB210" s="71"/>
      <c r="QC210" s="71"/>
      <c r="QD210" s="71"/>
      <c r="QE210" s="71"/>
      <c r="QF210" s="71"/>
      <c r="QG210" s="71"/>
      <c r="QH210" s="71"/>
      <c r="QI210" s="71"/>
      <c r="QJ210" s="71"/>
      <c r="QK210" s="71"/>
      <c r="QL210" s="71"/>
      <c r="QM210" s="71"/>
      <c r="QN210" s="71"/>
      <c r="QO210" s="71"/>
      <c r="QP210" s="71"/>
      <c r="QQ210" s="71"/>
      <c r="QR210" s="71"/>
      <c r="QS210" s="71"/>
      <c r="QT210" s="71"/>
      <c r="QU210" s="71"/>
      <c r="QV210" s="71"/>
      <c r="QW210" s="71"/>
      <c r="QX210" s="71"/>
      <c r="QY210" s="71"/>
      <c r="QZ210" s="71"/>
      <c r="RA210" s="71"/>
      <c r="RB210" s="71"/>
      <c r="RC210" s="71"/>
      <c r="RD210" s="71"/>
      <c r="RE210" s="71"/>
      <c r="RF210" s="71"/>
      <c r="RG210" s="71"/>
      <c r="RH210" s="71"/>
      <c r="RI210" s="71"/>
      <c r="RJ210" s="71"/>
      <c r="RK210" s="71"/>
      <c r="RL210" s="71"/>
      <c r="RM210" s="71"/>
    </row>
    <row r="211" spans="1:481" ht="18" customHeight="1">
      <c r="A211" s="73"/>
      <c r="B211" s="73"/>
      <c r="C211" s="66"/>
      <c r="D211" s="72"/>
      <c r="E211" s="72"/>
      <c r="F211" s="66"/>
      <c r="G211" s="66"/>
      <c r="H211" s="66"/>
      <c r="I211" s="66"/>
      <c r="J211" s="66"/>
      <c r="K211" s="71"/>
      <c r="L211" s="71"/>
      <c r="M211" s="72"/>
      <c r="N211" s="72"/>
      <c r="O211" s="71"/>
      <c r="P211" s="71"/>
      <c r="Q211" s="71"/>
      <c r="R211" s="72"/>
      <c r="S211" s="72"/>
      <c r="T211" s="66"/>
      <c r="U211" s="72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  <c r="JD211" s="71"/>
      <c r="JE211" s="71"/>
      <c r="JF211" s="71"/>
      <c r="JG211" s="71"/>
      <c r="JH211" s="71"/>
      <c r="JI211" s="71"/>
      <c r="JJ211" s="71"/>
      <c r="JK211" s="71"/>
      <c r="JL211" s="71"/>
      <c r="JM211" s="71"/>
      <c r="JN211" s="71"/>
      <c r="JO211" s="71"/>
      <c r="JP211" s="71"/>
      <c r="JQ211" s="71"/>
      <c r="JR211" s="71"/>
      <c r="JS211" s="71"/>
      <c r="JT211" s="71"/>
      <c r="JU211" s="71"/>
      <c r="JV211" s="71"/>
      <c r="JW211" s="71"/>
      <c r="JX211" s="71"/>
      <c r="JY211" s="71"/>
      <c r="JZ211" s="71"/>
      <c r="KA211" s="71"/>
      <c r="KB211" s="71"/>
      <c r="KC211" s="71"/>
      <c r="KD211" s="71"/>
      <c r="KE211" s="71"/>
      <c r="KF211" s="71"/>
      <c r="KG211" s="71"/>
      <c r="KH211" s="71"/>
      <c r="KI211" s="71"/>
      <c r="KJ211" s="71"/>
      <c r="KK211" s="71"/>
      <c r="KL211" s="71"/>
      <c r="KM211" s="71"/>
      <c r="KN211" s="71"/>
      <c r="KO211" s="71"/>
      <c r="KP211" s="71"/>
      <c r="KQ211" s="71"/>
      <c r="KR211" s="71"/>
      <c r="KS211" s="71"/>
      <c r="KT211" s="71"/>
      <c r="KU211" s="71"/>
      <c r="KV211" s="71"/>
      <c r="KW211" s="71"/>
      <c r="KX211" s="71"/>
      <c r="KY211" s="71"/>
      <c r="KZ211" s="71"/>
      <c r="LA211" s="71"/>
      <c r="LB211" s="71"/>
      <c r="LC211" s="71"/>
      <c r="LD211" s="71"/>
      <c r="LE211" s="71"/>
      <c r="LF211" s="71"/>
      <c r="LG211" s="71"/>
      <c r="LH211" s="71"/>
      <c r="LI211" s="71"/>
      <c r="LJ211" s="71"/>
      <c r="LK211" s="71"/>
      <c r="LL211" s="71"/>
      <c r="LM211" s="71"/>
      <c r="LN211" s="71"/>
      <c r="LO211" s="71"/>
      <c r="LP211" s="71"/>
      <c r="LQ211" s="71"/>
      <c r="LR211" s="71"/>
      <c r="LS211" s="71"/>
      <c r="LT211" s="71"/>
      <c r="LU211" s="71"/>
      <c r="LV211" s="71"/>
      <c r="LW211" s="71"/>
      <c r="LX211" s="71"/>
      <c r="LY211" s="71"/>
      <c r="LZ211" s="71"/>
      <c r="MA211" s="71"/>
      <c r="MB211" s="71"/>
      <c r="MC211" s="71"/>
      <c r="MD211" s="71"/>
      <c r="ME211" s="71"/>
      <c r="MF211" s="71"/>
      <c r="MG211" s="71"/>
      <c r="MH211" s="71"/>
      <c r="MI211" s="71"/>
      <c r="MJ211" s="71"/>
      <c r="MK211" s="71"/>
      <c r="ML211" s="71"/>
      <c r="MM211" s="71"/>
      <c r="MN211" s="71"/>
      <c r="MO211" s="71"/>
      <c r="MP211" s="71"/>
      <c r="MQ211" s="71"/>
      <c r="MR211" s="71"/>
      <c r="MS211" s="71"/>
      <c r="MT211" s="71"/>
      <c r="MU211" s="71"/>
      <c r="MV211" s="71"/>
      <c r="MW211" s="71"/>
      <c r="MX211" s="71"/>
      <c r="MY211" s="71"/>
      <c r="MZ211" s="71"/>
      <c r="NA211" s="71"/>
      <c r="NB211" s="71"/>
      <c r="NC211" s="71"/>
      <c r="ND211" s="71"/>
      <c r="NE211" s="71"/>
      <c r="NF211" s="71"/>
      <c r="NG211" s="71"/>
      <c r="NH211" s="71"/>
      <c r="NI211" s="71"/>
      <c r="NJ211" s="71"/>
      <c r="NK211" s="71"/>
      <c r="NL211" s="71"/>
      <c r="NM211" s="71"/>
      <c r="NN211" s="71"/>
      <c r="NO211" s="71"/>
      <c r="NP211" s="71"/>
      <c r="NQ211" s="71"/>
      <c r="NR211" s="71"/>
      <c r="NS211" s="71"/>
      <c r="NT211" s="71"/>
      <c r="NU211" s="71"/>
      <c r="NV211" s="71"/>
      <c r="NW211" s="71"/>
      <c r="NX211" s="71"/>
      <c r="NY211" s="71"/>
      <c r="NZ211" s="71"/>
      <c r="OA211" s="71"/>
      <c r="OB211" s="71"/>
      <c r="OC211" s="71"/>
      <c r="OD211" s="71"/>
      <c r="OE211" s="71"/>
      <c r="OF211" s="71"/>
      <c r="OG211" s="71"/>
      <c r="OH211" s="71"/>
      <c r="OI211" s="71"/>
      <c r="OJ211" s="71"/>
      <c r="OK211" s="71"/>
      <c r="OL211" s="71"/>
      <c r="OM211" s="71"/>
      <c r="ON211" s="71"/>
      <c r="OO211" s="71"/>
      <c r="OP211" s="71"/>
      <c r="OQ211" s="71"/>
      <c r="OR211" s="71"/>
      <c r="OS211" s="71"/>
      <c r="OT211" s="71"/>
      <c r="OU211" s="71"/>
      <c r="OV211" s="71"/>
      <c r="OW211" s="71"/>
      <c r="OX211" s="71"/>
      <c r="OY211" s="71"/>
      <c r="OZ211" s="71"/>
      <c r="PA211" s="71"/>
      <c r="PB211" s="71"/>
      <c r="PC211" s="71"/>
      <c r="PD211" s="71"/>
      <c r="PE211" s="71"/>
      <c r="PF211" s="71"/>
      <c r="PG211" s="71"/>
      <c r="PH211" s="71"/>
      <c r="PI211" s="71"/>
      <c r="PJ211" s="71"/>
      <c r="PK211" s="71"/>
      <c r="PL211" s="71"/>
      <c r="PM211" s="71"/>
      <c r="PN211" s="71"/>
      <c r="PO211" s="71"/>
      <c r="PP211" s="71"/>
      <c r="PQ211" s="71"/>
      <c r="PR211" s="71"/>
      <c r="PS211" s="71"/>
      <c r="PT211" s="71"/>
      <c r="PU211" s="71"/>
      <c r="PV211" s="71"/>
      <c r="PW211" s="71"/>
      <c r="PX211" s="71"/>
      <c r="PY211" s="71"/>
      <c r="PZ211" s="71"/>
      <c r="QA211" s="71"/>
      <c r="QB211" s="71"/>
      <c r="QC211" s="71"/>
      <c r="QD211" s="71"/>
      <c r="QE211" s="71"/>
      <c r="QF211" s="71"/>
      <c r="QG211" s="71"/>
      <c r="QH211" s="71"/>
      <c r="QI211" s="71"/>
      <c r="QJ211" s="71"/>
      <c r="QK211" s="71"/>
      <c r="QL211" s="71"/>
      <c r="QM211" s="71"/>
      <c r="QN211" s="71"/>
      <c r="QO211" s="71"/>
      <c r="QP211" s="71"/>
      <c r="QQ211" s="71"/>
      <c r="QR211" s="71"/>
      <c r="QS211" s="71"/>
      <c r="QT211" s="71"/>
      <c r="QU211" s="71"/>
      <c r="QV211" s="71"/>
      <c r="QW211" s="71"/>
      <c r="QX211" s="71"/>
      <c r="QY211" s="71"/>
      <c r="QZ211" s="71"/>
      <c r="RA211" s="71"/>
      <c r="RB211" s="71"/>
      <c r="RC211" s="71"/>
      <c r="RD211" s="71"/>
      <c r="RE211" s="71"/>
      <c r="RF211" s="71"/>
      <c r="RG211" s="71"/>
      <c r="RH211" s="71"/>
      <c r="RI211" s="71"/>
      <c r="RJ211" s="71"/>
      <c r="RK211" s="71"/>
      <c r="RL211" s="71"/>
      <c r="RM211" s="71"/>
    </row>
    <row r="212" spans="1:481" ht="18" customHeight="1">
      <c r="A212" s="73"/>
      <c r="B212" s="73"/>
      <c r="C212" s="66"/>
      <c r="D212" s="72"/>
      <c r="E212" s="72"/>
      <c r="F212" s="66"/>
      <c r="G212" s="66"/>
      <c r="H212" s="66"/>
      <c r="I212" s="66"/>
      <c r="J212" s="66"/>
      <c r="K212" s="71"/>
      <c r="L212" s="71"/>
      <c r="M212" s="72"/>
      <c r="N212" s="72"/>
      <c r="O212" s="71"/>
      <c r="P212" s="71"/>
      <c r="Q212" s="71"/>
      <c r="R212" s="72"/>
      <c r="S212" s="72"/>
      <c r="T212" s="66"/>
      <c r="U212" s="72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  <c r="JD212" s="71"/>
      <c r="JE212" s="71"/>
      <c r="JF212" s="71"/>
      <c r="JG212" s="71"/>
      <c r="JH212" s="71"/>
      <c r="JI212" s="71"/>
      <c r="JJ212" s="71"/>
      <c r="JK212" s="71"/>
      <c r="JL212" s="71"/>
      <c r="JM212" s="71"/>
      <c r="JN212" s="71"/>
      <c r="JO212" s="71"/>
      <c r="JP212" s="71"/>
      <c r="JQ212" s="71"/>
      <c r="JR212" s="71"/>
      <c r="JS212" s="71"/>
      <c r="JT212" s="71"/>
      <c r="JU212" s="71"/>
      <c r="JV212" s="71"/>
      <c r="JW212" s="71"/>
      <c r="JX212" s="71"/>
      <c r="JY212" s="71"/>
      <c r="JZ212" s="71"/>
      <c r="KA212" s="71"/>
      <c r="KB212" s="71"/>
      <c r="KC212" s="71"/>
      <c r="KD212" s="71"/>
      <c r="KE212" s="71"/>
      <c r="KF212" s="71"/>
      <c r="KG212" s="71"/>
      <c r="KH212" s="71"/>
      <c r="KI212" s="71"/>
      <c r="KJ212" s="71"/>
      <c r="KK212" s="71"/>
      <c r="KL212" s="71"/>
      <c r="KM212" s="71"/>
      <c r="KN212" s="71"/>
      <c r="KO212" s="71"/>
      <c r="KP212" s="71"/>
      <c r="KQ212" s="71"/>
      <c r="KR212" s="71"/>
      <c r="KS212" s="71"/>
      <c r="KT212" s="71"/>
      <c r="KU212" s="71"/>
      <c r="KV212" s="71"/>
      <c r="KW212" s="71"/>
      <c r="KX212" s="71"/>
      <c r="KY212" s="71"/>
      <c r="KZ212" s="71"/>
      <c r="LA212" s="71"/>
      <c r="LB212" s="71"/>
      <c r="LC212" s="71"/>
      <c r="LD212" s="71"/>
      <c r="LE212" s="71"/>
      <c r="LF212" s="71"/>
      <c r="LG212" s="71"/>
      <c r="LH212" s="71"/>
      <c r="LI212" s="71"/>
      <c r="LJ212" s="71"/>
      <c r="LK212" s="71"/>
      <c r="LL212" s="71"/>
      <c r="LM212" s="71"/>
      <c r="LN212" s="71"/>
      <c r="LO212" s="71"/>
      <c r="LP212" s="71"/>
      <c r="LQ212" s="71"/>
      <c r="LR212" s="71"/>
      <c r="LS212" s="71"/>
      <c r="LT212" s="71"/>
      <c r="LU212" s="71"/>
      <c r="LV212" s="71"/>
      <c r="LW212" s="71"/>
      <c r="LX212" s="71"/>
      <c r="LY212" s="71"/>
      <c r="LZ212" s="71"/>
      <c r="MA212" s="71"/>
      <c r="MB212" s="71"/>
      <c r="MC212" s="71"/>
      <c r="MD212" s="71"/>
      <c r="ME212" s="71"/>
      <c r="MF212" s="71"/>
      <c r="MG212" s="71"/>
      <c r="MH212" s="71"/>
      <c r="MI212" s="71"/>
      <c r="MJ212" s="71"/>
      <c r="MK212" s="71"/>
      <c r="ML212" s="71"/>
      <c r="MM212" s="71"/>
      <c r="MN212" s="71"/>
      <c r="MO212" s="71"/>
      <c r="MP212" s="71"/>
      <c r="MQ212" s="71"/>
      <c r="MR212" s="71"/>
      <c r="MS212" s="71"/>
      <c r="MT212" s="71"/>
      <c r="MU212" s="71"/>
      <c r="MV212" s="71"/>
      <c r="MW212" s="71"/>
      <c r="MX212" s="71"/>
      <c r="MY212" s="71"/>
      <c r="MZ212" s="71"/>
      <c r="NA212" s="71"/>
      <c r="NB212" s="71"/>
      <c r="NC212" s="71"/>
      <c r="ND212" s="71"/>
      <c r="NE212" s="71"/>
      <c r="NF212" s="71"/>
      <c r="NG212" s="71"/>
      <c r="NH212" s="71"/>
      <c r="NI212" s="71"/>
      <c r="NJ212" s="71"/>
      <c r="NK212" s="71"/>
      <c r="NL212" s="71"/>
      <c r="NM212" s="71"/>
      <c r="NN212" s="71"/>
      <c r="NO212" s="71"/>
      <c r="NP212" s="71"/>
      <c r="NQ212" s="71"/>
      <c r="NR212" s="71"/>
      <c r="NS212" s="71"/>
      <c r="NT212" s="71"/>
      <c r="NU212" s="71"/>
      <c r="NV212" s="71"/>
      <c r="NW212" s="71"/>
      <c r="NX212" s="71"/>
      <c r="NY212" s="71"/>
      <c r="NZ212" s="71"/>
      <c r="OA212" s="71"/>
      <c r="OB212" s="71"/>
      <c r="OC212" s="71"/>
      <c r="OD212" s="71"/>
      <c r="OE212" s="71"/>
      <c r="OF212" s="71"/>
      <c r="OG212" s="71"/>
      <c r="OH212" s="71"/>
      <c r="OI212" s="71"/>
      <c r="OJ212" s="71"/>
      <c r="OK212" s="71"/>
      <c r="OL212" s="71"/>
      <c r="OM212" s="71"/>
      <c r="ON212" s="71"/>
      <c r="OO212" s="71"/>
      <c r="OP212" s="71"/>
      <c r="OQ212" s="71"/>
      <c r="OR212" s="71"/>
      <c r="OS212" s="71"/>
      <c r="OT212" s="71"/>
      <c r="OU212" s="71"/>
      <c r="OV212" s="71"/>
      <c r="OW212" s="71"/>
      <c r="OX212" s="71"/>
      <c r="OY212" s="71"/>
      <c r="OZ212" s="71"/>
      <c r="PA212" s="71"/>
      <c r="PB212" s="71"/>
      <c r="PC212" s="71"/>
      <c r="PD212" s="71"/>
      <c r="PE212" s="71"/>
      <c r="PF212" s="71"/>
      <c r="PG212" s="71"/>
      <c r="PH212" s="71"/>
      <c r="PI212" s="71"/>
      <c r="PJ212" s="71"/>
      <c r="PK212" s="71"/>
      <c r="PL212" s="71"/>
      <c r="PM212" s="71"/>
      <c r="PN212" s="71"/>
      <c r="PO212" s="71"/>
      <c r="PP212" s="71"/>
      <c r="PQ212" s="71"/>
      <c r="PR212" s="71"/>
      <c r="PS212" s="71"/>
      <c r="PT212" s="71"/>
      <c r="PU212" s="71"/>
      <c r="PV212" s="71"/>
      <c r="PW212" s="71"/>
      <c r="PX212" s="71"/>
      <c r="PY212" s="71"/>
      <c r="PZ212" s="71"/>
      <c r="QA212" s="71"/>
      <c r="QB212" s="71"/>
      <c r="QC212" s="71"/>
      <c r="QD212" s="71"/>
      <c r="QE212" s="71"/>
      <c r="QF212" s="71"/>
      <c r="QG212" s="71"/>
      <c r="QH212" s="71"/>
      <c r="QI212" s="71"/>
      <c r="QJ212" s="71"/>
      <c r="QK212" s="71"/>
      <c r="QL212" s="71"/>
      <c r="QM212" s="71"/>
      <c r="QN212" s="71"/>
      <c r="QO212" s="71"/>
      <c r="QP212" s="71"/>
      <c r="QQ212" s="71"/>
      <c r="QR212" s="71"/>
      <c r="QS212" s="71"/>
      <c r="QT212" s="71"/>
      <c r="QU212" s="71"/>
      <c r="QV212" s="71"/>
      <c r="QW212" s="71"/>
      <c r="QX212" s="71"/>
      <c r="QY212" s="71"/>
      <c r="QZ212" s="71"/>
      <c r="RA212" s="71"/>
      <c r="RB212" s="71"/>
      <c r="RC212" s="71"/>
      <c r="RD212" s="71"/>
      <c r="RE212" s="71"/>
      <c r="RF212" s="71"/>
      <c r="RG212" s="71"/>
      <c r="RH212" s="71"/>
      <c r="RI212" s="71"/>
      <c r="RJ212" s="71"/>
      <c r="RK212" s="71"/>
      <c r="RL212" s="71"/>
      <c r="RM212" s="71"/>
    </row>
    <row r="213" spans="1:481" ht="18" customHeight="1">
      <c r="A213" s="73"/>
      <c r="B213" s="73"/>
      <c r="C213" s="66"/>
      <c r="D213" s="72"/>
      <c r="E213" s="72"/>
      <c r="F213" s="66"/>
      <c r="G213" s="66"/>
      <c r="H213" s="66"/>
      <c r="I213" s="66"/>
      <c r="J213" s="66"/>
      <c r="K213" s="71"/>
      <c r="L213" s="71"/>
      <c r="M213" s="72"/>
      <c r="N213" s="72"/>
      <c r="O213" s="71"/>
      <c r="P213" s="71"/>
      <c r="Q213" s="71"/>
      <c r="R213" s="72"/>
      <c r="S213" s="72"/>
      <c r="T213" s="66"/>
      <c r="U213" s="72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  <c r="JD213" s="71"/>
      <c r="JE213" s="71"/>
      <c r="JF213" s="71"/>
      <c r="JG213" s="71"/>
      <c r="JH213" s="71"/>
      <c r="JI213" s="71"/>
      <c r="JJ213" s="71"/>
      <c r="JK213" s="71"/>
      <c r="JL213" s="71"/>
      <c r="JM213" s="71"/>
      <c r="JN213" s="71"/>
      <c r="JO213" s="71"/>
      <c r="JP213" s="71"/>
      <c r="JQ213" s="71"/>
      <c r="JR213" s="71"/>
      <c r="JS213" s="71"/>
      <c r="JT213" s="71"/>
      <c r="JU213" s="71"/>
      <c r="JV213" s="71"/>
      <c r="JW213" s="71"/>
      <c r="JX213" s="71"/>
      <c r="JY213" s="71"/>
      <c r="JZ213" s="71"/>
      <c r="KA213" s="71"/>
      <c r="KB213" s="71"/>
      <c r="KC213" s="71"/>
      <c r="KD213" s="71"/>
      <c r="KE213" s="71"/>
      <c r="KF213" s="71"/>
      <c r="KG213" s="71"/>
      <c r="KH213" s="71"/>
      <c r="KI213" s="71"/>
      <c r="KJ213" s="71"/>
      <c r="KK213" s="71"/>
      <c r="KL213" s="71"/>
      <c r="KM213" s="71"/>
      <c r="KN213" s="71"/>
      <c r="KO213" s="71"/>
      <c r="KP213" s="71"/>
      <c r="KQ213" s="71"/>
      <c r="KR213" s="71"/>
      <c r="KS213" s="71"/>
      <c r="KT213" s="71"/>
      <c r="KU213" s="71"/>
      <c r="KV213" s="71"/>
      <c r="KW213" s="71"/>
      <c r="KX213" s="71"/>
      <c r="KY213" s="71"/>
      <c r="KZ213" s="71"/>
      <c r="LA213" s="71"/>
      <c r="LB213" s="71"/>
      <c r="LC213" s="71"/>
      <c r="LD213" s="71"/>
      <c r="LE213" s="71"/>
      <c r="LF213" s="71"/>
      <c r="LG213" s="71"/>
      <c r="LH213" s="71"/>
      <c r="LI213" s="71"/>
      <c r="LJ213" s="71"/>
      <c r="LK213" s="71"/>
      <c r="LL213" s="71"/>
      <c r="LM213" s="71"/>
      <c r="LN213" s="71"/>
      <c r="LO213" s="71"/>
      <c r="LP213" s="71"/>
      <c r="LQ213" s="71"/>
      <c r="LR213" s="71"/>
      <c r="LS213" s="71"/>
      <c r="LT213" s="71"/>
      <c r="LU213" s="71"/>
      <c r="LV213" s="71"/>
      <c r="LW213" s="71"/>
      <c r="LX213" s="71"/>
      <c r="LY213" s="71"/>
      <c r="LZ213" s="71"/>
      <c r="MA213" s="71"/>
      <c r="MB213" s="71"/>
      <c r="MC213" s="71"/>
      <c r="MD213" s="71"/>
      <c r="ME213" s="71"/>
      <c r="MF213" s="71"/>
      <c r="MG213" s="71"/>
      <c r="MH213" s="71"/>
      <c r="MI213" s="71"/>
      <c r="MJ213" s="71"/>
      <c r="MK213" s="71"/>
      <c r="ML213" s="71"/>
      <c r="MM213" s="71"/>
      <c r="MN213" s="71"/>
      <c r="MO213" s="71"/>
      <c r="MP213" s="71"/>
      <c r="MQ213" s="71"/>
      <c r="MR213" s="71"/>
      <c r="MS213" s="71"/>
      <c r="MT213" s="71"/>
      <c r="MU213" s="71"/>
      <c r="MV213" s="71"/>
      <c r="MW213" s="71"/>
      <c r="MX213" s="71"/>
      <c r="MY213" s="71"/>
      <c r="MZ213" s="71"/>
      <c r="NA213" s="71"/>
      <c r="NB213" s="71"/>
      <c r="NC213" s="71"/>
      <c r="ND213" s="71"/>
      <c r="NE213" s="71"/>
      <c r="NF213" s="71"/>
      <c r="NG213" s="71"/>
      <c r="NH213" s="71"/>
      <c r="NI213" s="71"/>
      <c r="NJ213" s="71"/>
      <c r="NK213" s="71"/>
      <c r="NL213" s="71"/>
      <c r="NM213" s="71"/>
      <c r="NN213" s="71"/>
      <c r="NO213" s="71"/>
      <c r="NP213" s="71"/>
      <c r="NQ213" s="71"/>
      <c r="NR213" s="71"/>
      <c r="NS213" s="71"/>
      <c r="NT213" s="71"/>
      <c r="NU213" s="71"/>
      <c r="NV213" s="71"/>
      <c r="NW213" s="71"/>
      <c r="NX213" s="71"/>
      <c r="NY213" s="71"/>
      <c r="NZ213" s="71"/>
      <c r="OA213" s="71"/>
      <c r="OB213" s="71"/>
      <c r="OC213" s="71"/>
      <c r="OD213" s="71"/>
      <c r="OE213" s="71"/>
      <c r="OF213" s="71"/>
      <c r="OG213" s="71"/>
      <c r="OH213" s="71"/>
      <c r="OI213" s="71"/>
      <c r="OJ213" s="71"/>
      <c r="OK213" s="71"/>
      <c r="OL213" s="71"/>
      <c r="OM213" s="71"/>
      <c r="ON213" s="71"/>
      <c r="OO213" s="71"/>
      <c r="OP213" s="71"/>
      <c r="OQ213" s="71"/>
      <c r="OR213" s="71"/>
      <c r="OS213" s="71"/>
      <c r="OT213" s="71"/>
      <c r="OU213" s="71"/>
      <c r="OV213" s="71"/>
      <c r="OW213" s="71"/>
      <c r="OX213" s="71"/>
      <c r="OY213" s="71"/>
      <c r="OZ213" s="71"/>
      <c r="PA213" s="71"/>
      <c r="PB213" s="71"/>
      <c r="PC213" s="71"/>
      <c r="PD213" s="71"/>
      <c r="PE213" s="71"/>
      <c r="PF213" s="71"/>
      <c r="PG213" s="71"/>
      <c r="PH213" s="71"/>
      <c r="PI213" s="71"/>
      <c r="PJ213" s="71"/>
      <c r="PK213" s="71"/>
      <c r="PL213" s="71"/>
      <c r="PM213" s="71"/>
      <c r="PN213" s="71"/>
      <c r="PO213" s="71"/>
      <c r="PP213" s="71"/>
      <c r="PQ213" s="71"/>
      <c r="PR213" s="71"/>
      <c r="PS213" s="71"/>
      <c r="PT213" s="71"/>
      <c r="PU213" s="71"/>
      <c r="PV213" s="71"/>
      <c r="PW213" s="71"/>
      <c r="PX213" s="71"/>
      <c r="PY213" s="71"/>
      <c r="PZ213" s="71"/>
      <c r="QA213" s="71"/>
      <c r="QB213" s="71"/>
      <c r="QC213" s="71"/>
      <c r="QD213" s="71"/>
      <c r="QE213" s="71"/>
      <c r="QF213" s="71"/>
      <c r="QG213" s="71"/>
      <c r="QH213" s="71"/>
      <c r="QI213" s="71"/>
      <c r="QJ213" s="71"/>
      <c r="QK213" s="71"/>
      <c r="QL213" s="71"/>
      <c r="QM213" s="71"/>
      <c r="QN213" s="71"/>
      <c r="QO213" s="71"/>
      <c r="QP213" s="71"/>
      <c r="QQ213" s="71"/>
      <c r="QR213" s="71"/>
      <c r="QS213" s="71"/>
      <c r="QT213" s="71"/>
      <c r="QU213" s="71"/>
      <c r="QV213" s="71"/>
      <c r="QW213" s="71"/>
      <c r="QX213" s="71"/>
      <c r="QY213" s="71"/>
      <c r="QZ213" s="71"/>
      <c r="RA213" s="71"/>
      <c r="RB213" s="71"/>
      <c r="RC213" s="71"/>
      <c r="RD213" s="71"/>
      <c r="RE213" s="71"/>
      <c r="RF213" s="71"/>
      <c r="RG213" s="71"/>
      <c r="RH213" s="71"/>
      <c r="RI213" s="71"/>
      <c r="RJ213" s="71"/>
      <c r="RK213" s="71"/>
      <c r="RL213" s="71"/>
      <c r="RM213" s="71"/>
    </row>
    <row r="214" spans="1:481" ht="18" customHeight="1">
      <c r="A214" s="73"/>
      <c r="B214" s="73"/>
      <c r="C214" s="66"/>
      <c r="D214" s="72"/>
      <c r="E214" s="72"/>
      <c r="F214" s="66"/>
      <c r="G214" s="66"/>
      <c r="H214" s="66"/>
      <c r="I214" s="66"/>
      <c r="J214" s="66"/>
      <c r="K214" s="71"/>
      <c r="L214" s="71"/>
      <c r="M214" s="72"/>
      <c r="N214" s="72"/>
      <c r="O214" s="71"/>
      <c r="P214" s="71"/>
      <c r="Q214" s="71"/>
      <c r="R214" s="72"/>
      <c r="S214" s="72"/>
      <c r="T214" s="66"/>
      <c r="U214" s="72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  <c r="JD214" s="71"/>
      <c r="JE214" s="71"/>
      <c r="JF214" s="71"/>
      <c r="JG214" s="71"/>
      <c r="JH214" s="71"/>
      <c r="JI214" s="71"/>
      <c r="JJ214" s="71"/>
      <c r="JK214" s="71"/>
      <c r="JL214" s="71"/>
      <c r="JM214" s="71"/>
      <c r="JN214" s="71"/>
      <c r="JO214" s="71"/>
      <c r="JP214" s="71"/>
      <c r="JQ214" s="71"/>
      <c r="JR214" s="71"/>
      <c r="JS214" s="71"/>
      <c r="JT214" s="71"/>
      <c r="JU214" s="71"/>
      <c r="JV214" s="71"/>
      <c r="JW214" s="71"/>
      <c r="JX214" s="71"/>
      <c r="JY214" s="71"/>
      <c r="JZ214" s="71"/>
      <c r="KA214" s="71"/>
      <c r="KB214" s="71"/>
      <c r="KC214" s="71"/>
      <c r="KD214" s="71"/>
      <c r="KE214" s="71"/>
      <c r="KF214" s="71"/>
      <c r="KG214" s="71"/>
      <c r="KH214" s="71"/>
      <c r="KI214" s="71"/>
      <c r="KJ214" s="71"/>
      <c r="KK214" s="71"/>
      <c r="KL214" s="71"/>
      <c r="KM214" s="71"/>
      <c r="KN214" s="71"/>
      <c r="KO214" s="71"/>
      <c r="KP214" s="71"/>
      <c r="KQ214" s="71"/>
      <c r="KR214" s="71"/>
      <c r="KS214" s="71"/>
      <c r="KT214" s="71"/>
      <c r="KU214" s="71"/>
      <c r="KV214" s="71"/>
      <c r="KW214" s="71"/>
      <c r="KX214" s="71"/>
      <c r="KY214" s="71"/>
      <c r="KZ214" s="71"/>
      <c r="LA214" s="71"/>
      <c r="LB214" s="71"/>
      <c r="LC214" s="71"/>
      <c r="LD214" s="71"/>
      <c r="LE214" s="71"/>
      <c r="LF214" s="71"/>
      <c r="LG214" s="71"/>
      <c r="LH214" s="71"/>
      <c r="LI214" s="71"/>
      <c r="LJ214" s="71"/>
      <c r="LK214" s="71"/>
      <c r="LL214" s="71"/>
      <c r="LM214" s="71"/>
      <c r="LN214" s="71"/>
      <c r="LO214" s="71"/>
      <c r="LP214" s="71"/>
      <c r="LQ214" s="71"/>
      <c r="LR214" s="71"/>
      <c r="LS214" s="71"/>
      <c r="LT214" s="71"/>
      <c r="LU214" s="71"/>
      <c r="LV214" s="71"/>
      <c r="LW214" s="71"/>
      <c r="LX214" s="71"/>
      <c r="LY214" s="71"/>
      <c r="LZ214" s="71"/>
      <c r="MA214" s="71"/>
      <c r="MB214" s="71"/>
      <c r="MC214" s="71"/>
      <c r="MD214" s="71"/>
      <c r="ME214" s="71"/>
      <c r="MF214" s="71"/>
      <c r="MG214" s="71"/>
      <c r="MH214" s="71"/>
      <c r="MI214" s="71"/>
      <c r="MJ214" s="71"/>
      <c r="MK214" s="71"/>
      <c r="ML214" s="71"/>
      <c r="MM214" s="71"/>
      <c r="MN214" s="71"/>
      <c r="MO214" s="71"/>
      <c r="MP214" s="71"/>
      <c r="MQ214" s="71"/>
      <c r="MR214" s="71"/>
      <c r="MS214" s="71"/>
      <c r="MT214" s="71"/>
      <c r="MU214" s="71"/>
      <c r="MV214" s="71"/>
      <c r="MW214" s="71"/>
      <c r="MX214" s="71"/>
      <c r="MY214" s="71"/>
      <c r="MZ214" s="71"/>
      <c r="NA214" s="71"/>
      <c r="NB214" s="71"/>
      <c r="NC214" s="71"/>
      <c r="ND214" s="71"/>
      <c r="NE214" s="71"/>
      <c r="NF214" s="71"/>
      <c r="NG214" s="71"/>
      <c r="NH214" s="71"/>
      <c r="NI214" s="71"/>
      <c r="NJ214" s="71"/>
      <c r="NK214" s="71"/>
      <c r="NL214" s="71"/>
      <c r="NM214" s="71"/>
      <c r="NN214" s="71"/>
      <c r="NO214" s="71"/>
      <c r="NP214" s="71"/>
      <c r="NQ214" s="71"/>
      <c r="NR214" s="71"/>
      <c r="NS214" s="71"/>
      <c r="NT214" s="71"/>
      <c r="NU214" s="71"/>
      <c r="NV214" s="71"/>
      <c r="NW214" s="71"/>
      <c r="NX214" s="71"/>
      <c r="NY214" s="71"/>
      <c r="NZ214" s="71"/>
      <c r="OA214" s="71"/>
      <c r="OB214" s="71"/>
      <c r="OC214" s="71"/>
      <c r="OD214" s="71"/>
      <c r="OE214" s="71"/>
      <c r="OF214" s="71"/>
      <c r="OG214" s="71"/>
      <c r="OH214" s="71"/>
      <c r="OI214" s="71"/>
      <c r="OJ214" s="71"/>
      <c r="OK214" s="71"/>
      <c r="OL214" s="71"/>
      <c r="OM214" s="71"/>
      <c r="ON214" s="71"/>
      <c r="OO214" s="71"/>
      <c r="OP214" s="71"/>
      <c r="OQ214" s="71"/>
      <c r="OR214" s="71"/>
      <c r="OS214" s="71"/>
      <c r="OT214" s="71"/>
      <c r="OU214" s="71"/>
      <c r="OV214" s="71"/>
      <c r="OW214" s="71"/>
      <c r="OX214" s="71"/>
      <c r="OY214" s="71"/>
      <c r="OZ214" s="71"/>
      <c r="PA214" s="71"/>
      <c r="PB214" s="71"/>
      <c r="PC214" s="71"/>
      <c r="PD214" s="71"/>
      <c r="PE214" s="71"/>
      <c r="PF214" s="71"/>
      <c r="PG214" s="71"/>
      <c r="PH214" s="71"/>
      <c r="PI214" s="71"/>
      <c r="PJ214" s="71"/>
      <c r="PK214" s="71"/>
      <c r="PL214" s="71"/>
      <c r="PM214" s="71"/>
      <c r="PN214" s="71"/>
      <c r="PO214" s="71"/>
      <c r="PP214" s="71"/>
      <c r="PQ214" s="71"/>
      <c r="PR214" s="71"/>
      <c r="PS214" s="71"/>
      <c r="PT214" s="71"/>
      <c r="PU214" s="71"/>
      <c r="PV214" s="71"/>
      <c r="PW214" s="71"/>
      <c r="PX214" s="71"/>
      <c r="PY214" s="71"/>
      <c r="PZ214" s="71"/>
      <c r="QA214" s="71"/>
      <c r="QB214" s="71"/>
      <c r="QC214" s="71"/>
      <c r="QD214" s="71"/>
      <c r="QE214" s="71"/>
      <c r="QF214" s="71"/>
      <c r="QG214" s="71"/>
      <c r="QH214" s="71"/>
      <c r="QI214" s="71"/>
      <c r="QJ214" s="71"/>
      <c r="QK214" s="71"/>
      <c r="QL214" s="71"/>
      <c r="QM214" s="71"/>
      <c r="QN214" s="71"/>
      <c r="QO214" s="71"/>
      <c r="QP214" s="71"/>
      <c r="QQ214" s="71"/>
      <c r="QR214" s="71"/>
      <c r="QS214" s="71"/>
      <c r="QT214" s="71"/>
      <c r="QU214" s="71"/>
      <c r="QV214" s="71"/>
      <c r="QW214" s="71"/>
      <c r="QX214" s="71"/>
      <c r="QY214" s="71"/>
      <c r="QZ214" s="71"/>
      <c r="RA214" s="71"/>
      <c r="RB214" s="71"/>
      <c r="RC214" s="71"/>
      <c r="RD214" s="71"/>
      <c r="RE214" s="71"/>
      <c r="RF214" s="71"/>
      <c r="RG214" s="71"/>
      <c r="RH214" s="71"/>
      <c r="RI214" s="71"/>
      <c r="RJ214" s="71"/>
      <c r="RK214" s="71"/>
      <c r="RL214" s="71"/>
      <c r="RM214" s="71"/>
    </row>
    <row r="215" spans="1:481" ht="18" customHeight="1">
      <c r="A215" s="73"/>
      <c r="B215" s="73"/>
      <c r="C215" s="66"/>
      <c r="D215" s="72"/>
      <c r="E215" s="72"/>
      <c r="F215" s="66"/>
      <c r="G215" s="66"/>
      <c r="H215" s="66"/>
      <c r="I215" s="66"/>
      <c r="J215" s="66"/>
      <c r="K215" s="71"/>
      <c r="L215" s="71"/>
      <c r="M215" s="72"/>
      <c r="N215" s="72"/>
      <c r="O215" s="71"/>
      <c r="P215" s="71"/>
      <c r="Q215" s="71"/>
      <c r="R215" s="72"/>
      <c r="S215" s="72"/>
      <c r="T215" s="66"/>
      <c r="U215" s="72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  <c r="JD215" s="71"/>
      <c r="JE215" s="71"/>
      <c r="JF215" s="71"/>
      <c r="JG215" s="71"/>
      <c r="JH215" s="71"/>
      <c r="JI215" s="71"/>
      <c r="JJ215" s="71"/>
      <c r="JK215" s="71"/>
      <c r="JL215" s="71"/>
      <c r="JM215" s="71"/>
      <c r="JN215" s="71"/>
      <c r="JO215" s="71"/>
      <c r="JP215" s="71"/>
      <c r="JQ215" s="71"/>
      <c r="JR215" s="71"/>
      <c r="JS215" s="71"/>
      <c r="JT215" s="71"/>
      <c r="JU215" s="71"/>
      <c r="JV215" s="71"/>
      <c r="JW215" s="71"/>
      <c r="JX215" s="71"/>
      <c r="JY215" s="71"/>
      <c r="JZ215" s="71"/>
      <c r="KA215" s="71"/>
      <c r="KB215" s="71"/>
      <c r="KC215" s="71"/>
      <c r="KD215" s="71"/>
      <c r="KE215" s="71"/>
      <c r="KF215" s="71"/>
      <c r="KG215" s="71"/>
      <c r="KH215" s="71"/>
      <c r="KI215" s="71"/>
      <c r="KJ215" s="71"/>
      <c r="KK215" s="71"/>
      <c r="KL215" s="71"/>
      <c r="KM215" s="71"/>
      <c r="KN215" s="71"/>
      <c r="KO215" s="71"/>
      <c r="KP215" s="71"/>
      <c r="KQ215" s="71"/>
      <c r="KR215" s="71"/>
      <c r="KS215" s="71"/>
      <c r="KT215" s="71"/>
      <c r="KU215" s="71"/>
      <c r="KV215" s="71"/>
      <c r="KW215" s="71"/>
      <c r="KX215" s="71"/>
      <c r="KY215" s="71"/>
      <c r="KZ215" s="71"/>
      <c r="LA215" s="71"/>
      <c r="LB215" s="71"/>
      <c r="LC215" s="71"/>
      <c r="LD215" s="71"/>
      <c r="LE215" s="71"/>
      <c r="LF215" s="71"/>
      <c r="LG215" s="71"/>
      <c r="LH215" s="71"/>
      <c r="LI215" s="71"/>
      <c r="LJ215" s="71"/>
      <c r="LK215" s="71"/>
      <c r="LL215" s="71"/>
      <c r="LM215" s="71"/>
      <c r="LN215" s="71"/>
      <c r="LO215" s="71"/>
      <c r="LP215" s="71"/>
      <c r="LQ215" s="71"/>
      <c r="LR215" s="71"/>
      <c r="LS215" s="71"/>
      <c r="LT215" s="71"/>
      <c r="LU215" s="71"/>
      <c r="LV215" s="71"/>
      <c r="LW215" s="71"/>
      <c r="LX215" s="71"/>
      <c r="LY215" s="71"/>
      <c r="LZ215" s="71"/>
      <c r="MA215" s="71"/>
      <c r="MB215" s="71"/>
      <c r="MC215" s="71"/>
      <c r="MD215" s="71"/>
      <c r="ME215" s="71"/>
      <c r="MF215" s="71"/>
      <c r="MG215" s="71"/>
      <c r="MH215" s="71"/>
      <c r="MI215" s="71"/>
      <c r="MJ215" s="71"/>
      <c r="MK215" s="71"/>
      <c r="ML215" s="71"/>
      <c r="MM215" s="71"/>
      <c r="MN215" s="71"/>
      <c r="MO215" s="71"/>
      <c r="MP215" s="71"/>
      <c r="MQ215" s="71"/>
      <c r="MR215" s="71"/>
      <c r="MS215" s="71"/>
      <c r="MT215" s="71"/>
      <c r="MU215" s="71"/>
      <c r="MV215" s="71"/>
      <c r="MW215" s="71"/>
      <c r="MX215" s="71"/>
      <c r="MY215" s="71"/>
      <c r="MZ215" s="71"/>
      <c r="NA215" s="71"/>
      <c r="NB215" s="71"/>
      <c r="NC215" s="71"/>
      <c r="ND215" s="71"/>
      <c r="NE215" s="71"/>
      <c r="NF215" s="71"/>
      <c r="NG215" s="71"/>
      <c r="NH215" s="71"/>
      <c r="NI215" s="71"/>
      <c r="NJ215" s="71"/>
      <c r="NK215" s="71"/>
      <c r="NL215" s="71"/>
      <c r="NM215" s="71"/>
      <c r="NN215" s="71"/>
      <c r="NO215" s="71"/>
      <c r="NP215" s="71"/>
      <c r="NQ215" s="71"/>
      <c r="NR215" s="71"/>
      <c r="NS215" s="71"/>
      <c r="NT215" s="71"/>
      <c r="NU215" s="71"/>
      <c r="NV215" s="71"/>
      <c r="NW215" s="71"/>
      <c r="NX215" s="71"/>
      <c r="NY215" s="71"/>
      <c r="NZ215" s="71"/>
      <c r="OA215" s="71"/>
      <c r="OB215" s="71"/>
      <c r="OC215" s="71"/>
      <c r="OD215" s="71"/>
      <c r="OE215" s="71"/>
      <c r="OF215" s="71"/>
      <c r="OG215" s="71"/>
      <c r="OH215" s="71"/>
      <c r="OI215" s="71"/>
      <c r="OJ215" s="71"/>
      <c r="OK215" s="71"/>
      <c r="OL215" s="71"/>
      <c r="OM215" s="71"/>
      <c r="ON215" s="71"/>
      <c r="OO215" s="71"/>
      <c r="OP215" s="71"/>
      <c r="OQ215" s="71"/>
      <c r="OR215" s="71"/>
      <c r="OS215" s="71"/>
      <c r="OT215" s="71"/>
      <c r="OU215" s="71"/>
      <c r="OV215" s="71"/>
      <c r="OW215" s="71"/>
      <c r="OX215" s="71"/>
      <c r="OY215" s="71"/>
      <c r="OZ215" s="71"/>
      <c r="PA215" s="71"/>
      <c r="PB215" s="71"/>
      <c r="PC215" s="71"/>
      <c r="PD215" s="71"/>
      <c r="PE215" s="71"/>
      <c r="PF215" s="71"/>
      <c r="PG215" s="71"/>
      <c r="PH215" s="71"/>
      <c r="PI215" s="71"/>
      <c r="PJ215" s="71"/>
      <c r="PK215" s="71"/>
      <c r="PL215" s="71"/>
      <c r="PM215" s="71"/>
      <c r="PN215" s="71"/>
      <c r="PO215" s="71"/>
      <c r="PP215" s="71"/>
      <c r="PQ215" s="71"/>
      <c r="PR215" s="71"/>
      <c r="PS215" s="71"/>
      <c r="PT215" s="71"/>
      <c r="PU215" s="71"/>
      <c r="PV215" s="71"/>
      <c r="PW215" s="71"/>
      <c r="PX215" s="71"/>
      <c r="PY215" s="71"/>
      <c r="PZ215" s="71"/>
      <c r="QA215" s="71"/>
      <c r="QB215" s="71"/>
      <c r="QC215" s="71"/>
      <c r="QD215" s="71"/>
      <c r="QE215" s="71"/>
      <c r="QF215" s="71"/>
      <c r="QG215" s="71"/>
      <c r="QH215" s="71"/>
      <c r="QI215" s="71"/>
      <c r="QJ215" s="71"/>
      <c r="QK215" s="71"/>
      <c r="QL215" s="71"/>
      <c r="QM215" s="71"/>
      <c r="QN215" s="71"/>
      <c r="QO215" s="71"/>
      <c r="QP215" s="71"/>
      <c r="QQ215" s="71"/>
      <c r="QR215" s="71"/>
      <c r="QS215" s="71"/>
      <c r="QT215" s="71"/>
      <c r="QU215" s="71"/>
      <c r="QV215" s="71"/>
      <c r="QW215" s="71"/>
      <c r="QX215" s="71"/>
      <c r="QY215" s="71"/>
      <c r="QZ215" s="71"/>
      <c r="RA215" s="71"/>
      <c r="RB215" s="71"/>
      <c r="RC215" s="71"/>
      <c r="RD215" s="71"/>
      <c r="RE215" s="71"/>
      <c r="RF215" s="71"/>
      <c r="RG215" s="71"/>
      <c r="RH215" s="71"/>
      <c r="RI215" s="71"/>
      <c r="RJ215" s="71"/>
      <c r="RK215" s="71"/>
      <c r="RL215" s="71"/>
      <c r="RM215" s="71"/>
    </row>
    <row r="216" spans="1:481" ht="18" customHeight="1">
      <c r="A216" s="73"/>
      <c r="B216" s="73"/>
      <c r="C216" s="66"/>
      <c r="D216" s="72"/>
      <c r="E216" s="72"/>
      <c r="F216" s="66"/>
      <c r="G216" s="66"/>
      <c r="H216" s="66"/>
      <c r="I216" s="66"/>
      <c r="J216" s="66"/>
      <c r="K216" s="71"/>
      <c r="L216" s="71"/>
      <c r="M216" s="72"/>
      <c r="N216" s="72"/>
      <c r="O216" s="71"/>
      <c r="P216" s="71"/>
      <c r="Q216" s="71"/>
      <c r="R216" s="72"/>
      <c r="S216" s="72"/>
      <c r="T216" s="66"/>
      <c r="U216" s="72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  <c r="JD216" s="71"/>
      <c r="JE216" s="71"/>
      <c r="JF216" s="71"/>
      <c r="JG216" s="71"/>
      <c r="JH216" s="71"/>
      <c r="JI216" s="71"/>
      <c r="JJ216" s="71"/>
      <c r="JK216" s="71"/>
      <c r="JL216" s="71"/>
      <c r="JM216" s="71"/>
      <c r="JN216" s="71"/>
      <c r="JO216" s="71"/>
      <c r="JP216" s="71"/>
      <c r="JQ216" s="71"/>
      <c r="JR216" s="71"/>
      <c r="JS216" s="71"/>
      <c r="JT216" s="71"/>
      <c r="JU216" s="71"/>
      <c r="JV216" s="71"/>
      <c r="JW216" s="71"/>
      <c r="JX216" s="71"/>
      <c r="JY216" s="71"/>
      <c r="JZ216" s="71"/>
      <c r="KA216" s="71"/>
      <c r="KB216" s="71"/>
      <c r="KC216" s="71"/>
      <c r="KD216" s="71"/>
      <c r="KE216" s="71"/>
      <c r="KF216" s="71"/>
      <c r="KG216" s="71"/>
      <c r="KH216" s="71"/>
      <c r="KI216" s="71"/>
      <c r="KJ216" s="71"/>
      <c r="KK216" s="71"/>
      <c r="KL216" s="71"/>
      <c r="KM216" s="71"/>
      <c r="KN216" s="71"/>
      <c r="KO216" s="71"/>
      <c r="KP216" s="71"/>
      <c r="KQ216" s="71"/>
      <c r="KR216" s="71"/>
      <c r="KS216" s="71"/>
      <c r="KT216" s="71"/>
      <c r="KU216" s="71"/>
      <c r="KV216" s="71"/>
      <c r="KW216" s="71"/>
      <c r="KX216" s="71"/>
      <c r="KY216" s="71"/>
      <c r="KZ216" s="71"/>
      <c r="LA216" s="71"/>
      <c r="LB216" s="71"/>
      <c r="LC216" s="71"/>
      <c r="LD216" s="71"/>
      <c r="LE216" s="71"/>
      <c r="LF216" s="71"/>
      <c r="LG216" s="71"/>
      <c r="LH216" s="71"/>
      <c r="LI216" s="71"/>
      <c r="LJ216" s="71"/>
      <c r="LK216" s="71"/>
      <c r="LL216" s="71"/>
      <c r="LM216" s="71"/>
      <c r="LN216" s="71"/>
      <c r="LO216" s="71"/>
      <c r="LP216" s="71"/>
      <c r="LQ216" s="71"/>
      <c r="LR216" s="71"/>
      <c r="LS216" s="71"/>
      <c r="LT216" s="71"/>
      <c r="LU216" s="71"/>
      <c r="LV216" s="71"/>
      <c r="LW216" s="71"/>
      <c r="LX216" s="71"/>
      <c r="LY216" s="71"/>
      <c r="LZ216" s="71"/>
      <c r="MA216" s="71"/>
      <c r="MB216" s="71"/>
      <c r="MC216" s="71"/>
      <c r="MD216" s="71"/>
      <c r="ME216" s="71"/>
      <c r="MF216" s="71"/>
      <c r="MG216" s="71"/>
      <c r="MH216" s="71"/>
      <c r="MI216" s="71"/>
      <c r="MJ216" s="71"/>
      <c r="MK216" s="71"/>
      <c r="ML216" s="71"/>
      <c r="MM216" s="71"/>
      <c r="MN216" s="71"/>
      <c r="MO216" s="71"/>
      <c r="MP216" s="71"/>
      <c r="MQ216" s="71"/>
      <c r="MR216" s="71"/>
      <c r="MS216" s="71"/>
      <c r="MT216" s="71"/>
      <c r="MU216" s="71"/>
      <c r="MV216" s="71"/>
      <c r="MW216" s="71"/>
      <c r="MX216" s="71"/>
      <c r="MY216" s="71"/>
      <c r="MZ216" s="71"/>
      <c r="NA216" s="71"/>
      <c r="NB216" s="71"/>
      <c r="NC216" s="71"/>
      <c r="ND216" s="71"/>
      <c r="NE216" s="71"/>
      <c r="NF216" s="71"/>
      <c r="NG216" s="71"/>
      <c r="NH216" s="71"/>
      <c r="NI216" s="71"/>
      <c r="NJ216" s="71"/>
      <c r="NK216" s="71"/>
      <c r="NL216" s="71"/>
      <c r="NM216" s="71"/>
      <c r="NN216" s="71"/>
      <c r="NO216" s="71"/>
      <c r="NP216" s="71"/>
      <c r="NQ216" s="71"/>
      <c r="NR216" s="71"/>
      <c r="NS216" s="71"/>
      <c r="NT216" s="71"/>
      <c r="NU216" s="71"/>
      <c r="NV216" s="71"/>
      <c r="NW216" s="71"/>
      <c r="NX216" s="71"/>
      <c r="NY216" s="71"/>
      <c r="NZ216" s="71"/>
      <c r="OA216" s="71"/>
      <c r="OB216" s="71"/>
      <c r="OC216" s="71"/>
      <c r="OD216" s="71"/>
      <c r="OE216" s="71"/>
      <c r="OF216" s="71"/>
      <c r="OG216" s="71"/>
      <c r="OH216" s="71"/>
      <c r="OI216" s="71"/>
      <c r="OJ216" s="71"/>
      <c r="OK216" s="71"/>
      <c r="OL216" s="71"/>
      <c r="OM216" s="71"/>
      <c r="ON216" s="71"/>
      <c r="OO216" s="71"/>
      <c r="OP216" s="71"/>
      <c r="OQ216" s="71"/>
      <c r="OR216" s="71"/>
      <c r="OS216" s="71"/>
      <c r="OT216" s="71"/>
      <c r="OU216" s="71"/>
      <c r="OV216" s="71"/>
      <c r="OW216" s="71"/>
      <c r="OX216" s="71"/>
      <c r="OY216" s="71"/>
      <c r="OZ216" s="71"/>
      <c r="PA216" s="71"/>
      <c r="PB216" s="71"/>
      <c r="PC216" s="71"/>
      <c r="PD216" s="71"/>
      <c r="PE216" s="71"/>
      <c r="PF216" s="71"/>
      <c r="PG216" s="71"/>
      <c r="PH216" s="71"/>
      <c r="PI216" s="71"/>
      <c r="PJ216" s="71"/>
      <c r="PK216" s="71"/>
      <c r="PL216" s="71"/>
      <c r="PM216" s="71"/>
      <c r="PN216" s="71"/>
      <c r="PO216" s="71"/>
      <c r="PP216" s="71"/>
      <c r="PQ216" s="71"/>
      <c r="PR216" s="71"/>
      <c r="PS216" s="71"/>
      <c r="PT216" s="71"/>
      <c r="PU216" s="71"/>
      <c r="PV216" s="71"/>
      <c r="PW216" s="71"/>
      <c r="PX216" s="71"/>
      <c r="PY216" s="71"/>
      <c r="PZ216" s="71"/>
      <c r="QA216" s="71"/>
      <c r="QB216" s="71"/>
      <c r="QC216" s="71"/>
      <c r="QD216" s="71"/>
      <c r="QE216" s="71"/>
      <c r="QF216" s="71"/>
      <c r="QG216" s="71"/>
      <c r="QH216" s="71"/>
      <c r="QI216" s="71"/>
      <c r="QJ216" s="71"/>
      <c r="QK216" s="71"/>
      <c r="QL216" s="71"/>
      <c r="QM216" s="71"/>
      <c r="QN216" s="71"/>
      <c r="QO216" s="71"/>
      <c r="QP216" s="71"/>
      <c r="QQ216" s="71"/>
      <c r="QR216" s="71"/>
      <c r="QS216" s="71"/>
      <c r="QT216" s="71"/>
      <c r="QU216" s="71"/>
      <c r="QV216" s="71"/>
      <c r="QW216" s="71"/>
      <c r="QX216" s="71"/>
      <c r="QY216" s="71"/>
      <c r="QZ216" s="71"/>
      <c r="RA216" s="71"/>
      <c r="RB216" s="71"/>
      <c r="RC216" s="71"/>
      <c r="RD216" s="71"/>
      <c r="RE216" s="71"/>
      <c r="RF216" s="71"/>
      <c r="RG216" s="71"/>
      <c r="RH216" s="71"/>
      <c r="RI216" s="71"/>
      <c r="RJ216" s="71"/>
      <c r="RK216" s="71"/>
      <c r="RL216" s="71"/>
      <c r="RM216" s="71"/>
    </row>
    <row r="217" spans="1:481" ht="18" customHeight="1">
      <c r="A217" s="73"/>
      <c r="B217" s="73"/>
      <c r="C217" s="66"/>
      <c r="D217" s="72"/>
      <c r="E217" s="72"/>
      <c r="F217" s="66"/>
      <c r="G217" s="66"/>
      <c r="H217" s="66"/>
      <c r="I217" s="66"/>
      <c r="J217" s="66"/>
      <c r="K217" s="71"/>
      <c r="L217" s="71"/>
      <c r="M217" s="72"/>
      <c r="N217" s="72"/>
      <c r="O217" s="71"/>
      <c r="P217" s="71"/>
      <c r="Q217" s="71"/>
      <c r="R217" s="72"/>
      <c r="S217" s="72"/>
      <c r="T217" s="66"/>
      <c r="U217" s="72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  <c r="JD217" s="71"/>
      <c r="JE217" s="71"/>
      <c r="JF217" s="71"/>
      <c r="JG217" s="71"/>
      <c r="JH217" s="71"/>
      <c r="JI217" s="71"/>
      <c r="JJ217" s="71"/>
      <c r="JK217" s="71"/>
      <c r="JL217" s="71"/>
      <c r="JM217" s="71"/>
      <c r="JN217" s="71"/>
      <c r="JO217" s="71"/>
      <c r="JP217" s="71"/>
      <c r="JQ217" s="71"/>
      <c r="JR217" s="71"/>
      <c r="JS217" s="71"/>
      <c r="JT217" s="71"/>
      <c r="JU217" s="71"/>
      <c r="JV217" s="71"/>
      <c r="JW217" s="71"/>
      <c r="JX217" s="71"/>
      <c r="JY217" s="71"/>
      <c r="JZ217" s="71"/>
      <c r="KA217" s="71"/>
      <c r="KB217" s="71"/>
      <c r="KC217" s="71"/>
      <c r="KD217" s="71"/>
      <c r="KE217" s="71"/>
      <c r="KF217" s="71"/>
      <c r="KG217" s="71"/>
      <c r="KH217" s="71"/>
      <c r="KI217" s="71"/>
      <c r="KJ217" s="71"/>
      <c r="KK217" s="71"/>
      <c r="KL217" s="71"/>
      <c r="KM217" s="71"/>
      <c r="KN217" s="71"/>
      <c r="KO217" s="71"/>
      <c r="KP217" s="71"/>
      <c r="KQ217" s="71"/>
      <c r="KR217" s="71"/>
      <c r="KS217" s="71"/>
      <c r="KT217" s="71"/>
      <c r="KU217" s="71"/>
      <c r="KV217" s="71"/>
      <c r="KW217" s="71"/>
      <c r="KX217" s="71"/>
      <c r="KY217" s="71"/>
      <c r="KZ217" s="71"/>
      <c r="LA217" s="71"/>
      <c r="LB217" s="71"/>
      <c r="LC217" s="71"/>
      <c r="LD217" s="71"/>
      <c r="LE217" s="71"/>
      <c r="LF217" s="71"/>
      <c r="LG217" s="71"/>
      <c r="LH217" s="71"/>
      <c r="LI217" s="71"/>
      <c r="LJ217" s="71"/>
      <c r="LK217" s="71"/>
      <c r="LL217" s="71"/>
      <c r="LM217" s="71"/>
      <c r="LN217" s="71"/>
      <c r="LO217" s="71"/>
      <c r="LP217" s="71"/>
      <c r="LQ217" s="71"/>
      <c r="LR217" s="71"/>
      <c r="LS217" s="71"/>
      <c r="LT217" s="71"/>
      <c r="LU217" s="71"/>
      <c r="LV217" s="71"/>
      <c r="LW217" s="71"/>
      <c r="LX217" s="71"/>
      <c r="LY217" s="71"/>
      <c r="LZ217" s="71"/>
      <c r="MA217" s="71"/>
      <c r="MB217" s="71"/>
      <c r="MC217" s="71"/>
      <c r="MD217" s="71"/>
      <c r="ME217" s="71"/>
      <c r="MF217" s="71"/>
      <c r="MG217" s="71"/>
      <c r="MH217" s="71"/>
      <c r="MI217" s="71"/>
      <c r="MJ217" s="71"/>
      <c r="MK217" s="71"/>
      <c r="ML217" s="71"/>
      <c r="MM217" s="71"/>
      <c r="MN217" s="71"/>
      <c r="MO217" s="71"/>
      <c r="MP217" s="71"/>
      <c r="MQ217" s="71"/>
      <c r="MR217" s="71"/>
      <c r="MS217" s="71"/>
      <c r="MT217" s="71"/>
      <c r="MU217" s="71"/>
      <c r="MV217" s="71"/>
      <c r="MW217" s="71"/>
      <c r="MX217" s="71"/>
      <c r="MY217" s="71"/>
      <c r="MZ217" s="71"/>
      <c r="NA217" s="71"/>
      <c r="NB217" s="71"/>
      <c r="NC217" s="71"/>
      <c r="ND217" s="71"/>
      <c r="NE217" s="71"/>
      <c r="NF217" s="71"/>
      <c r="NG217" s="71"/>
      <c r="NH217" s="71"/>
      <c r="NI217" s="71"/>
      <c r="NJ217" s="71"/>
      <c r="NK217" s="71"/>
      <c r="NL217" s="71"/>
      <c r="NM217" s="71"/>
      <c r="NN217" s="71"/>
      <c r="NO217" s="71"/>
      <c r="NP217" s="71"/>
      <c r="NQ217" s="71"/>
      <c r="NR217" s="71"/>
      <c r="NS217" s="71"/>
      <c r="NT217" s="71"/>
      <c r="NU217" s="71"/>
      <c r="NV217" s="71"/>
      <c r="NW217" s="71"/>
      <c r="NX217" s="71"/>
      <c r="NY217" s="71"/>
      <c r="NZ217" s="71"/>
      <c r="OA217" s="71"/>
      <c r="OB217" s="71"/>
      <c r="OC217" s="71"/>
      <c r="OD217" s="71"/>
      <c r="OE217" s="71"/>
      <c r="OF217" s="71"/>
      <c r="OG217" s="71"/>
      <c r="OH217" s="71"/>
      <c r="OI217" s="71"/>
      <c r="OJ217" s="71"/>
      <c r="OK217" s="71"/>
      <c r="OL217" s="71"/>
      <c r="OM217" s="71"/>
      <c r="ON217" s="71"/>
      <c r="OO217" s="71"/>
      <c r="OP217" s="71"/>
      <c r="OQ217" s="71"/>
      <c r="OR217" s="71"/>
      <c r="OS217" s="71"/>
      <c r="OT217" s="71"/>
      <c r="OU217" s="71"/>
      <c r="OV217" s="71"/>
      <c r="OW217" s="71"/>
      <c r="OX217" s="71"/>
      <c r="OY217" s="71"/>
      <c r="OZ217" s="71"/>
      <c r="PA217" s="71"/>
      <c r="PB217" s="71"/>
      <c r="PC217" s="71"/>
      <c r="PD217" s="71"/>
      <c r="PE217" s="71"/>
      <c r="PF217" s="71"/>
      <c r="PG217" s="71"/>
      <c r="PH217" s="71"/>
      <c r="PI217" s="71"/>
      <c r="PJ217" s="71"/>
      <c r="PK217" s="71"/>
      <c r="PL217" s="71"/>
      <c r="PM217" s="71"/>
      <c r="PN217" s="71"/>
      <c r="PO217" s="71"/>
      <c r="PP217" s="71"/>
      <c r="PQ217" s="71"/>
      <c r="PR217" s="71"/>
      <c r="PS217" s="71"/>
      <c r="PT217" s="71"/>
      <c r="PU217" s="71"/>
      <c r="PV217" s="71"/>
      <c r="PW217" s="71"/>
      <c r="PX217" s="71"/>
      <c r="PY217" s="71"/>
      <c r="PZ217" s="71"/>
      <c r="QA217" s="71"/>
      <c r="QB217" s="71"/>
      <c r="QC217" s="71"/>
      <c r="QD217" s="71"/>
      <c r="QE217" s="71"/>
      <c r="QF217" s="71"/>
      <c r="QG217" s="71"/>
      <c r="QH217" s="71"/>
      <c r="QI217" s="71"/>
      <c r="QJ217" s="71"/>
      <c r="QK217" s="71"/>
      <c r="QL217" s="71"/>
      <c r="QM217" s="71"/>
      <c r="QN217" s="71"/>
      <c r="QO217" s="71"/>
      <c r="QP217" s="71"/>
      <c r="QQ217" s="71"/>
      <c r="QR217" s="71"/>
      <c r="QS217" s="71"/>
      <c r="QT217" s="71"/>
      <c r="QU217" s="71"/>
      <c r="QV217" s="71"/>
      <c r="QW217" s="71"/>
      <c r="QX217" s="71"/>
      <c r="QY217" s="71"/>
      <c r="QZ217" s="71"/>
      <c r="RA217" s="71"/>
      <c r="RB217" s="71"/>
      <c r="RC217" s="71"/>
      <c r="RD217" s="71"/>
      <c r="RE217" s="71"/>
      <c r="RF217" s="71"/>
      <c r="RG217" s="71"/>
      <c r="RH217" s="71"/>
      <c r="RI217" s="71"/>
      <c r="RJ217" s="71"/>
      <c r="RK217" s="71"/>
      <c r="RL217" s="71"/>
      <c r="RM217" s="71"/>
    </row>
    <row r="218" spans="1:481" ht="18" customHeight="1">
      <c r="A218" s="73"/>
      <c r="B218" s="73"/>
      <c r="C218" s="66"/>
      <c r="D218" s="72"/>
      <c r="E218" s="72"/>
      <c r="F218" s="66"/>
      <c r="G218" s="66"/>
      <c r="H218" s="66"/>
      <c r="I218" s="66"/>
      <c r="J218" s="66"/>
      <c r="K218" s="71"/>
      <c r="L218" s="71"/>
      <c r="M218" s="72"/>
      <c r="N218" s="72"/>
      <c r="O218" s="71"/>
      <c r="P218" s="71"/>
      <c r="Q218" s="71"/>
      <c r="R218" s="72"/>
      <c r="S218" s="72"/>
      <c r="T218" s="66"/>
      <c r="U218" s="72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  <c r="JD218" s="71"/>
      <c r="JE218" s="71"/>
      <c r="JF218" s="71"/>
      <c r="JG218" s="71"/>
      <c r="JH218" s="71"/>
      <c r="JI218" s="71"/>
      <c r="JJ218" s="71"/>
      <c r="JK218" s="71"/>
      <c r="JL218" s="71"/>
      <c r="JM218" s="71"/>
      <c r="JN218" s="71"/>
      <c r="JO218" s="71"/>
      <c r="JP218" s="71"/>
      <c r="JQ218" s="71"/>
      <c r="JR218" s="71"/>
      <c r="JS218" s="71"/>
      <c r="JT218" s="71"/>
      <c r="JU218" s="71"/>
      <c r="JV218" s="71"/>
      <c r="JW218" s="71"/>
      <c r="JX218" s="71"/>
      <c r="JY218" s="71"/>
      <c r="JZ218" s="71"/>
      <c r="KA218" s="71"/>
      <c r="KB218" s="71"/>
      <c r="KC218" s="71"/>
      <c r="KD218" s="71"/>
      <c r="KE218" s="71"/>
      <c r="KF218" s="71"/>
      <c r="KG218" s="71"/>
      <c r="KH218" s="71"/>
      <c r="KI218" s="71"/>
      <c r="KJ218" s="71"/>
      <c r="KK218" s="71"/>
      <c r="KL218" s="71"/>
      <c r="KM218" s="71"/>
      <c r="KN218" s="71"/>
      <c r="KO218" s="71"/>
      <c r="KP218" s="71"/>
      <c r="KQ218" s="71"/>
      <c r="KR218" s="71"/>
      <c r="KS218" s="71"/>
      <c r="KT218" s="71"/>
      <c r="KU218" s="71"/>
      <c r="KV218" s="71"/>
      <c r="KW218" s="71"/>
      <c r="KX218" s="71"/>
      <c r="KY218" s="71"/>
      <c r="KZ218" s="71"/>
      <c r="LA218" s="71"/>
      <c r="LB218" s="71"/>
      <c r="LC218" s="71"/>
      <c r="LD218" s="71"/>
      <c r="LE218" s="71"/>
      <c r="LF218" s="71"/>
      <c r="LG218" s="71"/>
      <c r="LH218" s="71"/>
      <c r="LI218" s="71"/>
      <c r="LJ218" s="71"/>
      <c r="LK218" s="71"/>
      <c r="LL218" s="71"/>
      <c r="LM218" s="71"/>
      <c r="LN218" s="71"/>
      <c r="LO218" s="71"/>
      <c r="LP218" s="71"/>
      <c r="LQ218" s="71"/>
      <c r="LR218" s="71"/>
      <c r="LS218" s="71"/>
      <c r="LT218" s="71"/>
      <c r="LU218" s="71"/>
      <c r="LV218" s="71"/>
      <c r="LW218" s="71"/>
      <c r="LX218" s="71"/>
      <c r="LY218" s="71"/>
      <c r="LZ218" s="71"/>
      <c r="MA218" s="71"/>
      <c r="MB218" s="71"/>
      <c r="MC218" s="71"/>
      <c r="MD218" s="71"/>
      <c r="ME218" s="71"/>
      <c r="MF218" s="71"/>
      <c r="MG218" s="71"/>
      <c r="MH218" s="71"/>
      <c r="MI218" s="71"/>
      <c r="MJ218" s="71"/>
      <c r="MK218" s="71"/>
      <c r="ML218" s="71"/>
      <c r="MM218" s="71"/>
      <c r="MN218" s="71"/>
      <c r="MO218" s="71"/>
      <c r="MP218" s="71"/>
      <c r="MQ218" s="71"/>
      <c r="MR218" s="71"/>
      <c r="MS218" s="71"/>
      <c r="MT218" s="71"/>
      <c r="MU218" s="71"/>
      <c r="MV218" s="71"/>
      <c r="MW218" s="71"/>
      <c r="MX218" s="71"/>
      <c r="MY218" s="71"/>
      <c r="MZ218" s="71"/>
      <c r="NA218" s="71"/>
      <c r="NB218" s="71"/>
      <c r="NC218" s="71"/>
      <c r="ND218" s="71"/>
      <c r="NE218" s="71"/>
      <c r="NF218" s="71"/>
      <c r="NG218" s="71"/>
      <c r="NH218" s="71"/>
      <c r="NI218" s="71"/>
      <c r="NJ218" s="71"/>
      <c r="NK218" s="71"/>
      <c r="NL218" s="71"/>
      <c r="NM218" s="71"/>
      <c r="NN218" s="71"/>
      <c r="NO218" s="71"/>
      <c r="NP218" s="71"/>
      <c r="NQ218" s="71"/>
      <c r="NR218" s="71"/>
      <c r="NS218" s="71"/>
      <c r="NT218" s="71"/>
      <c r="NU218" s="71"/>
      <c r="NV218" s="71"/>
      <c r="NW218" s="71"/>
      <c r="NX218" s="71"/>
      <c r="NY218" s="71"/>
      <c r="NZ218" s="71"/>
      <c r="OA218" s="71"/>
      <c r="OB218" s="71"/>
      <c r="OC218" s="71"/>
      <c r="OD218" s="71"/>
      <c r="OE218" s="71"/>
      <c r="OF218" s="71"/>
      <c r="OG218" s="71"/>
      <c r="OH218" s="71"/>
      <c r="OI218" s="71"/>
      <c r="OJ218" s="71"/>
      <c r="OK218" s="71"/>
      <c r="OL218" s="71"/>
      <c r="OM218" s="71"/>
      <c r="ON218" s="71"/>
      <c r="OO218" s="71"/>
      <c r="OP218" s="71"/>
      <c r="OQ218" s="71"/>
      <c r="OR218" s="71"/>
      <c r="OS218" s="71"/>
      <c r="OT218" s="71"/>
      <c r="OU218" s="71"/>
      <c r="OV218" s="71"/>
      <c r="OW218" s="71"/>
      <c r="OX218" s="71"/>
      <c r="OY218" s="71"/>
      <c r="OZ218" s="71"/>
      <c r="PA218" s="71"/>
      <c r="PB218" s="71"/>
      <c r="PC218" s="71"/>
      <c r="PD218" s="71"/>
      <c r="PE218" s="71"/>
      <c r="PF218" s="71"/>
      <c r="PG218" s="71"/>
      <c r="PH218" s="71"/>
      <c r="PI218" s="71"/>
      <c r="PJ218" s="71"/>
      <c r="PK218" s="71"/>
      <c r="PL218" s="71"/>
      <c r="PM218" s="71"/>
      <c r="PN218" s="71"/>
      <c r="PO218" s="71"/>
      <c r="PP218" s="71"/>
      <c r="PQ218" s="71"/>
      <c r="PR218" s="71"/>
      <c r="PS218" s="71"/>
      <c r="PT218" s="71"/>
      <c r="PU218" s="71"/>
      <c r="PV218" s="71"/>
      <c r="PW218" s="71"/>
      <c r="PX218" s="71"/>
      <c r="PY218" s="71"/>
      <c r="PZ218" s="71"/>
      <c r="QA218" s="71"/>
      <c r="QB218" s="71"/>
      <c r="QC218" s="71"/>
      <c r="QD218" s="71"/>
      <c r="QE218" s="71"/>
      <c r="QF218" s="71"/>
      <c r="QG218" s="71"/>
      <c r="QH218" s="71"/>
      <c r="QI218" s="71"/>
      <c r="QJ218" s="71"/>
      <c r="QK218" s="71"/>
      <c r="QL218" s="71"/>
      <c r="QM218" s="71"/>
      <c r="QN218" s="71"/>
      <c r="QO218" s="71"/>
      <c r="QP218" s="71"/>
      <c r="QQ218" s="71"/>
      <c r="QR218" s="71"/>
      <c r="QS218" s="71"/>
      <c r="QT218" s="71"/>
      <c r="QU218" s="71"/>
      <c r="QV218" s="71"/>
      <c r="QW218" s="71"/>
      <c r="QX218" s="71"/>
      <c r="QY218" s="71"/>
      <c r="QZ218" s="71"/>
      <c r="RA218" s="71"/>
      <c r="RB218" s="71"/>
      <c r="RC218" s="71"/>
      <c r="RD218" s="71"/>
      <c r="RE218" s="71"/>
      <c r="RF218" s="71"/>
      <c r="RG218" s="71"/>
      <c r="RH218" s="71"/>
      <c r="RI218" s="71"/>
      <c r="RJ218" s="71"/>
      <c r="RK218" s="71"/>
      <c r="RL218" s="71"/>
      <c r="RM218" s="71"/>
    </row>
    <row r="219" spans="1:481" ht="18" customHeight="1">
      <c r="A219" s="73"/>
      <c r="B219" s="73"/>
      <c r="C219" s="66"/>
      <c r="D219" s="72"/>
      <c r="E219" s="72"/>
      <c r="F219" s="66"/>
      <c r="G219" s="66"/>
      <c r="H219" s="66"/>
      <c r="I219" s="66"/>
      <c r="J219" s="66"/>
      <c r="K219" s="71"/>
      <c r="L219" s="71"/>
      <c r="M219" s="72"/>
      <c r="N219" s="72"/>
      <c r="O219" s="71"/>
      <c r="P219" s="71"/>
      <c r="Q219" s="71"/>
      <c r="R219" s="72"/>
      <c r="S219" s="72"/>
      <c r="T219" s="66"/>
      <c r="U219" s="72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  <c r="JD219" s="71"/>
      <c r="JE219" s="71"/>
      <c r="JF219" s="71"/>
      <c r="JG219" s="71"/>
      <c r="JH219" s="71"/>
      <c r="JI219" s="71"/>
      <c r="JJ219" s="71"/>
      <c r="JK219" s="71"/>
      <c r="JL219" s="71"/>
      <c r="JM219" s="71"/>
      <c r="JN219" s="71"/>
      <c r="JO219" s="71"/>
      <c r="JP219" s="71"/>
      <c r="JQ219" s="71"/>
      <c r="JR219" s="71"/>
      <c r="JS219" s="71"/>
      <c r="JT219" s="71"/>
      <c r="JU219" s="71"/>
      <c r="JV219" s="71"/>
      <c r="JW219" s="71"/>
      <c r="JX219" s="71"/>
      <c r="JY219" s="71"/>
      <c r="JZ219" s="71"/>
      <c r="KA219" s="71"/>
      <c r="KB219" s="71"/>
      <c r="KC219" s="71"/>
      <c r="KD219" s="71"/>
      <c r="KE219" s="71"/>
      <c r="KF219" s="71"/>
      <c r="KG219" s="71"/>
      <c r="KH219" s="71"/>
      <c r="KI219" s="71"/>
      <c r="KJ219" s="71"/>
      <c r="KK219" s="71"/>
      <c r="KL219" s="71"/>
      <c r="KM219" s="71"/>
      <c r="KN219" s="71"/>
      <c r="KO219" s="71"/>
      <c r="KP219" s="71"/>
      <c r="KQ219" s="71"/>
      <c r="KR219" s="71"/>
      <c r="KS219" s="71"/>
      <c r="KT219" s="71"/>
      <c r="KU219" s="71"/>
      <c r="KV219" s="71"/>
      <c r="KW219" s="71"/>
      <c r="KX219" s="71"/>
      <c r="KY219" s="71"/>
      <c r="KZ219" s="71"/>
      <c r="LA219" s="71"/>
      <c r="LB219" s="71"/>
      <c r="LC219" s="71"/>
      <c r="LD219" s="71"/>
      <c r="LE219" s="71"/>
      <c r="LF219" s="71"/>
      <c r="LG219" s="71"/>
      <c r="LH219" s="71"/>
      <c r="LI219" s="71"/>
      <c r="LJ219" s="71"/>
      <c r="LK219" s="71"/>
      <c r="LL219" s="71"/>
      <c r="LM219" s="71"/>
      <c r="LN219" s="71"/>
      <c r="LO219" s="71"/>
      <c r="LP219" s="71"/>
      <c r="LQ219" s="71"/>
      <c r="LR219" s="71"/>
      <c r="LS219" s="71"/>
      <c r="LT219" s="71"/>
      <c r="LU219" s="71"/>
      <c r="LV219" s="71"/>
      <c r="LW219" s="71"/>
      <c r="LX219" s="71"/>
      <c r="LY219" s="71"/>
      <c r="LZ219" s="71"/>
      <c r="MA219" s="71"/>
      <c r="MB219" s="71"/>
      <c r="MC219" s="71"/>
      <c r="MD219" s="71"/>
      <c r="ME219" s="71"/>
      <c r="MF219" s="71"/>
      <c r="MG219" s="71"/>
      <c r="MH219" s="71"/>
      <c r="MI219" s="71"/>
      <c r="MJ219" s="71"/>
      <c r="MK219" s="71"/>
      <c r="ML219" s="71"/>
      <c r="MM219" s="71"/>
      <c r="MN219" s="71"/>
      <c r="MO219" s="71"/>
      <c r="MP219" s="71"/>
      <c r="MQ219" s="71"/>
      <c r="MR219" s="71"/>
      <c r="MS219" s="71"/>
      <c r="MT219" s="71"/>
      <c r="MU219" s="71"/>
      <c r="MV219" s="71"/>
      <c r="MW219" s="71"/>
      <c r="MX219" s="71"/>
      <c r="MY219" s="71"/>
      <c r="MZ219" s="71"/>
      <c r="NA219" s="71"/>
      <c r="NB219" s="71"/>
      <c r="NC219" s="71"/>
      <c r="ND219" s="71"/>
      <c r="NE219" s="71"/>
      <c r="NF219" s="71"/>
      <c r="NG219" s="71"/>
      <c r="NH219" s="71"/>
      <c r="NI219" s="71"/>
      <c r="NJ219" s="71"/>
      <c r="NK219" s="71"/>
      <c r="NL219" s="71"/>
      <c r="NM219" s="71"/>
      <c r="NN219" s="71"/>
      <c r="NO219" s="71"/>
      <c r="NP219" s="71"/>
      <c r="NQ219" s="71"/>
      <c r="NR219" s="71"/>
      <c r="NS219" s="71"/>
      <c r="NT219" s="71"/>
      <c r="NU219" s="71"/>
      <c r="NV219" s="71"/>
      <c r="NW219" s="71"/>
      <c r="NX219" s="71"/>
      <c r="NY219" s="71"/>
      <c r="NZ219" s="71"/>
      <c r="OA219" s="71"/>
      <c r="OB219" s="71"/>
      <c r="OC219" s="71"/>
      <c r="OD219" s="71"/>
      <c r="OE219" s="71"/>
      <c r="OF219" s="71"/>
      <c r="OG219" s="71"/>
      <c r="OH219" s="71"/>
      <c r="OI219" s="71"/>
      <c r="OJ219" s="71"/>
      <c r="OK219" s="71"/>
      <c r="OL219" s="71"/>
      <c r="OM219" s="71"/>
      <c r="ON219" s="71"/>
      <c r="OO219" s="71"/>
      <c r="OP219" s="71"/>
      <c r="OQ219" s="71"/>
      <c r="OR219" s="71"/>
      <c r="OS219" s="71"/>
      <c r="OT219" s="71"/>
      <c r="OU219" s="71"/>
      <c r="OV219" s="71"/>
      <c r="OW219" s="71"/>
      <c r="OX219" s="71"/>
      <c r="OY219" s="71"/>
      <c r="OZ219" s="71"/>
      <c r="PA219" s="71"/>
      <c r="PB219" s="71"/>
      <c r="PC219" s="71"/>
      <c r="PD219" s="71"/>
      <c r="PE219" s="71"/>
      <c r="PF219" s="71"/>
      <c r="PG219" s="71"/>
      <c r="PH219" s="71"/>
      <c r="PI219" s="71"/>
      <c r="PJ219" s="71"/>
      <c r="PK219" s="71"/>
      <c r="PL219" s="71"/>
      <c r="PM219" s="71"/>
      <c r="PN219" s="71"/>
      <c r="PO219" s="71"/>
      <c r="PP219" s="71"/>
      <c r="PQ219" s="71"/>
      <c r="PR219" s="71"/>
      <c r="PS219" s="71"/>
      <c r="PT219" s="71"/>
      <c r="PU219" s="71"/>
      <c r="PV219" s="71"/>
      <c r="PW219" s="71"/>
      <c r="PX219" s="71"/>
      <c r="PY219" s="71"/>
      <c r="PZ219" s="71"/>
      <c r="QA219" s="71"/>
      <c r="QB219" s="71"/>
      <c r="QC219" s="71"/>
      <c r="QD219" s="71"/>
      <c r="QE219" s="71"/>
      <c r="QF219" s="71"/>
      <c r="QG219" s="71"/>
      <c r="QH219" s="71"/>
      <c r="QI219" s="71"/>
      <c r="QJ219" s="71"/>
      <c r="QK219" s="71"/>
      <c r="QL219" s="71"/>
      <c r="QM219" s="71"/>
      <c r="QN219" s="71"/>
      <c r="QO219" s="71"/>
      <c r="QP219" s="71"/>
      <c r="QQ219" s="71"/>
      <c r="QR219" s="71"/>
      <c r="QS219" s="71"/>
      <c r="QT219" s="71"/>
      <c r="QU219" s="71"/>
      <c r="QV219" s="71"/>
      <c r="QW219" s="71"/>
      <c r="QX219" s="71"/>
      <c r="QY219" s="71"/>
      <c r="QZ219" s="71"/>
      <c r="RA219" s="71"/>
      <c r="RB219" s="71"/>
      <c r="RC219" s="71"/>
      <c r="RD219" s="71"/>
      <c r="RE219" s="71"/>
      <c r="RF219" s="71"/>
      <c r="RG219" s="71"/>
      <c r="RH219" s="71"/>
      <c r="RI219" s="71"/>
      <c r="RJ219" s="71"/>
      <c r="RK219" s="71"/>
      <c r="RL219" s="71"/>
      <c r="RM219" s="71"/>
    </row>
    <row r="220" spans="1:481" ht="18" customHeight="1">
      <c r="A220" s="73"/>
      <c r="B220" s="73"/>
      <c r="C220" s="66"/>
      <c r="D220" s="72"/>
      <c r="E220" s="72"/>
      <c r="F220" s="66"/>
      <c r="G220" s="66"/>
      <c r="H220" s="66"/>
      <c r="I220" s="66"/>
      <c r="J220" s="66"/>
      <c r="K220" s="71"/>
      <c r="L220" s="71"/>
      <c r="M220" s="72"/>
      <c r="N220" s="72"/>
      <c r="O220" s="71"/>
      <c r="P220" s="71"/>
      <c r="Q220" s="71"/>
      <c r="R220" s="72"/>
      <c r="S220" s="72"/>
      <c r="T220" s="66"/>
      <c r="U220" s="72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  <c r="JD220" s="71"/>
      <c r="JE220" s="71"/>
      <c r="JF220" s="71"/>
      <c r="JG220" s="71"/>
      <c r="JH220" s="71"/>
      <c r="JI220" s="71"/>
      <c r="JJ220" s="71"/>
      <c r="JK220" s="71"/>
      <c r="JL220" s="71"/>
      <c r="JM220" s="71"/>
      <c r="JN220" s="71"/>
      <c r="JO220" s="71"/>
      <c r="JP220" s="71"/>
      <c r="JQ220" s="71"/>
      <c r="JR220" s="71"/>
      <c r="JS220" s="71"/>
      <c r="JT220" s="71"/>
      <c r="JU220" s="71"/>
      <c r="JV220" s="71"/>
      <c r="JW220" s="71"/>
      <c r="JX220" s="71"/>
      <c r="JY220" s="71"/>
      <c r="JZ220" s="71"/>
      <c r="KA220" s="71"/>
      <c r="KB220" s="71"/>
      <c r="KC220" s="71"/>
      <c r="KD220" s="71"/>
      <c r="KE220" s="71"/>
      <c r="KF220" s="71"/>
      <c r="KG220" s="71"/>
      <c r="KH220" s="71"/>
      <c r="KI220" s="71"/>
      <c r="KJ220" s="71"/>
      <c r="KK220" s="71"/>
      <c r="KL220" s="71"/>
      <c r="KM220" s="71"/>
      <c r="KN220" s="71"/>
      <c r="KO220" s="71"/>
      <c r="KP220" s="71"/>
      <c r="KQ220" s="71"/>
      <c r="KR220" s="71"/>
      <c r="KS220" s="71"/>
      <c r="KT220" s="71"/>
      <c r="KU220" s="71"/>
      <c r="KV220" s="71"/>
      <c r="KW220" s="71"/>
      <c r="KX220" s="71"/>
      <c r="KY220" s="71"/>
      <c r="KZ220" s="71"/>
      <c r="LA220" s="71"/>
      <c r="LB220" s="71"/>
      <c r="LC220" s="71"/>
      <c r="LD220" s="71"/>
      <c r="LE220" s="71"/>
      <c r="LF220" s="71"/>
      <c r="LG220" s="71"/>
      <c r="LH220" s="71"/>
      <c r="LI220" s="71"/>
      <c r="LJ220" s="71"/>
      <c r="LK220" s="71"/>
      <c r="LL220" s="71"/>
      <c r="LM220" s="71"/>
      <c r="LN220" s="71"/>
      <c r="LO220" s="71"/>
      <c r="LP220" s="71"/>
      <c r="LQ220" s="71"/>
      <c r="LR220" s="71"/>
      <c r="LS220" s="71"/>
      <c r="LT220" s="71"/>
      <c r="LU220" s="71"/>
      <c r="LV220" s="71"/>
      <c r="LW220" s="71"/>
      <c r="LX220" s="71"/>
      <c r="LY220" s="71"/>
      <c r="LZ220" s="71"/>
      <c r="MA220" s="71"/>
      <c r="MB220" s="71"/>
      <c r="MC220" s="71"/>
      <c r="MD220" s="71"/>
      <c r="ME220" s="71"/>
      <c r="MF220" s="71"/>
      <c r="MG220" s="71"/>
      <c r="MH220" s="71"/>
      <c r="MI220" s="71"/>
      <c r="MJ220" s="71"/>
      <c r="MK220" s="71"/>
      <c r="ML220" s="71"/>
      <c r="MM220" s="71"/>
      <c r="MN220" s="71"/>
      <c r="MO220" s="71"/>
      <c r="MP220" s="71"/>
      <c r="MQ220" s="71"/>
      <c r="MR220" s="71"/>
      <c r="MS220" s="71"/>
      <c r="MT220" s="71"/>
      <c r="MU220" s="71"/>
      <c r="MV220" s="71"/>
      <c r="MW220" s="71"/>
      <c r="MX220" s="71"/>
      <c r="MY220" s="71"/>
      <c r="MZ220" s="71"/>
      <c r="NA220" s="71"/>
      <c r="NB220" s="71"/>
      <c r="NC220" s="71"/>
      <c r="ND220" s="71"/>
      <c r="NE220" s="71"/>
      <c r="NF220" s="71"/>
      <c r="NG220" s="71"/>
      <c r="NH220" s="71"/>
      <c r="NI220" s="71"/>
      <c r="NJ220" s="71"/>
      <c r="NK220" s="71"/>
      <c r="NL220" s="71"/>
      <c r="NM220" s="71"/>
      <c r="NN220" s="71"/>
      <c r="NO220" s="71"/>
      <c r="NP220" s="71"/>
      <c r="NQ220" s="71"/>
      <c r="NR220" s="71"/>
      <c r="NS220" s="71"/>
      <c r="NT220" s="71"/>
      <c r="NU220" s="71"/>
      <c r="NV220" s="71"/>
      <c r="NW220" s="71"/>
      <c r="NX220" s="71"/>
      <c r="NY220" s="71"/>
      <c r="NZ220" s="71"/>
      <c r="OA220" s="71"/>
      <c r="OB220" s="71"/>
      <c r="OC220" s="71"/>
      <c r="OD220" s="71"/>
      <c r="OE220" s="71"/>
      <c r="OF220" s="71"/>
      <c r="OG220" s="71"/>
      <c r="OH220" s="71"/>
      <c r="OI220" s="71"/>
      <c r="OJ220" s="71"/>
      <c r="OK220" s="71"/>
      <c r="OL220" s="71"/>
      <c r="OM220" s="71"/>
      <c r="ON220" s="71"/>
      <c r="OO220" s="71"/>
      <c r="OP220" s="71"/>
      <c r="OQ220" s="71"/>
      <c r="OR220" s="71"/>
      <c r="OS220" s="71"/>
      <c r="OT220" s="71"/>
      <c r="OU220" s="71"/>
      <c r="OV220" s="71"/>
      <c r="OW220" s="71"/>
      <c r="OX220" s="71"/>
      <c r="OY220" s="71"/>
      <c r="OZ220" s="71"/>
      <c r="PA220" s="71"/>
      <c r="PB220" s="71"/>
      <c r="PC220" s="71"/>
      <c r="PD220" s="71"/>
      <c r="PE220" s="71"/>
      <c r="PF220" s="71"/>
      <c r="PG220" s="71"/>
      <c r="PH220" s="71"/>
      <c r="PI220" s="71"/>
      <c r="PJ220" s="71"/>
      <c r="PK220" s="71"/>
      <c r="PL220" s="71"/>
      <c r="PM220" s="71"/>
      <c r="PN220" s="71"/>
      <c r="PO220" s="71"/>
      <c r="PP220" s="71"/>
      <c r="PQ220" s="71"/>
      <c r="PR220" s="71"/>
      <c r="PS220" s="71"/>
      <c r="PT220" s="71"/>
      <c r="PU220" s="71"/>
      <c r="PV220" s="71"/>
      <c r="PW220" s="71"/>
      <c r="PX220" s="71"/>
      <c r="PY220" s="71"/>
      <c r="PZ220" s="71"/>
      <c r="QA220" s="71"/>
      <c r="QB220" s="71"/>
      <c r="QC220" s="71"/>
      <c r="QD220" s="71"/>
      <c r="QE220" s="71"/>
      <c r="QF220" s="71"/>
      <c r="QG220" s="71"/>
      <c r="QH220" s="71"/>
      <c r="QI220" s="71"/>
      <c r="QJ220" s="71"/>
      <c r="QK220" s="71"/>
      <c r="QL220" s="71"/>
      <c r="QM220" s="71"/>
      <c r="QN220" s="71"/>
      <c r="QO220" s="71"/>
      <c r="QP220" s="71"/>
      <c r="QQ220" s="71"/>
      <c r="QR220" s="71"/>
      <c r="QS220" s="71"/>
      <c r="QT220" s="71"/>
      <c r="QU220" s="71"/>
      <c r="QV220" s="71"/>
      <c r="QW220" s="71"/>
      <c r="QX220" s="71"/>
      <c r="QY220" s="71"/>
      <c r="QZ220" s="71"/>
      <c r="RA220" s="71"/>
      <c r="RB220" s="71"/>
      <c r="RC220" s="71"/>
      <c r="RD220" s="71"/>
      <c r="RE220" s="71"/>
      <c r="RF220" s="71"/>
      <c r="RG220" s="71"/>
      <c r="RH220" s="71"/>
      <c r="RI220" s="71"/>
      <c r="RJ220" s="71"/>
      <c r="RK220" s="71"/>
      <c r="RL220" s="71"/>
      <c r="RM220" s="71"/>
    </row>
  </sheetData>
  <sheetProtection algorithmName="SHA-512" hashValue="rHx+L1J9/sUZpdPqrIC47Sl5/CqLBWtG+jiox1VQMMmFtGC8qw1ZuCmAtDhqCW6mRJzmQUuRxsFhTrYlkKQkbw==" saltValue="t9+2+jZOkR+vWdgOvHO8HA==" spinCount="100000" sheet="1" objects="1" scenarios="1"/>
  <phoneticPr fontId="41"/>
  <pageMargins left="0.7" right="0.7" top="0.75" bottom="0.75" header="0" footer="0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O1000"/>
  <sheetViews>
    <sheetView topLeftCell="AD1" workbookViewId="0">
      <selection activeCell="G10" sqref="G10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79"/>
      <c r="B1" s="79"/>
      <c r="C1" s="79"/>
      <c r="D1" s="79"/>
      <c r="E1" s="79"/>
      <c r="F1" s="79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79"/>
      <c r="BM1" s="79"/>
      <c r="BN1" s="79"/>
      <c r="BO1" s="79"/>
    </row>
    <row r="2" spans="1:67" ht="15" customHeight="1">
      <c r="A2" s="12"/>
      <c r="B2" s="12"/>
      <c r="C2" s="12"/>
      <c r="D2" s="12"/>
      <c r="E2" s="12"/>
      <c r="F2" s="12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12"/>
      <c r="BM2" s="12"/>
      <c r="BN2" s="12"/>
      <c r="BO2" s="12"/>
    </row>
    <row r="3" spans="1:67" ht="15" customHeight="1">
      <c r="A3" s="12"/>
      <c r="B3" s="12"/>
      <c r="C3" s="12"/>
      <c r="D3" s="12"/>
      <c r="E3" s="12"/>
      <c r="F3" s="12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12"/>
      <c r="BM3" s="12"/>
      <c r="BN3" s="12"/>
      <c r="BO3" s="12"/>
    </row>
    <row r="4" spans="1:67" ht="15" customHeight="1">
      <c r="A4" s="82"/>
      <c r="B4" s="82"/>
      <c r="C4" s="36" t="s">
        <v>2015</v>
      </c>
      <c r="D4" s="36"/>
      <c r="E4" s="36"/>
      <c r="F4" s="36"/>
      <c r="G4" s="83" t="s">
        <v>2009</v>
      </c>
      <c r="H4" s="81"/>
      <c r="I4" s="83"/>
      <c r="J4" s="84"/>
      <c r="K4" s="84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12"/>
      <c r="BM4" s="12"/>
      <c r="BN4" s="12"/>
      <c r="BO4" s="12"/>
    </row>
    <row r="5" spans="1:67" ht="15" customHeight="1">
      <c r="A5" s="82">
        <v>1</v>
      </c>
      <c r="B5" s="82"/>
      <c r="C5" s="36" t="s">
        <v>68</v>
      </c>
      <c r="D5" s="36" t="s">
        <v>2016</v>
      </c>
      <c r="E5" s="12"/>
      <c r="F5" s="12"/>
      <c r="G5" s="85">
        <v>1120</v>
      </c>
      <c r="H5" s="85">
        <v>1210</v>
      </c>
      <c r="I5" s="85">
        <v>1230</v>
      </c>
      <c r="J5" s="85">
        <v>1240</v>
      </c>
      <c r="K5" s="85">
        <v>1260</v>
      </c>
      <c r="L5" s="85">
        <v>1320</v>
      </c>
      <c r="M5" s="85">
        <v>1410</v>
      </c>
      <c r="N5" s="85">
        <v>1520</v>
      </c>
      <c r="O5" s="85">
        <v>1530</v>
      </c>
      <c r="P5" s="85">
        <v>1540</v>
      </c>
      <c r="Q5" s="85">
        <v>1550</v>
      </c>
      <c r="R5" s="85">
        <v>1580</v>
      </c>
      <c r="S5" s="85">
        <v>1610</v>
      </c>
      <c r="T5" s="83">
        <v>1620</v>
      </c>
      <c r="U5" s="83">
        <v>1630</v>
      </c>
      <c r="V5" s="83">
        <v>1640</v>
      </c>
      <c r="W5" s="83">
        <v>1650</v>
      </c>
      <c r="X5" s="83">
        <v>1670</v>
      </c>
      <c r="Y5" s="83">
        <v>1680</v>
      </c>
      <c r="Z5" s="81" t="s">
        <v>2017</v>
      </c>
      <c r="AA5" s="81" t="s">
        <v>2017</v>
      </c>
      <c r="AB5" s="81" t="s">
        <v>2017</v>
      </c>
      <c r="AC5" s="81" t="s">
        <v>2017</v>
      </c>
      <c r="AD5" s="81" t="s">
        <v>2017</v>
      </c>
      <c r="AE5" s="81" t="s">
        <v>2017</v>
      </c>
      <c r="AF5" s="81" t="s">
        <v>2017</v>
      </c>
      <c r="AG5" s="81" t="s">
        <v>2017</v>
      </c>
      <c r="AH5" s="81" t="s">
        <v>2017</v>
      </c>
      <c r="AI5" s="81" t="s">
        <v>2017</v>
      </c>
      <c r="AJ5" s="81" t="s">
        <v>2017</v>
      </c>
      <c r="AK5" s="81" t="s">
        <v>2017</v>
      </c>
      <c r="AL5" s="81" t="s">
        <v>2017</v>
      </c>
      <c r="AM5" s="81" t="s">
        <v>2017</v>
      </c>
      <c r="AN5" s="81" t="s">
        <v>2017</v>
      </c>
      <c r="AO5" s="81" t="s">
        <v>2017</v>
      </c>
      <c r="AP5" s="81" t="s">
        <v>2017</v>
      </c>
      <c r="AQ5" s="81" t="s">
        <v>2017</v>
      </c>
      <c r="AR5" s="81" t="s">
        <v>2017</v>
      </c>
      <c r="AS5" s="81" t="s">
        <v>2017</v>
      </c>
      <c r="AT5" s="81" t="s">
        <v>2017</v>
      </c>
      <c r="AU5" s="81" t="s">
        <v>2017</v>
      </c>
      <c r="AV5" s="81" t="s">
        <v>2017</v>
      </c>
      <c r="AW5" s="81"/>
      <c r="AX5" s="81"/>
      <c r="AY5" s="81"/>
      <c r="AZ5" s="81"/>
      <c r="BA5" s="81"/>
      <c r="BB5" s="81"/>
      <c r="BC5" s="81"/>
      <c r="BD5" s="81"/>
      <c r="BE5" s="81"/>
      <c r="BF5" s="12"/>
      <c r="BG5" s="12"/>
      <c r="BH5" s="12"/>
      <c r="BI5" s="12"/>
      <c r="BJ5" s="12"/>
      <c r="BK5" s="12"/>
      <c r="BL5" s="12"/>
      <c r="BM5" s="12"/>
      <c r="BN5" s="12"/>
      <c r="BO5" s="12"/>
    </row>
    <row r="6" spans="1:67" ht="15" customHeight="1">
      <c r="A6" s="82">
        <v>2</v>
      </c>
      <c r="B6" s="82"/>
      <c r="C6" s="36" t="s">
        <v>96</v>
      </c>
      <c r="D6" s="36" t="s">
        <v>2018</v>
      </c>
      <c r="E6" s="36"/>
      <c r="F6" s="36"/>
      <c r="G6" s="85">
        <v>2010</v>
      </c>
      <c r="H6" s="85">
        <v>2020</v>
      </c>
      <c r="I6" s="85">
        <v>2030</v>
      </c>
      <c r="J6" s="85">
        <v>2040</v>
      </c>
      <c r="K6" s="85">
        <v>2050</v>
      </c>
      <c r="L6" s="85">
        <v>2060</v>
      </c>
      <c r="M6" s="85">
        <v>2110</v>
      </c>
      <c r="N6" s="85">
        <v>2120</v>
      </c>
      <c r="O6" s="85">
        <v>2130</v>
      </c>
      <c r="P6" s="85">
        <v>2140</v>
      </c>
      <c r="Q6" s="85">
        <v>2150</v>
      </c>
      <c r="R6" s="85">
        <v>2160</v>
      </c>
      <c r="S6" s="85">
        <v>2170</v>
      </c>
      <c r="T6" s="85">
        <v>2190</v>
      </c>
      <c r="U6" s="85">
        <v>2200</v>
      </c>
      <c r="V6" s="85">
        <v>2210</v>
      </c>
      <c r="W6" s="85">
        <v>2420</v>
      </c>
      <c r="X6" s="85">
        <v>2430</v>
      </c>
      <c r="Y6" s="81" t="s">
        <v>2017</v>
      </c>
      <c r="Z6" s="81" t="s">
        <v>2017</v>
      </c>
      <c r="AA6" s="81" t="s">
        <v>2017</v>
      </c>
      <c r="AB6" s="81" t="s">
        <v>2017</v>
      </c>
      <c r="AC6" s="81" t="s">
        <v>2017</v>
      </c>
      <c r="AD6" s="81" t="s">
        <v>2017</v>
      </c>
      <c r="AE6" s="81" t="s">
        <v>2017</v>
      </c>
      <c r="AF6" s="81" t="s">
        <v>2017</v>
      </c>
      <c r="AG6" s="81" t="s">
        <v>2017</v>
      </c>
      <c r="AH6" s="81" t="s">
        <v>2017</v>
      </c>
      <c r="AI6" s="81" t="s">
        <v>2017</v>
      </c>
      <c r="AJ6" s="81" t="s">
        <v>2017</v>
      </c>
      <c r="AK6" s="81" t="s">
        <v>2017</v>
      </c>
      <c r="AL6" s="81" t="s">
        <v>2017</v>
      </c>
      <c r="AM6" s="81" t="s">
        <v>2017</v>
      </c>
      <c r="AN6" s="81" t="s">
        <v>2017</v>
      </c>
      <c r="AO6" s="81" t="s">
        <v>2017</v>
      </c>
      <c r="AP6" s="81" t="s">
        <v>2017</v>
      </c>
      <c r="AQ6" s="81" t="s">
        <v>2017</v>
      </c>
      <c r="AR6" s="81" t="s">
        <v>2017</v>
      </c>
      <c r="AS6" s="81" t="s">
        <v>2017</v>
      </c>
      <c r="AT6" s="81" t="s">
        <v>2017</v>
      </c>
      <c r="AU6" s="81" t="s">
        <v>2017</v>
      </c>
      <c r="AV6" s="81" t="s">
        <v>2017</v>
      </c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12"/>
      <c r="BO6" s="12"/>
    </row>
    <row r="7" spans="1:67" ht="15" customHeight="1">
      <c r="A7" s="82">
        <v>3</v>
      </c>
      <c r="B7" s="82"/>
      <c r="C7" s="36" t="s">
        <v>114</v>
      </c>
      <c r="D7" s="36" t="s">
        <v>2019</v>
      </c>
      <c r="E7" s="36"/>
      <c r="F7" s="36"/>
      <c r="G7" s="85">
        <v>3010</v>
      </c>
      <c r="H7" s="85">
        <v>3020</v>
      </c>
      <c r="I7" s="85">
        <v>3030</v>
      </c>
      <c r="J7" s="85">
        <v>3040</v>
      </c>
      <c r="K7" s="85">
        <v>3050</v>
      </c>
      <c r="L7" s="85">
        <v>3060</v>
      </c>
      <c r="M7" s="85">
        <v>3070</v>
      </c>
      <c r="N7" s="85">
        <v>3090</v>
      </c>
      <c r="O7" s="85">
        <v>3100</v>
      </c>
      <c r="P7" s="85">
        <v>3110</v>
      </c>
      <c r="Q7" s="85">
        <v>3120</v>
      </c>
      <c r="R7" s="85">
        <v>3130</v>
      </c>
      <c r="S7" s="85">
        <v>3150</v>
      </c>
      <c r="T7" s="85">
        <v>3210</v>
      </c>
      <c r="U7" s="85">
        <v>3230</v>
      </c>
      <c r="V7" s="85">
        <v>3240</v>
      </c>
      <c r="W7" s="85">
        <v>3250</v>
      </c>
      <c r="X7" s="85">
        <v>3270</v>
      </c>
      <c r="Y7" s="85">
        <v>3290</v>
      </c>
      <c r="Z7" s="85">
        <v>3300</v>
      </c>
      <c r="AA7" s="85">
        <v>3310</v>
      </c>
      <c r="AB7" s="85">
        <v>3320</v>
      </c>
      <c r="AC7" s="85">
        <v>3330</v>
      </c>
      <c r="AD7" s="85">
        <v>3340</v>
      </c>
      <c r="AE7" s="85">
        <v>3350</v>
      </c>
      <c r="AF7" s="85">
        <v>3360</v>
      </c>
      <c r="AG7" s="85">
        <v>3370</v>
      </c>
      <c r="AH7" s="85">
        <v>3380</v>
      </c>
      <c r="AI7" s="85">
        <v>3390</v>
      </c>
      <c r="AJ7" s="85">
        <v>3410</v>
      </c>
      <c r="AK7" s="85">
        <v>3420</v>
      </c>
      <c r="AL7" s="85">
        <v>3450</v>
      </c>
      <c r="AM7" s="85">
        <v>3460</v>
      </c>
      <c r="AN7" s="85">
        <v>3470</v>
      </c>
      <c r="AO7" s="85">
        <v>3480</v>
      </c>
      <c r="AP7" s="85">
        <v>3610</v>
      </c>
      <c r="AQ7" s="85">
        <v>3620</v>
      </c>
      <c r="AR7" s="85">
        <v>3630</v>
      </c>
      <c r="AS7" s="85">
        <v>3710</v>
      </c>
      <c r="AT7" s="85">
        <v>3720</v>
      </c>
      <c r="AU7" s="85">
        <v>3730</v>
      </c>
      <c r="AV7" s="85">
        <v>3740</v>
      </c>
      <c r="AW7" s="12"/>
      <c r="AX7" s="12"/>
      <c r="AY7" s="12"/>
      <c r="AZ7" s="12"/>
      <c r="BA7" s="12"/>
      <c r="BB7" s="12"/>
      <c r="BC7" s="12"/>
      <c r="BD7" s="12"/>
      <c r="BE7" s="12"/>
      <c r="BF7" s="85"/>
      <c r="BG7" s="85"/>
      <c r="BH7" s="85"/>
      <c r="BI7" s="85"/>
      <c r="BJ7" s="85"/>
      <c r="BK7" s="85"/>
      <c r="BL7" s="36"/>
      <c r="BM7" s="12"/>
      <c r="BN7" s="12"/>
      <c r="BO7" s="12"/>
    </row>
    <row r="8" spans="1:67" ht="15" customHeight="1">
      <c r="A8" s="82">
        <v>4</v>
      </c>
      <c r="B8" s="82"/>
      <c r="C8" s="36" t="s">
        <v>141</v>
      </c>
      <c r="D8" s="36" t="s">
        <v>2020</v>
      </c>
      <c r="E8" s="36"/>
      <c r="F8" s="36"/>
      <c r="G8" s="85">
        <v>4040</v>
      </c>
      <c r="H8" s="83">
        <v>4050</v>
      </c>
      <c r="I8" s="83" t="s">
        <v>2017</v>
      </c>
      <c r="J8" s="83" t="s">
        <v>2017</v>
      </c>
      <c r="K8" s="83" t="s">
        <v>2017</v>
      </c>
      <c r="L8" s="83" t="s">
        <v>2017</v>
      </c>
      <c r="M8" s="81" t="s">
        <v>2017</v>
      </c>
      <c r="N8" s="81" t="s">
        <v>2017</v>
      </c>
      <c r="O8" s="81" t="s">
        <v>2017</v>
      </c>
      <c r="P8" s="81" t="s">
        <v>2017</v>
      </c>
      <c r="Q8" s="81" t="s">
        <v>2017</v>
      </c>
      <c r="R8" s="81" t="s">
        <v>2017</v>
      </c>
      <c r="S8" s="81" t="s">
        <v>2017</v>
      </c>
      <c r="T8" s="81" t="s">
        <v>2017</v>
      </c>
      <c r="U8" s="81" t="s">
        <v>2017</v>
      </c>
      <c r="V8" s="81" t="s">
        <v>2017</v>
      </c>
      <c r="W8" s="81" t="s">
        <v>2017</v>
      </c>
      <c r="X8" s="81" t="s">
        <v>2017</v>
      </c>
      <c r="Y8" s="81" t="s">
        <v>2017</v>
      </c>
      <c r="Z8" s="81" t="s">
        <v>2017</v>
      </c>
      <c r="AA8" s="81" t="s">
        <v>2017</v>
      </c>
      <c r="AB8" s="81" t="s">
        <v>2017</v>
      </c>
      <c r="AC8" s="81" t="s">
        <v>2017</v>
      </c>
      <c r="AD8" s="81" t="s">
        <v>2017</v>
      </c>
      <c r="AE8" s="81" t="s">
        <v>2017</v>
      </c>
      <c r="AF8" s="81" t="s">
        <v>2017</v>
      </c>
      <c r="AG8" s="81" t="s">
        <v>2017</v>
      </c>
      <c r="AH8" s="81" t="s">
        <v>2017</v>
      </c>
      <c r="AI8" s="81" t="s">
        <v>2017</v>
      </c>
      <c r="AJ8" s="81" t="s">
        <v>2017</v>
      </c>
      <c r="AK8" s="81" t="s">
        <v>2017</v>
      </c>
      <c r="AL8" s="81" t="s">
        <v>2017</v>
      </c>
      <c r="AM8" s="81" t="s">
        <v>2017</v>
      </c>
      <c r="AN8" s="81" t="s">
        <v>2017</v>
      </c>
      <c r="AO8" s="81" t="s">
        <v>2017</v>
      </c>
      <c r="AP8" s="81" t="s">
        <v>2017</v>
      </c>
      <c r="AQ8" s="81" t="s">
        <v>2017</v>
      </c>
      <c r="AR8" s="81" t="s">
        <v>2017</v>
      </c>
      <c r="AS8" s="81" t="s">
        <v>2017</v>
      </c>
      <c r="AT8" s="81" t="s">
        <v>2017</v>
      </c>
      <c r="AU8" s="81" t="s">
        <v>2017</v>
      </c>
      <c r="AV8" s="81" t="s">
        <v>2017</v>
      </c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12"/>
      <c r="BN8" s="12"/>
      <c r="BO8" s="12"/>
    </row>
    <row r="9" spans="1:67" ht="15" customHeight="1">
      <c r="A9" s="12"/>
      <c r="B9" s="12"/>
      <c r="C9" s="12"/>
      <c r="D9" s="12"/>
      <c r="E9" s="12"/>
      <c r="F9" s="12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12"/>
      <c r="BM9" s="12"/>
      <c r="BN9" s="12"/>
      <c r="BO9" s="12"/>
    </row>
    <row r="10" spans="1:67" ht="15" customHeight="1">
      <c r="A10" s="12"/>
      <c r="B10" s="12"/>
      <c r="C10" s="12"/>
      <c r="D10" s="12"/>
      <c r="E10" s="12"/>
      <c r="F10" s="12"/>
      <c r="G10" s="12"/>
      <c r="H10" s="81"/>
      <c r="I10" s="81"/>
      <c r="J10" s="81"/>
      <c r="K10" s="81"/>
      <c r="L10" s="81"/>
      <c r="M10" s="12"/>
      <c r="N10" s="12"/>
      <c r="O10" s="12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12"/>
      <c r="AD10" s="12"/>
      <c r="AE10" s="81"/>
      <c r="AF10" s="81"/>
      <c r="AG10" s="12"/>
      <c r="AH10" s="12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12"/>
      <c r="BM10" s="12"/>
      <c r="BN10" s="12"/>
      <c r="BO10" s="12"/>
    </row>
    <row r="11" spans="1:67" ht="15" customHeight="1">
      <c r="A11" s="12"/>
      <c r="B11" s="12"/>
      <c r="C11" s="12"/>
      <c r="D11" s="12"/>
      <c r="E11" s="12"/>
      <c r="F11" s="12"/>
      <c r="G11" s="12"/>
      <c r="H11" s="81"/>
      <c r="I11" s="81"/>
      <c r="J11" s="81"/>
      <c r="K11" s="81"/>
      <c r="L11" s="81"/>
      <c r="M11" s="12"/>
      <c r="N11" s="12"/>
      <c r="O11" s="12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12"/>
      <c r="AB11" s="12"/>
      <c r="AC11" s="12"/>
      <c r="AD11" s="12"/>
      <c r="AE11" s="81"/>
      <c r="AF11" s="81"/>
      <c r="AG11" s="12"/>
      <c r="AH11" s="12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12"/>
      <c r="BM11" s="12"/>
      <c r="BN11" s="12"/>
      <c r="BO11" s="12"/>
    </row>
    <row r="12" spans="1:67" ht="15" customHeight="1">
      <c r="A12" s="12"/>
      <c r="B12" s="12"/>
      <c r="C12" s="12"/>
      <c r="D12" s="12"/>
      <c r="E12" s="12"/>
      <c r="F12" s="12"/>
      <c r="G12" s="12"/>
      <c r="H12" s="81"/>
      <c r="I12" s="81"/>
      <c r="J12" s="81"/>
      <c r="K12" s="81"/>
      <c r="L12" s="81"/>
      <c r="M12" s="12"/>
      <c r="N12" s="12"/>
      <c r="O12" s="12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12"/>
      <c r="AB12" s="12"/>
      <c r="AC12" s="12"/>
      <c r="AD12" s="12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12"/>
      <c r="BM12" s="12"/>
      <c r="BN12" s="12"/>
      <c r="BO12" s="12"/>
    </row>
    <row r="13" spans="1:67" ht="15" customHeight="1">
      <c r="A13" s="12"/>
      <c r="B13" s="12"/>
      <c r="C13" s="12"/>
      <c r="D13" s="12"/>
      <c r="E13" s="12"/>
      <c r="F13" s="12"/>
      <c r="G13" s="12"/>
      <c r="H13" s="81"/>
      <c r="I13" s="81"/>
      <c r="J13" s="81"/>
      <c r="K13" s="81"/>
      <c r="L13" s="81"/>
      <c r="M13" s="12"/>
      <c r="N13" s="12"/>
      <c r="O13" s="12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12"/>
      <c r="AB13" s="12"/>
      <c r="AC13" s="12"/>
      <c r="AD13" s="12"/>
      <c r="AE13" s="81"/>
      <c r="AF13" s="81"/>
      <c r="AG13" s="12"/>
      <c r="AH13" s="12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12"/>
      <c r="BM13" s="12"/>
      <c r="BN13" s="12"/>
      <c r="BO13" s="12"/>
    </row>
    <row r="14" spans="1:67" ht="15" customHeight="1">
      <c r="A14" s="12"/>
      <c r="B14" s="12"/>
      <c r="C14" s="12"/>
      <c r="D14" s="12"/>
      <c r="E14" s="12"/>
      <c r="F14" s="12"/>
      <c r="G14" s="12"/>
      <c r="H14" s="81"/>
      <c r="I14" s="81"/>
      <c r="J14" s="81"/>
      <c r="K14" s="81"/>
      <c r="L14" s="81"/>
      <c r="M14" s="12"/>
      <c r="N14" s="12"/>
      <c r="O14" s="12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12"/>
      <c r="AB14" s="12"/>
      <c r="AC14" s="12"/>
      <c r="AD14" s="12"/>
      <c r="AE14" s="81"/>
      <c r="AF14" s="81"/>
      <c r="AG14" s="12"/>
      <c r="AH14" s="12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12"/>
      <c r="BM14" s="12"/>
      <c r="BN14" s="12"/>
      <c r="BO14" s="12"/>
    </row>
    <row r="15" spans="1:67" ht="15" customHeight="1">
      <c r="A15" s="12"/>
      <c r="B15" s="12"/>
      <c r="C15" s="12"/>
      <c r="D15" s="12"/>
      <c r="E15" s="12"/>
      <c r="F15" s="12"/>
      <c r="G15" s="12"/>
      <c r="H15" s="81"/>
      <c r="I15" s="81"/>
      <c r="J15" s="81"/>
      <c r="K15" s="81"/>
      <c r="L15" s="81"/>
      <c r="M15" s="12"/>
      <c r="N15" s="12"/>
      <c r="O15" s="12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12"/>
      <c r="AB15" s="12"/>
      <c r="AC15" s="12"/>
      <c r="AD15" s="12"/>
      <c r="AE15" s="81"/>
      <c r="AF15" s="81"/>
      <c r="AG15" s="12"/>
      <c r="AH15" s="12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12"/>
      <c r="BM15" s="12"/>
      <c r="BN15" s="12"/>
      <c r="BO15" s="12"/>
    </row>
    <row r="16" spans="1:67" ht="15" customHeight="1">
      <c r="A16" s="12"/>
      <c r="B16" s="12"/>
      <c r="C16" s="12"/>
      <c r="D16" s="12"/>
      <c r="E16" s="12"/>
      <c r="F16" s="12"/>
      <c r="G16" s="12"/>
      <c r="H16" s="81"/>
      <c r="I16" s="81"/>
      <c r="J16" s="81"/>
      <c r="K16" s="81"/>
      <c r="L16" s="81"/>
      <c r="M16" s="12"/>
      <c r="N16" s="12"/>
      <c r="O16" s="12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12"/>
      <c r="AB16" s="12"/>
      <c r="AC16" s="12"/>
      <c r="AD16" s="12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12"/>
      <c r="BM16" s="12"/>
      <c r="BN16" s="12"/>
      <c r="BO16" s="12"/>
    </row>
    <row r="17" spans="1:67" ht="15" customHeight="1">
      <c r="A17" s="12"/>
      <c r="B17" s="12"/>
      <c r="C17" s="12"/>
      <c r="D17" s="12"/>
      <c r="E17" s="12"/>
      <c r="F17" s="12"/>
      <c r="G17" s="12"/>
      <c r="H17" s="81"/>
      <c r="I17" s="81"/>
      <c r="J17" s="81"/>
      <c r="K17" s="81"/>
      <c r="L17" s="81"/>
      <c r="M17" s="12"/>
      <c r="N17" s="12"/>
      <c r="O17" s="12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12"/>
      <c r="AB17" s="12"/>
      <c r="AC17" s="12"/>
      <c r="AD17" s="12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12"/>
      <c r="BM17" s="12"/>
      <c r="BN17" s="12"/>
      <c r="BO17" s="12"/>
    </row>
    <row r="18" spans="1:67" ht="15" customHeight="1">
      <c r="A18" s="12"/>
      <c r="B18" s="12"/>
      <c r="C18" s="12"/>
      <c r="D18" s="12"/>
      <c r="E18" s="12"/>
      <c r="F18" s="12"/>
      <c r="G18" s="12"/>
      <c r="H18" s="81"/>
      <c r="I18" s="81"/>
      <c r="J18" s="81"/>
      <c r="K18" s="81"/>
      <c r="L18" s="81"/>
      <c r="M18" s="12"/>
      <c r="N18" s="12"/>
      <c r="O18" s="12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12"/>
      <c r="AB18" s="12"/>
      <c r="AC18" s="12"/>
      <c r="AD18" s="12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12"/>
      <c r="BM18" s="12"/>
      <c r="BN18" s="12"/>
      <c r="BO18" s="12"/>
    </row>
    <row r="19" spans="1:67" ht="15" customHeight="1">
      <c r="A19" s="12"/>
      <c r="B19" s="12"/>
      <c r="C19" s="12"/>
      <c r="D19" s="12"/>
      <c r="E19" s="12"/>
      <c r="F19" s="12"/>
      <c r="G19" s="12"/>
      <c r="H19" s="81"/>
      <c r="I19" s="81"/>
      <c r="J19" s="81"/>
      <c r="K19" s="81"/>
      <c r="L19" s="81"/>
      <c r="M19" s="12"/>
      <c r="N19" s="12"/>
      <c r="O19" s="12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12"/>
      <c r="AB19" s="12"/>
      <c r="AC19" s="12"/>
      <c r="AD19" s="12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12"/>
      <c r="BM19" s="12"/>
      <c r="BN19" s="12"/>
      <c r="BO19" s="12"/>
    </row>
    <row r="20" spans="1:67" ht="15" customHeight="1">
      <c r="A20" s="12"/>
      <c r="B20" s="12"/>
      <c r="C20" s="12"/>
      <c r="D20" s="12"/>
      <c r="E20" s="12"/>
      <c r="F20" s="12"/>
      <c r="G20" s="12"/>
      <c r="H20" s="81"/>
      <c r="I20" s="81"/>
      <c r="J20" s="81"/>
      <c r="K20" s="81"/>
      <c r="L20" s="81"/>
      <c r="M20" s="12"/>
      <c r="N20" s="12"/>
      <c r="O20" s="12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12"/>
      <c r="AB20" s="12"/>
      <c r="AC20" s="12"/>
      <c r="AD20" s="12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12"/>
      <c r="BM20" s="12"/>
      <c r="BN20" s="12"/>
      <c r="BO20" s="12"/>
    </row>
    <row r="21" spans="1:67" ht="15" customHeight="1">
      <c r="A21" s="12"/>
      <c r="B21" s="12"/>
      <c r="C21" s="12"/>
      <c r="D21" s="12"/>
      <c r="E21" s="12"/>
      <c r="F21" s="12"/>
      <c r="G21" s="12"/>
      <c r="H21" s="12"/>
      <c r="I21" s="81"/>
      <c r="J21" s="81"/>
      <c r="K21" s="81"/>
      <c r="L21" s="81"/>
      <c r="M21" s="12"/>
      <c r="N21" s="12"/>
      <c r="O21" s="12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12"/>
      <c r="AB21" s="12"/>
      <c r="AC21" s="12"/>
      <c r="AD21" s="12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12"/>
      <c r="BM21" s="12"/>
      <c r="BN21" s="12"/>
      <c r="BO21" s="12"/>
    </row>
    <row r="22" spans="1:67" ht="15" customHeight="1">
      <c r="A22" s="12"/>
      <c r="B22" s="12"/>
      <c r="C22" s="12"/>
      <c r="D22" s="12"/>
      <c r="E22" s="12"/>
      <c r="F22" s="12"/>
      <c r="G22" s="12"/>
      <c r="H22" s="12"/>
      <c r="I22" s="81"/>
      <c r="J22" s="81"/>
      <c r="K22" s="81"/>
      <c r="L22" s="81"/>
      <c r="M22" s="12"/>
      <c r="N22" s="12"/>
      <c r="O22" s="12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12"/>
      <c r="AB22" s="12"/>
      <c r="AC22" s="12"/>
      <c r="AD22" s="12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12"/>
      <c r="BM22" s="12"/>
      <c r="BN22" s="12"/>
      <c r="BO22" s="12"/>
    </row>
    <row r="23" spans="1:67" ht="15" customHeight="1">
      <c r="A23" s="12"/>
      <c r="B23" s="12"/>
      <c r="C23" s="12"/>
      <c r="D23" s="12"/>
      <c r="E23" s="12"/>
      <c r="F23" s="12"/>
      <c r="G23" s="12"/>
      <c r="H23" s="12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12"/>
      <c r="AB23" s="12"/>
      <c r="AC23" s="12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12"/>
      <c r="BM23" s="12"/>
      <c r="BN23" s="12"/>
      <c r="BO23" s="12"/>
    </row>
    <row r="24" spans="1:67" ht="15" customHeight="1">
      <c r="A24" s="12"/>
      <c r="B24" s="12"/>
      <c r="C24" s="12"/>
      <c r="D24" s="12"/>
      <c r="E24" s="12"/>
      <c r="F24" s="12"/>
      <c r="G24" s="12"/>
      <c r="H24" s="12"/>
      <c r="I24" s="81"/>
      <c r="J24" s="12"/>
      <c r="K24" s="12"/>
      <c r="L24" s="81"/>
      <c r="M24" s="12"/>
      <c r="N24" s="12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12"/>
      <c r="AB24" s="12"/>
      <c r="AC24" s="12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12"/>
      <c r="BM24" s="12"/>
      <c r="BN24" s="12"/>
      <c r="BO24" s="12"/>
    </row>
    <row r="25" spans="1:67" ht="15" customHeight="1">
      <c r="A25" s="12"/>
      <c r="B25" s="12"/>
      <c r="C25" s="12"/>
      <c r="D25" s="12"/>
      <c r="E25" s="12"/>
      <c r="F25" s="12"/>
      <c r="G25" s="12"/>
      <c r="H25" s="12"/>
      <c r="I25" s="81"/>
      <c r="J25" s="12"/>
      <c r="K25" s="12"/>
      <c r="L25" s="81"/>
      <c r="M25" s="12"/>
      <c r="N25" s="12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12"/>
      <c r="AB25" s="12"/>
      <c r="AC25" s="12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12"/>
      <c r="BM25" s="12"/>
      <c r="BN25" s="12"/>
      <c r="BO25" s="12"/>
    </row>
    <row r="26" spans="1:67" ht="15" customHeight="1">
      <c r="A26" s="12"/>
      <c r="B26" s="12"/>
      <c r="C26" s="12"/>
      <c r="D26" s="12"/>
      <c r="E26" s="12"/>
      <c r="F26" s="12"/>
      <c r="G26" s="12"/>
      <c r="H26" s="12"/>
      <c r="I26" s="81"/>
      <c r="J26" s="12"/>
      <c r="K26" s="12"/>
      <c r="L26" s="81"/>
      <c r="M26" s="12"/>
      <c r="N26" s="12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12"/>
      <c r="AB26" s="12"/>
      <c r="AC26" s="12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12"/>
      <c r="BM26" s="12"/>
      <c r="BN26" s="12"/>
      <c r="BO26" s="12"/>
    </row>
    <row r="27" spans="1:67" ht="15" customHeight="1">
      <c r="A27" s="12"/>
      <c r="B27" s="12"/>
      <c r="C27" s="12"/>
      <c r="D27" s="12"/>
      <c r="E27" s="12"/>
      <c r="F27" s="12"/>
      <c r="G27" s="12"/>
      <c r="H27" s="12"/>
      <c r="I27" s="81"/>
      <c r="J27" s="12"/>
      <c r="K27" s="12"/>
      <c r="L27" s="81"/>
      <c r="M27" s="12"/>
      <c r="N27" s="12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12"/>
      <c r="AB27" s="12"/>
      <c r="AC27" s="12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12"/>
      <c r="BM27" s="12"/>
      <c r="BN27" s="12"/>
      <c r="BO27" s="12"/>
    </row>
    <row r="28" spans="1:67" ht="15" customHeight="1">
      <c r="A28" s="12"/>
      <c r="B28" s="12"/>
      <c r="C28" s="12"/>
      <c r="D28" s="12"/>
      <c r="E28" s="12"/>
      <c r="F28" s="12"/>
      <c r="G28" s="12"/>
      <c r="H28" s="12"/>
      <c r="I28" s="81"/>
      <c r="J28" s="12"/>
      <c r="K28" s="12"/>
      <c r="L28" s="81"/>
      <c r="M28" s="12"/>
      <c r="N28" s="12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12"/>
      <c r="BM28" s="12"/>
      <c r="BN28" s="12"/>
      <c r="BO28" s="12"/>
    </row>
    <row r="29" spans="1:67" ht="15" customHeight="1">
      <c r="A29" s="12"/>
      <c r="B29" s="12"/>
      <c r="C29" s="12"/>
      <c r="D29" s="12"/>
      <c r="E29" s="12"/>
      <c r="F29" s="12"/>
      <c r="G29" s="12"/>
      <c r="H29" s="12"/>
      <c r="I29" s="81"/>
      <c r="J29" s="12"/>
      <c r="K29" s="12"/>
      <c r="L29" s="81"/>
      <c r="M29" s="12"/>
      <c r="N29" s="12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12"/>
      <c r="BM29" s="12"/>
      <c r="BN29" s="12"/>
      <c r="BO29" s="12"/>
    </row>
    <row r="30" spans="1:67" ht="15" customHeight="1">
      <c r="A30" s="12"/>
      <c r="B30" s="12"/>
      <c r="C30" s="12"/>
      <c r="D30" s="12"/>
      <c r="E30" s="12"/>
      <c r="F30" s="12"/>
      <c r="G30" s="12"/>
      <c r="H30" s="12"/>
      <c r="I30" s="81"/>
      <c r="J30" s="12"/>
      <c r="K30" s="12"/>
      <c r="L30" s="81"/>
      <c r="M30" s="12"/>
      <c r="N30" s="12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12"/>
      <c r="BM30" s="12"/>
      <c r="BN30" s="12"/>
      <c r="BO30" s="12"/>
    </row>
    <row r="31" spans="1:67" ht="15" customHeight="1">
      <c r="A31" s="12"/>
      <c r="B31" s="12"/>
      <c r="C31" s="12"/>
      <c r="D31" s="12"/>
      <c r="E31" s="12"/>
      <c r="F31" s="12"/>
      <c r="G31" s="12"/>
      <c r="H31" s="12"/>
      <c r="I31" s="81"/>
      <c r="J31" s="12"/>
      <c r="K31" s="12"/>
      <c r="L31" s="81"/>
      <c r="M31" s="12"/>
      <c r="N31" s="12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12"/>
      <c r="BM31" s="12"/>
      <c r="BN31" s="12"/>
      <c r="BO31" s="12"/>
    </row>
    <row r="32" spans="1:67" ht="15" customHeight="1">
      <c r="A32" s="12"/>
      <c r="B32" s="12"/>
      <c r="C32" s="12"/>
      <c r="D32" s="12"/>
      <c r="E32" s="12"/>
      <c r="F32" s="12"/>
      <c r="G32" s="12"/>
      <c r="H32" s="12"/>
      <c r="I32" s="81"/>
      <c r="J32" s="12"/>
      <c r="K32" s="12"/>
      <c r="L32" s="81"/>
      <c r="M32" s="12"/>
      <c r="N32" s="12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12"/>
      <c r="BM32" s="12"/>
      <c r="BN32" s="12"/>
      <c r="BO32" s="12"/>
    </row>
    <row r="33" spans="1:67" ht="15" customHeight="1">
      <c r="A33" s="12"/>
      <c r="B33" s="12"/>
      <c r="C33" s="12"/>
      <c r="D33" s="12"/>
      <c r="E33" s="12"/>
      <c r="F33" s="12"/>
      <c r="G33" s="12"/>
      <c r="H33" s="12"/>
      <c r="I33" s="81"/>
      <c r="J33" s="12"/>
      <c r="K33" s="12"/>
      <c r="L33" s="81"/>
      <c r="M33" s="12"/>
      <c r="N33" s="12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12"/>
      <c r="BM33" s="12"/>
      <c r="BN33" s="12"/>
      <c r="BO33" s="12"/>
    </row>
    <row r="34" spans="1:67" ht="15" customHeight="1">
      <c r="A34" s="12"/>
      <c r="B34" s="12"/>
      <c r="C34" s="12"/>
      <c r="D34" s="12"/>
      <c r="E34" s="12"/>
      <c r="F34" s="12"/>
      <c r="G34" s="12"/>
      <c r="H34" s="12"/>
      <c r="I34" s="81"/>
      <c r="J34" s="12"/>
      <c r="K34" s="12"/>
      <c r="L34" s="81"/>
      <c r="M34" s="12"/>
      <c r="N34" s="12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12"/>
      <c r="BM34" s="12"/>
      <c r="BN34" s="12"/>
      <c r="BO34" s="12"/>
    </row>
    <row r="35" spans="1:67" ht="15" customHeight="1">
      <c r="A35" s="12"/>
      <c r="B35" s="12"/>
      <c r="C35" s="12"/>
      <c r="D35" s="12"/>
      <c r="E35" s="12"/>
      <c r="F35" s="12"/>
      <c r="G35" s="12"/>
      <c r="H35" s="12"/>
      <c r="I35" s="81"/>
      <c r="J35" s="12"/>
      <c r="K35" s="12"/>
      <c r="L35" s="81"/>
      <c r="M35" s="12"/>
      <c r="N35" s="12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12"/>
      <c r="BM35" s="12"/>
      <c r="BN35" s="12"/>
      <c r="BO35" s="12"/>
    </row>
    <row r="36" spans="1:67" ht="15" customHeight="1">
      <c r="A36" s="12"/>
      <c r="B36" s="12"/>
      <c r="C36" s="12"/>
      <c r="D36" s="12"/>
      <c r="E36" s="12"/>
      <c r="F36" s="12"/>
      <c r="G36" s="12"/>
      <c r="H36" s="12"/>
      <c r="I36" s="81"/>
      <c r="J36" s="12"/>
      <c r="K36" s="12"/>
      <c r="L36" s="81"/>
      <c r="M36" s="12"/>
      <c r="N36" s="12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12"/>
      <c r="BM36" s="12"/>
      <c r="BN36" s="12"/>
      <c r="BO36" s="12"/>
    </row>
    <row r="37" spans="1:67" ht="15" customHeight="1">
      <c r="A37" s="12"/>
      <c r="B37" s="12"/>
      <c r="C37" s="12"/>
      <c r="D37" s="12"/>
      <c r="E37" s="12"/>
      <c r="F37" s="12"/>
      <c r="G37" s="12"/>
      <c r="H37" s="12"/>
      <c r="I37" s="81"/>
      <c r="J37" s="12"/>
      <c r="K37" s="12"/>
      <c r="L37" s="81"/>
      <c r="M37" s="12"/>
      <c r="N37" s="12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12"/>
      <c r="BM37" s="12"/>
      <c r="BN37" s="12"/>
      <c r="BO37" s="12"/>
    </row>
    <row r="38" spans="1:67" ht="15" customHeight="1">
      <c r="A38" s="12"/>
      <c r="B38" s="12"/>
      <c r="C38" s="12"/>
      <c r="D38" s="12"/>
      <c r="E38" s="12"/>
      <c r="F38" s="12"/>
      <c r="G38" s="12"/>
      <c r="H38" s="12"/>
      <c r="I38" s="81"/>
      <c r="J38" s="12"/>
      <c r="K38" s="12"/>
      <c r="L38" s="81"/>
      <c r="M38" s="12"/>
      <c r="N38" s="12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12"/>
      <c r="BM38" s="12"/>
      <c r="BN38" s="12"/>
      <c r="BO38" s="12"/>
    </row>
    <row r="39" spans="1:67" ht="15" customHeight="1">
      <c r="A39" s="12"/>
      <c r="B39" s="12"/>
      <c r="C39" s="12"/>
      <c r="D39" s="12"/>
      <c r="E39" s="12"/>
      <c r="F39" s="12"/>
      <c r="G39" s="12"/>
      <c r="H39" s="12"/>
      <c r="I39" s="81"/>
      <c r="J39" s="12"/>
      <c r="K39" s="12"/>
      <c r="L39" s="81"/>
      <c r="M39" s="12"/>
      <c r="N39" s="12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12"/>
      <c r="BM39" s="12"/>
      <c r="BN39" s="12"/>
      <c r="BO39" s="12"/>
    </row>
    <row r="40" spans="1:67" ht="12.75" customHeight="1">
      <c r="A40" s="12"/>
      <c r="B40" s="12"/>
      <c r="C40" s="12"/>
      <c r="D40" s="12"/>
      <c r="E40" s="12"/>
      <c r="F40" s="12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12"/>
      <c r="BM40" s="12"/>
      <c r="BN40" s="12"/>
      <c r="BO40" s="12"/>
    </row>
    <row r="41" spans="1:67" ht="12.75" customHeight="1">
      <c r="A41" s="12"/>
      <c r="B41" s="12"/>
      <c r="C41" s="12"/>
      <c r="D41" s="12"/>
      <c r="E41" s="12"/>
      <c r="F41" s="12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12"/>
      <c r="BM41" s="12"/>
      <c r="BN41" s="12"/>
      <c r="BO41" s="12"/>
    </row>
    <row r="42" spans="1:67" ht="12.75" customHeight="1">
      <c r="A42" s="12"/>
      <c r="B42" s="12"/>
      <c r="C42" s="12"/>
      <c r="D42" s="12"/>
      <c r="E42" s="12"/>
      <c r="F42" s="12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12"/>
      <c r="BM42" s="12"/>
      <c r="BN42" s="12"/>
      <c r="BO42" s="12"/>
    </row>
    <row r="43" spans="1:67" ht="12.75" customHeight="1">
      <c r="A43" s="12"/>
      <c r="B43" s="12"/>
      <c r="C43" s="12"/>
      <c r="D43" s="12"/>
      <c r="E43" s="12"/>
      <c r="F43" s="12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12"/>
      <c r="BM43" s="12"/>
      <c r="BN43" s="12"/>
      <c r="BO43" s="12"/>
    </row>
    <row r="44" spans="1:67" ht="12.75" customHeight="1">
      <c r="A44" s="12"/>
      <c r="B44" s="12"/>
      <c r="C44" s="12"/>
      <c r="D44" s="12"/>
      <c r="E44" s="12"/>
      <c r="F44" s="12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12"/>
      <c r="BM44" s="12"/>
      <c r="BN44" s="12"/>
      <c r="BO44" s="12"/>
    </row>
    <row r="45" spans="1:67" ht="12.75" customHeight="1">
      <c r="A45" s="12"/>
      <c r="B45" s="12"/>
      <c r="C45" s="12"/>
      <c r="D45" s="12"/>
      <c r="E45" s="12"/>
      <c r="F45" s="12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12"/>
      <c r="BM45" s="12"/>
      <c r="BN45" s="12"/>
      <c r="BO45" s="12"/>
    </row>
    <row r="46" spans="1:67" ht="12.75" customHeight="1">
      <c r="A46" s="12"/>
      <c r="B46" s="12"/>
      <c r="C46" s="12"/>
      <c r="D46" s="12"/>
      <c r="E46" s="12"/>
      <c r="F46" s="12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12"/>
      <c r="BM46" s="12"/>
      <c r="BN46" s="12"/>
      <c r="BO46" s="12"/>
    </row>
    <row r="47" spans="1:67" ht="12.75" customHeight="1">
      <c r="A47" s="12"/>
      <c r="B47" s="12"/>
      <c r="C47" s="12"/>
      <c r="D47" s="12"/>
      <c r="E47" s="12"/>
      <c r="F47" s="12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12"/>
      <c r="BM47" s="12"/>
      <c r="BN47" s="12"/>
      <c r="BO47" s="12"/>
    </row>
    <row r="48" spans="1:67" ht="12.75" customHeight="1">
      <c r="A48" s="12"/>
      <c r="B48" s="12"/>
      <c r="C48" s="12"/>
      <c r="D48" s="12"/>
      <c r="E48" s="12"/>
      <c r="F48" s="12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12"/>
      <c r="BM48" s="12"/>
      <c r="BN48" s="12"/>
      <c r="BO48" s="12"/>
    </row>
    <row r="49" spans="1:67" ht="12.75" customHeight="1">
      <c r="A49" s="12"/>
      <c r="B49" s="12"/>
      <c r="C49" s="12"/>
      <c r="D49" s="12"/>
      <c r="E49" s="12"/>
      <c r="F49" s="12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12"/>
      <c r="BM49" s="12"/>
      <c r="BN49" s="12"/>
      <c r="BO49" s="12"/>
    </row>
    <row r="50" spans="1:67" ht="12.75" customHeight="1">
      <c r="A50" s="12"/>
      <c r="B50" s="12"/>
      <c r="C50" s="12"/>
      <c r="D50" s="12"/>
      <c r="E50" s="12"/>
      <c r="F50" s="12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12"/>
      <c r="BM50" s="12"/>
      <c r="BN50" s="12"/>
      <c r="BO50" s="12"/>
    </row>
    <row r="51" spans="1:67" ht="12.75" customHeight="1">
      <c r="A51" s="12"/>
      <c r="B51" s="12"/>
      <c r="C51" s="12"/>
      <c r="D51" s="12"/>
      <c r="E51" s="12"/>
      <c r="F51" s="12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12"/>
      <c r="BM51" s="12"/>
      <c r="BN51" s="12"/>
      <c r="BO51" s="12"/>
    </row>
    <row r="52" spans="1:67" ht="12.75" customHeight="1">
      <c r="A52" s="12"/>
      <c r="B52" s="12"/>
      <c r="C52" s="12"/>
      <c r="D52" s="12"/>
      <c r="E52" s="12"/>
      <c r="F52" s="12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12"/>
      <c r="BM52" s="12"/>
      <c r="BN52" s="12"/>
      <c r="BO52" s="12"/>
    </row>
    <row r="53" spans="1:67" ht="12.75" customHeight="1">
      <c r="A53" s="12"/>
      <c r="B53" s="12"/>
      <c r="C53" s="12"/>
      <c r="D53" s="12"/>
      <c r="E53" s="12"/>
      <c r="F53" s="12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12"/>
      <c r="BM53" s="12"/>
      <c r="BN53" s="12"/>
      <c r="BO53" s="12"/>
    </row>
    <row r="54" spans="1:67" ht="12.75" customHeight="1">
      <c r="A54" s="12"/>
      <c r="B54" s="12"/>
      <c r="C54" s="12"/>
      <c r="D54" s="12"/>
      <c r="E54" s="12"/>
      <c r="F54" s="12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12"/>
      <c r="BM54" s="12"/>
      <c r="BN54" s="12"/>
      <c r="BO54" s="12"/>
    </row>
    <row r="55" spans="1:67" ht="12.75" customHeight="1">
      <c r="A55" s="12"/>
      <c r="B55" s="12"/>
      <c r="C55" s="12"/>
      <c r="D55" s="12"/>
      <c r="E55" s="12"/>
      <c r="F55" s="12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12"/>
      <c r="BM55" s="12"/>
      <c r="BN55" s="12"/>
      <c r="BO55" s="12"/>
    </row>
    <row r="56" spans="1:67" ht="12.75" customHeight="1">
      <c r="A56" s="12"/>
      <c r="B56" s="12"/>
      <c r="C56" s="12"/>
      <c r="D56" s="12"/>
      <c r="E56" s="12"/>
      <c r="F56" s="12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12"/>
      <c r="BM56" s="12"/>
      <c r="BN56" s="12"/>
      <c r="BO56" s="12"/>
    </row>
    <row r="57" spans="1:67" ht="12.75" customHeight="1">
      <c r="A57" s="12"/>
      <c r="B57" s="12"/>
      <c r="C57" s="12"/>
      <c r="D57" s="12"/>
      <c r="E57" s="12"/>
      <c r="F57" s="12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12"/>
      <c r="BM57" s="12"/>
      <c r="BN57" s="12"/>
      <c r="BO57" s="12"/>
    </row>
    <row r="58" spans="1:67" ht="12.75" customHeight="1">
      <c r="A58" s="12"/>
      <c r="B58" s="12"/>
      <c r="C58" s="12"/>
      <c r="D58" s="12"/>
      <c r="E58" s="12"/>
      <c r="F58" s="12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12"/>
      <c r="BM58" s="12"/>
      <c r="BN58" s="12"/>
      <c r="BO58" s="12"/>
    </row>
    <row r="59" spans="1:67" ht="12.75" customHeight="1">
      <c r="A59" s="12"/>
      <c r="B59" s="12"/>
      <c r="C59" s="12"/>
      <c r="D59" s="12"/>
      <c r="E59" s="12"/>
      <c r="F59" s="12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12"/>
      <c r="BM59" s="12"/>
      <c r="BN59" s="12"/>
      <c r="BO59" s="12"/>
    </row>
    <row r="60" spans="1:67" ht="12.75" customHeight="1">
      <c r="A60" s="12"/>
      <c r="B60" s="12"/>
      <c r="C60" s="12"/>
      <c r="D60" s="12"/>
      <c r="E60" s="12"/>
      <c r="F60" s="12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12"/>
      <c r="BM60" s="12"/>
      <c r="BN60" s="12"/>
      <c r="BO60" s="12"/>
    </row>
    <row r="61" spans="1:67" ht="12.75" customHeight="1">
      <c r="A61" s="12"/>
      <c r="B61" s="12"/>
      <c r="C61" s="12"/>
      <c r="D61" s="12"/>
      <c r="E61" s="12"/>
      <c r="F61" s="12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12"/>
      <c r="BM61" s="12"/>
      <c r="BN61" s="12"/>
      <c r="BO61" s="12"/>
    </row>
    <row r="62" spans="1:67" ht="12.75" customHeight="1">
      <c r="A62" s="12"/>
      <c r="B62" s="12"/>
      <c r="C62" s="12"/>
      <c r="D62" s="12"/>
      <c r="E62" s="12"/>
      <c r="F62" s="12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12"/>
      <c r="BM62" s="12"/>
      <c r="BN62" s="12"/>
      <c r="BO62" s="12"/>
    </row>
    <row r="63" spans="1:67" ht="12.75" customHeight="1">
      <c r="A63" s="12"/>
      <c r="B63" s="12"/>
      <c r="C63" s="12"/>
      <c r="D63" s="12"/>
      <c r="E63" s="12"/>
      <c r="F63" s="12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12"/>
      <c r="BM63" s="12"/>
      <c r="BN63" s="12"/>
      <c r="BO63" s="12"/>
    </row>
    <row r="64" spans="1:67" ht="12.75" customHeight="1">
      <c r="A64" s="12"/>
      <c r="B64" s="12"/>
      <c r="C64" s="12"/>
      <c r="D64" s="12"/>
      <c r="E64" s="12"/>
      <c r="F64" s="12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12"/>
      <c r="BM64" s="12"/>
      <c r="BN64" s="12"/>
      <c r="BO64" s="12"/>
    </row>
    <row r="65" spans="1:67" ht="12.75" customHeight="1">
      <c r="A65" s="12"/>
      <c r="B65" s="12"/>
      <c r="C65" s="12"/>
      <c r="D65" s="12"/>
      <c r="E65" s="12"/>
      <c r="F65" s="12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12"/>
      <c r="BM65" s="12"/>
      <c r="BN65" s="12"/>
      <c r="BO65" s="12"/>
    </row>
    <row r="66" spans="1:67" ht="12.75" customHeight="1">
      <c r="A66" s="12"/>
      <c r="B66" s="12"/>
      <c r="C66" s="12"/>
      <c r="D66" s="12"/>
      <c r="E66" s="12"/>
      <c r="F66" s="12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12"/>
      <c r="BM66" s="12"/>
      <c r="BN66" s="12"/>
      <c r="BO66" s="12"/>
    </row>
    <row r="67" spans="1:67" ht="12.75" customHeight="1">
      <c r="A67" s="12"/>
      <c r="B67" s="12"/>
      <c r="C67" s="12"/>
      <c r="D67" s="12"/>
      <c r="E67" s="12"/>
      <c r="F67" s="12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12"/>
      <c r="BM67" s="12"/>
      <c r="BN67" s="12"/>
      <c r="BO67" s="12"/>
    </row>
    <row r="68" spans="1:67" ht="12.75" customHeight="1">
      <c r="A68" s="12"/>
      <c r="B68" s="12"/>
      <c r="C68" s="12"/>
      <c r="D68" s="12"/>
      <c r="E68" s="12"/>
      <c r="F68" s="12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12"/>
      <c r="BM68" s="12"/>
      <c r="BN68" s="12"/>
      <c r="BO68" s="12"/>
    </row>
    <row r="69" spans="1:67" ht="12.75" customHeight="1">
      <c r="A69" s="12"/>
      <c r="B69" s="12"/>
      <c r="C69" s="12"/>
      <c r="D69" s="12"/>
      <c r="E69" s="12"/>
      <c r="F69" s="12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12"/>
      <c r="BM69" s="12"/>
      <c r="BN69" s="12"/>
      <c r="BO69" s="12"/>
    </row>
    <row r="70" spans="1:67" ht="12.75" customHeight="1">
      <c r="A70" s="12"/>
      <c r="B70" s="12"/>
      <c r="C70" s="12"/>
      <c r="D70" s="12"/>
      <c r="E70" s="12"/>
      <c r="F70" s="12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12"/>
      <c r="BM70" s="12"/>
      <c r="BN70" s="12"/>
      <c r="BO70" s="12"/>
    </row>
    <row r="71" spans="1:67" ht="12.75" customHeight="1">
      <c r="A71" s="12"/>
      <c r="B71" s="12"/>
      <c r="C71" s="12"/>
      <c r="D71" s="12"/>
      <c r="E71" s="12"/>
      <c r="F71" s="12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12"/>
      <c r="BM71" s="12"/>
      <c r="BN71" s="12"/>
      <c r="BO71" s="12"/>
    </row>
    <row r="72" spans="1:67" ht="12.75" customHeight="1">
      <c r="A72" s="12"/>
      <c r="B72" s="12"/>
      <c r="C72" s="12"/>
      <c r="D72" s="12"/>
      <c r="E72" s="12"/>
      <c r="F72" s="12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12"/>
      <c r="BM72" s="12"/>
      <c r="BN72" s="12"/>
      <c r="BO72" s="12"/>
    </row>
    <row r="73" spans="1:67" ht="12.75" customHeight="1">
      <c r="A73" s="12"/>
      <c r="B73" s="12"/>
      <c r="C73" s="12"/>
      <c r="D73" s="12"/>
      <c r="E73" s="12"/>
      <c r="F73" s="12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12"/>
      <c r="BM73" s="12"/>
      <c r="BN73" s="12"/>
      <c r="BO73" s="12"/>
    </row>
    <row r="74" spans="1:67" ht="12.75" customHeight="1">
      <c r="A74" s="12"/>
      <c r="B74" s="12"/>
      <c r="C74" s="12"/>
      <c r="D74" s="12"/>
      <c r="E74" s="12"/>
      <c r="F74" s="12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12"/>
      <c r="BM74" s="12"/>
      <c r="BN74" s="12"/>
      <c r="BO74" s="12"/>
    </row>
    <row r="75" spans="1:67" ht="12.75" customHeight="1">
      <c r="A75" s="12"/>
      <c r="B75" s="12"/>
      <c r="C75" s="12"/>
      <c r="D75" s="12"/>
      <c r="E75" s="12"/>
      <c r="F75" s="12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12"/>
      <c r="BM75" s="12"/>
      <c r="BN75" s="12"/>
      <c r="BO75" s="12"/>
    </row>
    <row r="76" spans="1:67" ht="12.75" customHeight="1">
      <c r="A76" s="12"/>
      <c r="B76" s="12"/>
      <c r="C76" s="12"/>
      <c r="D76" s="12"/>
      <c r="E76" s="12"/>
      <c r="F76" s="12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12"/>
      <c r="BM76" s="12"/>
      <c r="BN76" s="12"/>
      <c r="BO76" s="12"/>
    </row>
    <row r="77" spans="1:67" ht="12.75" customHeight="1">
      <c r="A77" s="12"/>
      <c r="B77" s="12"/>
      <c r="C77" s="12"/>
      <c r="D77" s="12"/>
      <c r="E77" s="12"/>
      <c r="F77" s="12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12"/>
      <c r="BM77" s="12"/>
      <c r="BN77" s="12"/>
      <c r="BO77" s="12"/>
    </row>
    <row r="78" spans="1:67" ht="12.75" customHeight="1">
      <c r="A78" s="12"/>
      <c r="B78" s="12"/>
      <c r="C78" s="12"/>
      <c r="D78" s="12"/>
      <c r="E78" s="12"/>
      <c r="F78" s="12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12"/>
      <c r="BM78" s="12"/>
      <c r="BN78" s="12"/>
      <c r="BO78" s="12"/>
    </row>
    <row r="79" spans="1:67" ht="12.75" customHeight="1">
      <c r="A79" s="12"/>
      <c r="B79" s="12"/>
      <c r="C79" s="12"/>
      <c r="D79" s="12"/>
      <c r="E79" s="12"/>
      <c r="F79" s="12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12"/>
      <c r="BM79" s="12"/>
      <c r="BN79" s="12"/>
      <c r="BO79" s="12"/>
    </row>
    <row r="80" spans="1:67" ht="12.75" customHeight="1">
      <c r="A80" s="12"/>
      <c r="B80" s="12"/>
      <c r="C80" s="12"/>
      <c r="D80" s="12"/>
      <c r="E80" s="12"/>
      <c r="F80" s="12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12"/>
      <c r="BM80" s="12"/>
      <c r="BN80" s="12"/>
      <c r="BO80" s="12"/>
    </row>
    <row r="81" spans="1:67" ht="12.75" customHeight="1">
      <c r="A81" s="12"/>
      <c r="B81" s="12"/>
      <c r="C81" s="12"/>
      <c r="D81" s="12"/>
      <c r="E81" s="12"/>
      <c r="F81" s="12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12"/>
      <c r="BM81" s="12"/>
      <c r="BN81" s="12"/>
      <c r="BO81" s="12"/>
    </row>
    <row r="82" spans="1:67" ht="12.75" customHeight="1">
      <c r="A82" s="12"/>
      <c r="B82" s="12"/>
      <c r="C82" s="12"/>
      <c r="D82" s="12"/>
      <c r="E82" s="12"/>
      <c r="F82" s="12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12"/>
      <c r="BM82" s="12"/>
      <c r="BN82" s="12"/>
      <c r="BO82" s="12"/>
    </row>
    <row r="83" spans="1:67" ht="12.75" customHeight="1">
      <c r="A83" s="12"/>
      <c r="B83" s="12"/>
      <c r="C83" s="12"/>
      <c r="D83" s="12"/>
      <c r="E83" s="12"/>
      <c r="F83" s="12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12"/>
      <c r="BM83" s="12"/>
      <c r="BN83" s="12"/>
      <c r="BO83" s="12"/>
    </row>
    <row r="84" spans="1:67" ht="12.75" customHeight="1">
      <c r="A84" s="12"/>
      <c r="B84" s="12"/>
      <c r="C84" s="12"/>
      <c r="D84" s="12"/>
      <c r="E84" s="12"/>
      <c r="F84" s="12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12"/>
      <c r="BM84" s="12"/>
      <c r="BN84" s="12"/>
      <c r="BO84" s="12"/>
    </row>
    <row r="85" spans="1:67" ht="12.75" customHeight="1">
      <c r="A85" s="12"/>
      <c r="B85" s="12"/>
      <c r="C85" s="12"/>
      <c r="D85" s="12"/>
      <c r="E85" s="12"/>
      <c r="F85" s="12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12"/>
      <c r="BM85" s="12"/>
      <c r="BN85" s="12"/>
      <c r="BO85" s="12"/>
    </row>
    <row r="86" spans="1:67" ht="12.75" customHeight="1">
      <c r="A86" s="12"/>
      <c r="B86" s="12"/>
      <c r="C86" s="12"/>
      <c r="D86" s="12"/>
      <c r="E86" s="12"/>
      <c r="F86" s="12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12"/>
      <c r="BM86" s="12"/>
      <c r="BN86" s="12"/>
      <c r="BO86" s="12"/>
    </row>
    <row r="87" spans="1:67" ht="12.75" customHeight="1">
      <c r="A87" s="12"/>
      <c r="B87" s="12"/>
      <c r="C87" s="12"/>
      <c r="D87" s="12"/>
      <c r="E87" s="12"/>
      <c r="F87" s="12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12"/>
      <c r="BM87" s="12"/>
      <c r="BN87" s="12"/>
      <c r="BO87" s="12"/>
    </row>
    <row r="88" spans="1:67" ht="12.75" customHeight="1">
      <c r="A88" s="12"/>
      <c r="B88" s="12"/>
      <c r="C88" s="12"/>
      <c r="D88" s="12"/>
      <c r="E88" s="12"/>
      <c r="F88" s="12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12"/>
      <c r="BM88" s="12"/>
      <c r="BN88" s="12"/>
      <c r="BO88" s="12"/>
    </row>
    <row r="89" spans="1:67" ht="12.75" customHeight="1">
      <c r="A89" s="12"/>
      <c r="B89" s="12"/>
      <c r="C89" s="12"/>
      <c r="D89" s="12"/>
      <c r="E89" s="12"/>
      <c r="F89" s="12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12"/>
      <c r="BM89" s="12"/>
      <c r="BN89" s="12"/>
      <c r="BO89" s="12"/>
    </row>
    <row r="90" spans="1:67" ht="12.75" customHeight="1">
      <c r="A90" s="12"/>
      <c r="B90" s="12"/>
      <c r="C90" s="12"/>
      <c r="D90" s="12"/>
      <c r="E90" s="12"/>
      <c r="F90" s="12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12"/>
      <c r="BM90" s="12"/>
      <c r="BN90" s="12"/>
      <c r="BO90" s="12"/>
    </row>
    <row r="91" spans="1:67" ht="12.75" customHeight="1">
      <c r="A91" s="12"/>
      <c r="B91" s="12"/>
      <c r="C91" s="12"/>
      <c r="D91" s="12"/>
      <c r="E91" s="12"/>
      <c r="F91" s="12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12"/>
      <c r="BM91" s="12"/>
      <c r="BN91" s="12"/>
      <c r="BO91" s="12"/>
    </row>
    <row r="92" spans="1:67" ht="12.75" customHeight="1">
      <c r="A92" s="12"/>
      <c r="B92" s="12"/>
      <c r="C92" s="12"/>
      <c r="D92" s="12"/>
      <c r="E92" s="12"/>
      <c r="F92" s="12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12"/>
      <c r="BM92" s="12"/>
      <c r="BN92" s="12"/>
      <c r="BO92" s="12"/>
    </row>
    <row r="93" spans="1:67" ht="12.75" customHeight="1">
      <c r="A93" s="12"/>
      <c r="B93" s="12"/>
      <c r="C93" s="12"/>
      <c r="D93" s="12"/>
      <c r="E93" s="12"/>
      <c r="F93" s="12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12"/>
      <c r="BM93" s="12"/>
      <c r="BN93" s="12"/>
      <c r="BO93" s="12"/>
    </row>
    <row r="94" spans="1:67" ht="12.75" customHeight="1">
      <c r="A94" s="12"/>
      <c r="B94" s="12"/>
      <c r="C94" s="12"/>
      <c r="D94" s="12"/>
      <c r="E94" s="12"/>
      <c r="F94" s="12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12"/>
      <c r="BM94" s="12"/>
      <c r="BN94" s="12"/>
      <c r="BO94" s="12"/>
    </row>
    <row r="95" spans="1:67" ht="12.75" customHeight="1">
      <c r="A95" s="12"/>
      <c r="B95" s="12"/>
      <c r="C95" s="12"/>
      <c r="D95" s="12"/>
      <c r="E95" s="12"/>
      <c r="F95" s="12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12"/>
      <c r="BM95" s="12"/>
      <c r="BN95" s="12"/>
      <c r="BO95" s="12"/>
    </row>
    <row r="96" spans="1:67" ht="12.75" customHeight="1">
      <c r="A96" s="12"/>
      <c r="B96" s="12"/>
      <c r="C96" s="12"/>
      <c r="D96" s="12"/>
      <c r="E96" s="12"/>
      <c r="F96" s="12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12"/>
      <c r="BM96" s="12"/>
      <c r="BN96" s="12"/>
      <c r="BO96" s="12"/>
    </row>
    <row r="97" spans="1:67" ht="12.75" customHeight="1">
      <c r="A97" s="12"/>
      <c r="B97" s="12"/>
      <c r="C97" s="12"/>
      <c r="D97" s="12"/>
      <c r="E97" s="12"/>
      <c r="F97" s="12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12"/>
      <c r="BM97" s="12"/>
      <c r="BN97" s="12"/>
      <c r="BO97" s="12"/>
    </row>
    <row r="98" spans="1:67" ht="12.75" customHeight="1">
      <c r="A98" s="12"/>
      <c r="B98" s="12"/>
      <c r="C98" s="12"/>
      <c r="D98" s="12"/>
      <c r="E98" s="12"/>
      <c r="F98" s="12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12"/>
      <c r="BM98" s="12"/>
      <c r="BN98" s="12"/>
      <c r="BO98" s="12"/>
    </row>
    <row r="99" spans="1:67" ht="12.75" customHeight="1">
      <c r="A99" s="12"/>
      <c r="B99" s="12"/>
      <c r="C99" s="12"/>
      <c r="D99" s="12"/>
      <c r="E99" s="12"/>
      <c r="F99" s="12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12"/>
      <c r="BM99" s="12"/>
      <c r="BN99" s="12"/>
      <c r="BO99" s="12"/>
    </row>
    <row r="100" spans="1:67" ht="12.75" customHeight="1">
      <c r="A100" s="12"/>
      <c r="B100" s="12"/>
      <c r="C100" s="12"/>
      <c r="D100" s="12"/>
      <c r="E100" s="12"/>
      <c r="F100" s="12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12"/>
      <c r="BM100" s="12"/>
      <c r="BN100" s="12"/>
      <c r="BO100" s="12"/>
    </row>
    <row r="101" spans="1:67" ht="12.75" customHeight="1">
      <c r="A101" s="12"/>
      <c r="B101" s="12"/>
      <c r="C101" s="12"/>
      <c r="D101" s="12"/>
      <c r="E101" s="12"/>
      <c r="F101" s="12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12"/>
      <c r="BM101" s="12"/>
      <c r="BN101" s="12"/>
      <c r="BO101" s="12"/>
    </row>
    <row r="102" spans="1:67" ht="12.75" customHeight="1">
      <c r="A102" s="12"/>
      <c r="B102" s="12"/>
      <c r="C102" s="12"/>
      <c r="D102" s="12"/>
      <c r="E102" s="12"/>
      <c r="F102" s="12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12"/>
      <c r="BM102" s="12"/>
      <c r="BN102" s="12"/>
      <c r="BO102" s="12"/>
    </row>
    <row r="103" spans="1:67" ht="12.75" customHeight="1">
      <c r="A103" s="12"/>
      <c r="B103" s="12"/>
      <c r="C103" s="12"/>
      <c r="D103" s="12"/>
      <c r="E103" s="12"/>
      <c r="F103" s="12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12"/>
      <c r="BM103" s="12"/>
      <c r="BN103" s="12"/>
      <c r="BO103" s="12"/>
    </row>
    <row r="104" spans="1:67" ht="12.75" customHeight="1">
      <c r="A104" s="12"/>
      <c r="B104" s="12"/>
      <c r="C104" s="12"/>
      <c r="D104" s="12"/>
      <c r="E104" s="12"/>
      <c r="F104" s="12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12"/>
      <c r="BM104" s="12"/>
      <c r="BN104" s="12"/>
      <c r="BO104" s="12"/>
    </row>
    <row r="105" spans="1:67" ht="12.75" customHeight="1">
      <c r="A105" s="12"/>
      <c r="B105" s="12"/>
      <c r="C105" s="12"/>
      <c r="D105" s="12"/>
      <c r="E105" s="12"/>
      <c r="F105" s="12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12"/>
      <c r="BM105" s="12"/>
      <c r="BN105" s="12"/>
      <c r="BO105" s="12"/>
    </row>
    <row r="106" spans="1:67" ht="12.75" customHeight="1">
      <c r="A106" s="12"/>
      <c r="B106" s="12"/>
      <c r="C106" s="12"/>
      <c r="D106" s="12"/>
      <c r="E106" s="12"/>
      <c r="F106" s="12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12"/>
      <c r="BM106" s="12"/>
      <c r="BN106" s="12"/>
      <c r="BO106" s="12"/>
    </row>
    <row r="107" spans="1:67" ht="12.75" customHeight="1">
      <c r="A107" s="12"/>
      <c r="B107" s="12"/>
      <c r="C107" s="12"/>
      <c r="D107" s="12"/>
      <c r="E107" s="12"/>
      <c r="F107" s="12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12"/>
      <c r="BM107" s="12"/>
      <c r="BN107" s="12"/>
      <c r="BO107" s="12"/>
    </row>
    <row r="108" spans="1:67" ht="12.75" customHeight="1">
      <c r="A108" s="12"/>
      <c r="B108" s="12"/>
      <c r="C108" s="12"/>
      <c r="D108" s="12"/>
      <c r="E108" s="12"/>
      <c r="F108" s="12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12"/>
      <c r="BM108" s="12"/>
      <c r="BN108" s="12"/>
      <c r="BO108" s="12"/>
    </row>
    <row r="109" spans="1:67" ht="12.75" customHeight="1">
      <c r="A109" s="12"/>
      <c r="B109" s="12"/>
      <c r="C109" s="12"/>
      <c r="D109" s="12"/>
      <c r="E109" s="12"/>
      <c r="F109" s="12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12"/>
      <c r="BM109" s="12"/>
      <c r="BN109" s="12"/>
      <c r="BO109" s="12"/>
    </row>
    <row r="110" spans="1:67" ht="12.75" customHeight="1">
      <c r="A110" s="12"/>
      <c r="B110" s="12"/>
      <c r="C110" s="12"/>
      <c r="D110" s="12"/>
      <c r="E110" s="12"/>
      <c r="F110" s="12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12"/>
      <c r="BM110" s="12"/>
      <c r="BN110" s="12"/>
      <c r="BO110" s="12"/>
    </row>
    <row r="111" spans="1:67" ht="12.75" customHeight="1">
      <c r="A111" s="12"/>
      <c r="B111" s="12"/>
      <c r="C111" s="12"/>
      <c r="D111" s="12"/>
      <c r="E111" s="12"/>
      <c r="F111" s="12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12"/>
      <c r="BM111" s="12"/>
      <c r="BN111" s="12"/>
      <c r="BO111" s="12"/>
    </row>
    <row r="112" spans="1:67" ht="12.75" customHeight="1">
      <c r="A112" s="12"/>
      <c r="B112" s="12"/>
      <c r="C112" s="12"/>
      <c r="D112" s="12"/>
      <c r="E112" s="12"/>
      <c r="F112" s="12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12"/>
      <c r="BM112" s="12"/>
      <c r="BN112" s="12"/>
      <c r="BO112" s="12"/>
    </row>
    <row r="113" spans="1:67" ht="12.75" customHeight="1">
      <c r="A113" s="12"/>
      <c r="B113" s="12"/>
      <c r="C113" s="12"/>
      <c r="D113" s="12"/>
      <c r="E113" s="12"/>
      <c r="F113" s="12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12"/>
      <c r="BM113" s="12"/>
      <c r="BN113" s="12"/>
      <c r="BO113" s="12"/>
    </row>
    <row r="114" spans="1:67" ht="12.75" customHeight="1">
      <c r="A114" s="12"/>
      <c r="B114" s="12"/>
      <c r="C114" s="12"/>
      <c r="D114" s="12"/>
      <c r="E114" s="12"/>
      <c r="F114" s="12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12"/>
      <c r="BM114" s="12"/>
      <c r="BN114" s="12"/>
      <c r="BO114" s="12"/>
    </row>
    <row r="115" spans="1:67" ht="12.75" customHeight="1">
      <c r="A115" s="12"/>
      <c r="B115" s="12"/>
      <c r="C115" s="12"/>
      <c r="D115" s="12"/>
      <c r="E115" s="12"/>
      <c r="F115" s="12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12"/>
      <c r="BM115" s="12"/>
      <c r="BN115" s="12"/>
      <c r="BO115" s="12"/>
    </row>
    <row r="116" spans="1:67" ht="12.75" customHeight="1">
      <c r="A116" s="12"/>
      <c r="B116" s="12"/>
      <c r="C116" s="12"/>
      <c r="D116" s="12"/>
      <c r="E116" s="12"/>
      <c r="F116" s="12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12"/>
      <c r="BM116" s="12"/>
      <c r="BN116" s="12"/>
      <c r="BO116" s="12"/>
    </row>
    <row r="117" spans="1:67" ht="12.75" customHeight="1">
      <c r="A117" s="12"/>
      <c r="B117" s="12"/>
      <c r="C117" s="12"/>
      <c r="D117" s="12"/>
      <c r="E117" s="12"/>
      <c r="F117" s="12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12"/>
      <c r="BM117" s="12"/>
      <c r="BN117" s="12"/>
      <c r="BO117" s="12"/>
    </row>
    <row r="118" spans="1:67" ht="12.75" customHeight="1">
      <c r="A118" s="12"/>
      <c r="B118" s="12"/>
      <c r="C118" s="12"/>
      <c r="D118" s="12"/>
      <c r="E118" s="12"/>
      <c r="F118" s="12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12"/>
      <c r="BM118" s="12"/>
      <c r="BN118" s="12"/>
      <c r="BO118" s="12"/>
    </row>
    <row r="119" spans="1:67" ht="12.75" customHeight="1">
      <c r="A119" s="12"/>
      <c r="B119" s="12"/>
      <c r="C119" s="12"/>
      <c r="D119" s="12"/>
      <c r="E119" s="12"/>
      <c r="F119" s="12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12"/>
      <c r="BM119" s="12"/>
      <c r="BN119" s="12"/>
      <c r="BO119" s="12"/>
    </row>
    <row r="120" spans="1:67" ht="12.75" customHeight="1">
      <c r="A120" s="12"/>
      <c r="B120" s="12"/>
      <c r="C120" s="12"/>
      <c r="D120" s="12"/>
      <c r="E120" s="12"/>
      <c r="F120" s="12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12"/>
      <c r="BM120" s="12"/>
      <c r="BN120" s="12"/>
      <c r="BO120" s="12"/>
    </row>
    <row r="121" spans="1:67" ht="12.75" customHeight="1">
      <c r="A121" s="12"/>
      <c r="B121" s="12"/>
      <c r="C121" s="12"/>
      <c r="D121" s="12"/>
      <c r="E121" s="12"/>
      <c r="F121" s="12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12"/>
      <c r="BM121" s="12"/>
      <c r="BN121" s="12"/>
      <c r="BO121" s="12"/>
    </row>
    <row r="122" spans="1:67" ht="12.75" customHeight="1">
      <c r="A122" s="12"/>
      <c r="B122" s="12"/>
      <c r="C122" s="12"/>
      <c r="D122" s="12"/>
      <c r="E122" s="12"/>
      <c r="F122" s="12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12"/>
      <c r="BM122" s="12"/>
      <c r="BN122" s="12"/>
      <c r="BO122" s="12"/>
    </row>
    <row r="123" spans="1:67" ht="12.75" customHeight="1">
      <c r="A123" s="12"/>
      <c r="B123" s="12"/>
      <c r="C123" s="12"/>
      <c r="D123" s="12"/>
      <c r="E123" s="12"/>
      <c r="F123" s="12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12"/>
      <c r="BM123" s="12"/>
      <c r="BN123" s="12"/>
      <c r="BO123" s="12"/>
    </row>
    <row r="124" spans="1:67" ht="12.75" customHeight="1">
      <c r="A124" s="12"/>
      <c r="B124" s="12"/>
      <c r="C124" s="12"/>
      <c r="D124" s="12"/>
      <c r="E124" s="12"/>
      <c r="F124" s="12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12"/>
      <c r="BM124" s="12"/>
      <c r="BN124" s="12"/>
      <c r="BO124" s="12"/>
    </row>
    <row r="125" spans="1:67" ht="12.75" customHeight="1">
      <c r="A125" s="12"/>
      <c r="B125" s="12"/>
      <c r="C125" s="12"/>
      <c r="D125" s="12"/>
      <c r="E125" s="12"/>
      <c r="F125" s="12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12"/>
      <c r="BM125" s="12"/>
      <c r="BN125" s="12"/>
      <c r="BO125" s="12"/>
    </row>
    <row r="126" spans="1:67" ht="12.75" customHeight="1">
      <c r="A126" s="12"/>
      <c r="B126" s="12"/>
      <c r="C126" s="12"/>
      <c r="D126" s="12"/>
      <c r="E126" s="12"/>
      <c r="F126" s="12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12"/>
      <c r="BM126" s="12"/>
      <c r="BN126" s="12"/>
      <c r="BO126" s="12"/>
    </row>
    <row r="127" spans="1:67" ht="12.75" customHeight="1">
      <c r="A127" s="12"/>
      <c r="B127" s="12"/>
      <c r="C127" s="12"/>
      <c r="D127" s="12"/>
      <c r="E127" s="12"/>
      <c r="F127" s="12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12"/>
      <c r="BM127" s="12"/>
      <c r="BN127" s="12"/>
      <c r="BO127" s="12"/>
    </row>
    <row r="128" spans="1:67" ht="12.75" customHeight="1">
      <c r="A128" s="12"/>
      <c r="B128" s="12"/>
      <c r="C128" s="12"/>
      <c r="D128" s="12"/>
      <c r="E128" s="12"/>
      <c r="F128" s="12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12"/>
      <c r="BM128" s="12"/>
      <c r="BN128" s="12"/>
      <c r="BO128" s="12"/>
    </row>
    <row r="129" spans="1:67" ht="12.75" customHeight="1">
      <c r="A129" s="12"/>
      <c r="B129" s="12"/>
      <c r="C129" s="12"/>
      <c r="D129" s="12"/>
      <c r="E129" s="12"/>
      <c r="F129" s="12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12"/>
      <c r="BM129" s="12"/>
      <c r="BN129" s="12"/>
      <c r="BO129" s="12"/>
    </row>
    <row r="130" spans="1:67" ht="12.75" customHeight="1">
      <c r="A130" s="12"/>
      <c r="B130" s="12"/>
      <c r="C130" s="12"/>
      <c r="D130" s="12"/>
      <c r="E130" s="12"/>
      <c r="F130" s="12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12"/>
      <c r="BM130" s="12"/>
      <c r="BN130" s="12"/>
      <c r="BO130" s="12"/>
    </row>
    <row r="131" spans="1:67" ht="12.75" customHeight="1">
      <c r="A131" s="12"/>
      <c r="B131" s="12"/>
      <c r="C131" s="12"/>
      <c r="D131" s="12"/>
      <c r="E131" s="12"/>
      <c r="F131" s="12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12"/>
      <c r="BM131" s="12"/>
      <c r="BN131" s="12"/>
      <c r="BO131" s="12"/>
    </row>
    <row r="132" spans="1:67" ht="12.75" customHeight="1">
      <c r="A132" s="12"/>
      <c r="B132" s="12"/>
      <c r="C132" s="12"/>
      <c r="D132" s="12"/>
      <c r="E132" s="12"/>
      <c r="F132" s="12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12"/>
      <c r="BM132" s="12"/>
      <c r="BN132" s="12"/>
      <c r="BO132" s="12"/>
    </row>
    <row r="133" spans="1:67" ht="12.75" customHeight="1">
      <c r="A133" s="12"/>
      <c r="B133" s="12"/>
      <c r="C133" s="12"/>
      <c r="D133" s="12"/>
      <c r="E133" s="12"/>
      <c r="F133" s="12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12"/>
      <c r="BM133" s="12"/>
      <c r="BN133" s="12"/>
      <c r="BO133" s="12"/>
    </row>
    <row r="134" spans="1:67" ht="12.75" customHeight="1">
      <c r="A134" s="12"/>
      <c r="B134" s="12"/>
      <c r="C134" s="12"/>
      <c r="D134" s="12"/>
      <c r="E134" s="12"/>
      <c r="F134" s="12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12"/>
      <c r="BM134" s="12"/>
      <c r="BN134" s="12"/>
      <c r="BO134" s="12"/>
    </row>
    <row r="135" spans="1:67" ht="12.75" customHeight="1">
      <c r="A135" s="12"/>
      <c r="B135" s="12"/>
      <c r="C135" s="12"/>
      <c r="D135" s="12"/>
      <c r="E135" s="12"/>
      <c r="F135" s="12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12"/>
      <c r="BM135" s="12"/>
      <c r="BN135" s="12"/>
      <c r="BO135" s="12"/>
    </row>
    <row r="136" spans="1:67" ht="12.75" customHeight="1">
      <c r="A136" s="12"/>
      <c r="B136" s="12"/>
      <c r="C136" s="12"/>
      <c r="D136" s="12"/>
      <c r="E136" s="12"/>
      <c r="F136" s="12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12"/>
      <c r="BM136" s="12"/>
      <c r="BN136" s="12"/>
      <c r="BO136" s="12"/>
    </row>
    <row r="137" spans="1:67" ht="12.75" customHeight="1">
      <c r="A137" s="12"/>
      <c r="B137" s="12"/>
      <c r="C137" s="12"/>
      <c r="D137" s="12"/>
      <c r="E137" s="12"/>
      <c r="F137" s="12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12"/>
      <c r="BM137" s="12"/>
      <c r="BN137" s="12"/>
      <c r="BO137" s="12"/>
    </row>
    <row r="138" spans="1:67" ht="12.75" customHeight="1">
      <c r="A138" s="12"/>
      <c r="B138" s="12"/>
      <c r="C138" s="12"/>
      <c r="D138" s="12"/>
      <c r="E138" s="12"/>
      <c r="F138" s="12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12"/>
      <c r="BM138" s="12"/>
      <c r="BN138" s="12"/>
      <c r="BO138" s="12"/>
    </row>
    <row r="139" spans="1:67" ht="12.75" customHeight="1">
      <c r="A139" s="12"/>
      <c r="B139" s="12"/>
      <c r="C139" s="12"/>
      <c r="D139" s="12"/>
      <c r="E139" s="12"/>
      <c r="F139" s="12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12"/>
      <c r="BM139" s="12"/>
      <c r="BN139" s="12"/>
      <c r="BO139" s="12"/>
    </row>
    <row r="140" spans="1:67" ht="12.75" customHeight="1">
      <c r="A140" s="12"/>
      <c r="B140" s="12"/>
      <c r="C140" s="12"/>
      <c r="D140" s="12"/>
      <c r="E140" s="12"/>
      <c r="F140" s="12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12"/>
      <c r="BM140" s="12"/>
      <c r="BN140" s="12"/>
      <c r="BO140" s="12"/>
    </row>
    <row r="141" spans="1:67" ht="12.75" customHeight="1">
      <c r="A141" s="12"/>
      <c r="B141" s="12"/>
      <c r="C141" s="12"/>
      <c r="D141" s="12"/>
      <c r="E141" s="12"/>
      <c r="F141" s="12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12"/>
      <c r="BM141" s="12"/>
      <c r="BN141" s="12"/>
      <c r="BO141" s="12"/>
    </row>
    <row r="142" spans="1:67" ht="12.75" customHeight="1">
      <c r="A142" s="12"/>
      <c r="B142" s="12"/>
      <c r="C142" s="12"/>
      <c r="D142" s="12"/>
      <c r="E142" s="12"/>
      <c r="F142" s="12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12"/>
      <c r="BM142" s="12"/>
      <c r="BN142" s="12"/>
      <c r="BO142" s="12"/>
    </row>
    <row r="143" spans="1:67" ht="12.75" customHeight="1">
      <c r="A143" s="12"/>
      <c r="B143" s="12"/>
      <c r="C143" s="12"/>
      <c r="D143" s="12"/>
      <c r="E143" s="12"/>
      <c r="F143" s="12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12"/>
      <c r="BM143" s="12"/>
      <c r="BN143" s="12"/>
      <c r="BO143" s="12"/>
    </row>
    <row r="144" spans="1:67" ht="12.75" customHeight="1">
      <c r="A144" s="12"/>
      <c r="B144" s="12"/>
      <c r="C144" s="12"/>
      <c r="D144" s="12"/>
      <c r="E144" s="12"/>
      <c r="F144" s="12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12"/>
      <c r="BM144" s="12"/>
      <c r="BN144" s="12"/>
      <c r="BO144" s="12"/>
    </row>
    <row r="145" spans="1:67" ht="12.75" customHeight="1">
      <c r="A145" s="12"/>
      <c r="B145" s="12"/>
      <c r="C145" s="12"/>
      <c r="D145" s="12"/>
      <c r="E145" s="12"/>
      <c r="F145" s="12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12"/>
      <c r="BM145" s="12"/>
      <c r="BN145" s="12"/>
      <c r="BO145" s="12"/>
    </row>
    <row r="146" spans="1:67" ht="12.75" customHeight="1">
      <c r="A146" s="12"/>
      <c r="B146" s="12"/>
      <c r="C146" s="12"/>
      <c r="D146" s="12"/>
      <c r="E146" s="12"/>
      <c r="F146" s="12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12"/>
      <c r="BM146" s="12"/>
      <c r="BN146" s="12"/>
      <c r="BO146" s="12"/>
    </row>
    <row r="147" spans="1:67" ht="12.75" customHeight="1">
      <c r="A147" s="12"/>
      <c r="B147" s="12"/>
      <c r="C147" s="12"/>
      <c r="D147" s="12"/>
      <c r="E147" s="12"/>
      <c r="F147" s="12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12"/>
      <c r="BM147" s="12"/>
      <c r="BN147" s="12"/>
      <c r="BO147" s="12"/>
    </row>
    <row r="148" spans="1:67" ht="12.75" customHeight="1">
      <c r="A148" s="12"/>
      <c r="B148" s="12"/>
      <c r="C148" s="12"/>
      <c r="D148" s="12"/>
      <c r="E148" s="12"/>
      <c r="F148" s="12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12"/>
      <c r="BM148" s="12"/>
      <c r="BN148" s="12"/>
      <c r="BO148" s="12"/>
    </row>
    <row r="149" spans="1:67" ht="12.75" customHeight="1">
      <c r="A149" s="12"/>
      <c r="B149" s="12"/>
      <c r="C149" s="12"/>
      <c r="D149" s="12"/>
      <c r="E149" s="12"/>
      <c r="F149" s="12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12"/>
      <c r="BM149" s="12"/>
      <c r="BN149" s="12"/>
      <c r="BO149" s="12"/>
    </row>
    <row r="150" spans="1:67" ht="12.75" customHeight="1">
      <c r="A150" s="12"/>
      <c r="B150" s="12"/>
      <c r="C150" s="12"/>
      <c r="D150" s="12"/>
      <c r="E150" s="12"/>
      <c r="F150" s="12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BG150" s="81"/>
      <c r="BH150" s="81"/>
      <c r="BI150" s="81"/>
      <c r="BJ150" s="81"/>
      <c r="BK150" s="81"/>
      <c r="BL150" s="12"/>
      <c r="BM150" s="12"/>
      <c r="BN150" s="12"/>
      <c r="BO150" s="12"/>
    </row>
    <row r="151" spans="1:67" ht="12.75" customHeight="1">
      <c r="A151" s="12"/>
      <c r="B151" s="12"/>
      <c r="C151" s="12"/>
      <c r="D151" s="12"/>
      <c r="E151" s="12"/>
      <c r="F151" s="12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12"/>
      <c r="BM151" s="12"/>
      <c r="BN151" s="12"/>
      <c r="BO151" s="12"/>
    </row>
    <row r="152" spans="1:67" ht="12.75" customHeight="1">
      <c r="A152" s="12"/>
      <c r="B152" s="12"/>
      <c r="C152" s="12"/>
      <c r="D152" s="12"/>
      <c r="E152" s="12"/>
      <c r="F152" s="12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81"/>
      <c r="BI152" s="81"/>
      <c r="BJ152" s="81"/>
      <c r="BK152" s="81"/>
      <c r="BL152" s="12"/>
      <c r="BM152" s="12"/>
      <c r="BN152" s="12"/>
      <c r="BO152" s="12"/>
    </row>
    <row r="153" spans="1:67" ht="12.75" customHeight="1">
      <c r="A153" s="12"/>
      <c r="B153" s="12"/>
      <c r="C153" s="12"/>
      <c r="D153" s="12"/>
      <c r="E153" s="12"/>
      <c r="F153" s="12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J153" s="81"/>
      <c r="BK153" s="81"/>
      <c r="BL153" s="12"/>
      <c r="BM153" s="12"/>
      <c r="BN153" s="12"/>
      <c r="BO153" s="12"/>
    </row>
    <row r="154" spans="1:67" ht="12.75" customHeight="1">
      <c r="A154" s="12"/>
      <c r="B154" s="12"/>
      <c r="C154" s="12"/>
      <c r="D154" s="12"/>
      <c r="E154" s="12"/>
      <c r="F154" s="12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BG154" s="81"/>
      <c r="BH154" s="81"/>
      <c r="BI154" s="81"/>
      <c r="BJ154" s="81"/>
      <c r="BK154" s="81"/>
      <c r="BL154" s="12"/>
      <c r="BM154" s="12"/>
      <c r="BN154" s="12"/>
      <c r="BO154" s="12"/>
    </row>
    <row r="155" spans="1:67" ht="12.75" customHeight="1">
      <c r="A155" s="12"/>
      <c r="B155" s="12"/>
      <c r="C155" s="12"/>
      <c r="D155" s="12"/>
      <c r="E155" s="12"/>
      <c r="F155" s="12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J155" s="81"/>
      <c r="BK155" s="81"/>
      <c r="BL155" s="12"/>
      <c r="BM155" s="12"/>
      <c r="BN155" s="12"/>
      <c r="BO155" s="12"/>
    </row>
    <row r="156" spans="1:67" ht="12.75" customHeight="1">
      <c r="A156" s="12"/>
      <c r="B156" s="12"/>
      <c r="C156" s="12"/>
      <c r="D156" s="12"/>
      <c r="E156" s="12"/>
      <c r="F156" s="12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BG156" s="81"/>
      <c r="BH156" s="81"/>
      <c r="BI156" s="81"/>
      <c r="BJ156" s="81"/>
      <c r="BK156" s="81"/>
      <c r="BL156" s="12"/>
      <c r="BM156" s="12"/>
      <c r="BN156" s="12"/>
      <c r="BO156" s="12"/>
    </row>
    <row r="157" spans="1:67" ht="12.75" customHeight="1">
      <c r="A157" s="12"/>
      <c r="B157" s="12"/>
      <c r="C157" s="12"/>
      <c r="D157" s="12"/>
      <c r="E157" s="12"/>
      <c r="F157" s="12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12"/>
      <c r="BM157" s="12"/>
      <c r="BN157" s="12"/>
      <c r="BO157" s="12"/>
    </row>
    <row r="158" spans="1:67" ht="12.75" customHeight="1">
      <c r="A158" s="12"/>
      <c r="B158" s="12"/>
      <c r="C158" s="12"/>
      <c r="D158" s="12"/>
      <c r="E158" s="12"/>
      <c r="F158" s="12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81"/>
      <c r="BI158" s="81"/>
      <c r="BJ158" s="81"/>
      <c r="BK158" s="81"/>
      <c r="BL158" s="12"/>
      <c r="BM158" s="12"/>
      <c r="BN158" s="12"/>
      <c r="BO158" s="12"/>
    </row>
    <row r="159" spans="1:67" ht="12.75" customHeight="1">
      <c r="A159" s="12"/>
      <c r="B159" s="12"/>
      <c r="C159" s="12"/>
      <c r="D159" s="12"/>
      <c r="E159" s="12"/>
      <c r="F159" s="12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  <c r="BG159" s="81"/>
      <c r="BH159" s="81"/>
      <c r="BI159" s="81"/>
      <c r="BJ159" s="81"/>
      <c r="BK159" s="81"/>
      <c r="BL159" s="12"/>
      <c r="BM159" s="12"/>
      <c r="BN159" s="12"/>
      <c r="BO159" s="12"/>
    </row>
    <row r="160" spans="1:67" ht="12.75" customHeight="1">
      <c r="A160" s="12"/>
      <c r="B160" s="12"/>
      <c r="C160" s="12"/>
      <c r="D160" s="12"/>
      <c r="E160" s="12"/>
      <c r="F160" s="12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81"/>
      <c r="BI160" s="81"/>
      <c r="BJ160" s="81"/>
      <c r="BK160" s="81"/>
      <c r="BL160" s="12"/>
      <c r="BM160" s="12"/>
      <c r="BN160" s="12"/>
      <c r="BO160" s="12"/>
    </row>
    <row r="161" spans="1:67" ht="12.75" customHeight="1">
      <c r="A161" s="12"/>
      <c r="B161" s="12"/>
      <c r="C161" s="12"/>
      <c r="D161" s="12"/>
      <c r="E161" s="12"/>
      <c r="F161" s="12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  <c r="BH161" s="81"/>
      <c r="BI161" s="81"/>
      <c r="BJ161" s="81"/>
      <c r="BK161" s="81"/>
      <c r="BL161" s="12"/>
      <c r="BM161" s="12"/>
      <c r="BN161" s="12"/>
      <c r="BO161" s="12"/>
    </row>
    <row r="162" spans="1:67" ht="12.75" customHeight="1">
      <c r="A162" s="12"/>
      <c r="B162" s="12"/>
      <c r="C162" s="12"/>
      <c r="D162" s="12"/>
      <c r="E162" s="12"/>
      <c r="F162" s="12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81"/>
      <c r="BI162" s="81"/>
      <c r="BJ162" s="81"/>
      <c r="BK162" s="81"/>
      <c r="BL162" s="12"/>
      <c r="BM162" s="12"/>
      <c r="BN162" s="12"/>
      <c r="BO162" s="12"/>
    </row>
    <row r="163" spans="1:67" ht="12.75" customHeight="1">
      <c r="A163" s="12"/>
      <c r="B163" s="12"/>
      <c r="C163" s="12"/>
      <c r="D163" s="12"/>
      <c r="E163" s="12"/>
      <c r="F163" s="12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  <c r="BG163" s="81"/>
      <c r="BH163" s="81"/>
      <c r="BI163" s="81"/>
      <c r="BJ163" s="81"/>
      <c r="BK163" s="81"/>
      <c r="BL163" s="12"/>
      <c r="BM163" s="12"/>
      <c r="BN163" s="12"/>
      <c r="BO163" s="12"/>
    </row>
    <row r="164" spans="1:67" ht="12.75" customHeight="1">
      <c r="A164" s="12"/>
      <c r="B164" s="12"/>
      <c r="C164" s="12"/>
      <c r="D164" s="12"/>
      <c r="E164" s="12"/>
      <c r="F164" s="12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  <c r="BG164" s="81"/>
      <c r="BH164" s="81"/>
      <c r="BI164" s="81"/>
      <c r="BJ164" s="81"/>
      <c r="BK164" s="81"/>
      <c r="BL164" s="12"/>
      <c r="BM164" s="12"/>
      <c r="BN164" s="12"/>
      <c r="BO164" s="12"/>
    </row>
    <row r="165" spans="1:67" ht="12.75" customHeight="1">
      <c r="A165" s="12"/>
      <c r="B165" s="12"/>
      <c r="C165" s="12"/>
      <c r="D165" s="12"/>
      <c r="E165" s="12"/>
      <c r="F165" s="12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81"/>
      <c r="BI165" s="81"/>
      <c r="BJ165" s="81"/>
      <c r="BK165" s="81"/>
      <c r="BL165" s="12"/>
      <c r="BM165" s="12"/>
      <c r="BN165" s="12"/>
      <c r="BO165" s="12"/>
    </row>
    <row r="166" spans="1:67" ht="12.75" customHeight="1">
      <c r="A166" s="12"/>
      <c r="B166" s="12"/>
      <c r="C166" s="12"/>
      <c r="D166" s="12"/>
      <c r="E166" s="12"/>
      <c r="F166" s="12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  <c r="BH166" s="81"/>
      <c r="BI166" s="81"/>
      <c r="BJ166" s="81"/>
      <c r="BK166" s="81"/>
      <c r="BL166" s="12"/>
      <c r="BM166" s="12"/>
      <c r="BN166" s="12"/>
      <c r="BO166" s="12"/>
    </row>
    <row r="167" spans="1:67" ht="12.75" customHeight="1">
      <c r="A167" s="12"/>
      <c r="B167" s="12"/>
      <c r="C167" s="12"/>
      <c r="D167" s="12"/>
      <c r="E167" s="12"/>
      <c r="F167" s="12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81"/>
      <c r="BI167" s="81"/>
      <c r="BJ167" s="81"/>
      <c r="BK167" s="81"/>
      <c r="BL167" s="12"/>
      <c r="BM167" s="12"/>
      <c r="BN167" s="12"/>
      <c r="BO167" s="12"/>
    </row>
    <row r="168" spans="1:67" ht="12.75" customHeight="1">
      <c r="A168" s="12"/>
      <c r="B168" s="12"/>
      <c r="C168" s="12"/>
      <c r="D168" s="12"/>
      <c r="E168" s="12"/>
      <c r="F168" s="12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12"/>
      <c r="BM168" s="12"/>
      <c r="BN168" s="12"/>
      <c r="BO168" s="12"/>
    </row>
    <row r="169" spans="1:67" ht="12.75" customHeight="1">
      <c r="A169" s="12"/>
      <c r="B169" s="12"/>
      <c r="C169" s="12"/>
      <c r="D169" s="12"/>
      <c r="E169" s="12"/>
      <c r="F169" s="12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12"/>
      <c r="BM169" s="12"/>
      <c r="BN169" s="12"/>
      <c r="BO169" s="12"/>
    </row>
    <row r="170" spans="1:67" ht="12.75" customHeight="1">
      <c r="A170" s="12"/>
      <c r="B170" s="12"/>
      <c r="C170" s="12"/>
      <c r="D170" s="12"/>
      <c r="E170" s="12"/>
      <c r="F170" s="12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12"/>
      <c r="BM170" s="12"/>
      <c r="BN170" s="12"/>
      <c r="BO170" s="12"/>
    </row>
    <row r="171" spans="1:67" ht="12.75" customHeight="1">
      <c r="A171" s="12"/>
      <c r="B171" s="12"/>
      <c r="C171" s="12"/>
      <c r="D171" s="12"/>
      <c r="E171" s="12"/>
      <c r="F171" s="12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12"/>
      <c r="BM171" s="12"/>
      <c r="BN171" s="12"/>
      <c r="BO171" s="12"/>
    </row>
    <row r="172" spans="1:67" ht="12.75" customHeight="1">
      <c r="A172" s="12"/>
      <c r="B172" s="12"/>
      <c r="C172" s="12"/>
      <c r="D172" s="12"/>
      <c r="E172" s="12"/>
      <c r="F172" s="12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81"/>
      <c r="BI172" s="81"/>
      <c r="BJ172" s="81"/>
      <c r="BK172" s="81"/>
      <c r="BL172" s="12"/>
      <c r="BM172" s="12"/>
      <c r="BN172" s="12"/>
      <c r="BO172" s="12"/>
    </row>
    <row r="173" spans="1:67" ht="12.75" customHeight="1">
      <c r="A173" s="12"/>
      <c r="B173" s="12"/>
      <c r="C173" s="12"/>
      <c r="D173" s="12"/>
      <c r="E173" s="12"/>
      <c r="F173" s="12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12"/>
      <c r="BM173" s="12"/>
      <c r="BN173" s="12"/>
      <c r="BO173" s="12"/>
    </row>
    <row r="174" spans="1:67" ht="12.75" customHeight="1">
      <c r="A174" s="12"/>
      <c r="B174" s="12"/>
      <c r="C174" s="12"/>
      <c r="D174" s="12"/>
      <c r="E174" s="12"/>
      <c r="F174" s="12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12"/>
      <c r="BM174" s="12"/>
      <c r="BN174" s="12"/>
      <c r="BO174" s="12"/>
    </row>
    <row r="175" spans="1:67" ht="12.75" customHeight="1">
      <c r="A175" s="12"/>
      <c r="B175" s="12"/>
      <c r="C175" s="12"/>
      <c r="D175" s="12"/>
      <c r="E175" s="12"/>
      <c r="F175" s="12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12"/>
      <c r="BM175" s="12"/>
      <c r="BN175" s="12"/>
      <c r="BO175" s="12"/>
    </row>
    <row r="176" spans="1:67" ht="12.75" customHeight="1">
      <c r="A176" s="12"/>
      <c r="B176" s="12"/>
      <c r="C176" s="12"/>
      <c r="D176" s="12"/>
      <c r="E176" s="12"/>
      <c r="F176" s="12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81"/>
      <c r="BI176" s="81"/>
      <c r="BJ176" s="81"/>
      <c r="BK176" s="81"/>
      <c r="BL176" s="12"/>
      <c r="BM176" s="12"/>
      <c r="BN176" s="12"/>
      <c r="BO176" s="12"/>
    </row>
    <row r="177" spans="1:67" ht="12.75" customHeight="1">
      <c r="A177" s="12"/>
      <c r="B177" s="12"/>
      <c r="C177" s="12"/>
      <c r="D177" s="12"/>
      <c r="E177" s="12"/>
      <c r="F177" s="12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12"/>
      <c r="BM177" s="12"/>
      <c r="BN177" s="12"/>
      <c r="BO177" s="12"/>
    </row>
    <row r="178" spans="1:67" ht="12.75" customHeight="1">
      <c r="A178" s="12"/>
      <c r="B178" s="12"/>
      <c r="C178" s="12"/>
      <c r="D178" s="12"/>
      <c r="E178" s="12"/>
      <c r="F178" s="12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12"/>
      <c r="BM178" s="12"/>
      <c r="BN178" s="12"/>
      <c r="BO178" s="12"/>
    </row>
    <row r="179" spans="1:67" ht="12.75" customHeight="1">
      <c r="A179" s="12"/>
      <c r="B179" s="12"/>
      <c r="C179" s="12"/>
      <c r="D179" s="12"/>
      <c r="E179" s="12"/>
      <c r="F179" s="12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12"/>
      <c r="BM179" s="12"/>
      <c r="BN179" s="12"/>
      <c r="BO179" s="12"/>
    </row>
    <row r="180" spans="1:67" ht="12.75" customHeight="1">
      <c r="A180" s="12"/>
      <c r="B180" s="12"/>
      <c r="C180" s="12"/>
      <c r="D180" s="12"/>
      <c r="E180" s="12"/>
      <c r="F180" s="12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12"/>
      <c r="BM180" s="12"/>
      <c r="BN180" s="12"/>
      <c r="BO180" s="12"/>
    </row>
    <row r="181" spans="1:67" ht="12.75" customHeight="1">
      <c r="A181" s="12"/>
      <c r="B181" s="12"/>
      <c r="C181" s="12"/>
      <c r="D181" s="12"/>
      <c r="E181" s="12"/>
      <c r="F181" s="12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12"/>
      <c r="BM181" s="12"/>
      <c r="BN181" s="12"/>
      <c r="BO181" s="12"/>
    </row>
    <row r="182" spans="1:67" ht="12.75" customHeight="1">
      <c r="A182" s="12"/>
      <c r="B182" s="12"/>
      <c r="C182" s="12"/>
      <c r="D182" s="12"/>
      <c r="E182" s="12"/>
      <c r="F182" s="12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12"/>
      <c r="BM182" s="12"/>
      <c r="BN182" s="12"/>
      <c r="BO182" s="12"/>
    </row>
    <row r="183" spans="1:67" ht="12.75" customHeight="1">
      <c r="A183" s="12"/>
      <c r="B183" s="12"/>
      <c r="C183" s="12"/>
      <c r="D183" s="12"/>
      <c r="E183" s="12"/>
      <c r="F183" s="12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12"/>
      <c r="BM183" s="12"/>
      <c r="BN183" s="12"/>
      <c r="BO183" s="12"/>
    </row>
    <row r="184" spans="1:67" ht="12.75" customHeight="1">
      <c r="A184" s="12"/>
      <c r="B184" s="12"/>
      <c r="C184" s="12"/>
      <c r="D184" s="12"/>
      <c r="E184" s="12"/>
      <c r="F184" s="12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12"/>
      <c r="BM184" s="12"/>
      <c r="BN184" s="12"/>
      <c r="BO184" s="12"/>
    </row>
    <row r="185" spans="1:67" ht="12.75" customHeight="1">
      <c r="A185" s="12"/>
      <c r="B185" s="12"/>
      <c r="C185" s="12"/>
      <c r="D185" s="12"/>
      <c r="E185" s="12"/>
      <c r="F185" s="12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12"/>
      <c r="BM185" s="12"/>
      <c r="BN185" s="12"/>
      <c r="BO185" s="12"/>
    </row>
    <row r="186" spans="1:67" ht="12.75" customHeight="1">
      <c r="A186" s="12"/>
      <c r="B186" s="12"/>
      <c r="C186" s="12"/>
      <c r="D186" s="12"/>
      <c r="E186" s="12"/>
      <c r="F186" s="12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12"/>
      <c r="BM186" s="12"/>
      <c r="BN186" s="12"/>
      <c r="BO186" s="12"/>
    </row>
    <row r="187" spans="1:67" ht="12.75" customHeight="1">
      <c r="A187" s="12"/>
      <c r="B187" s="12"/>
      <c r="C187" s="12"/>
      <c r="D187" s="12"/>
      <c r="E187" s="12"/>
      <c r="F187" s="12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12"/>
      <c r="BM187" s="12"/>
      <c r="BN187" s="12"/>
      <c r="BO187" s="12"/>
    </row>
    <row r="188" spans="1:67" ht="12.75" customHeight="1">
      <c r="A188" s="12"/>
      <c r="B188" s="12"/>
      <c r="C188" s="12"/>
      <c r="D188" s="12"/>
      <c r="E188" s="12"/>
      <c r="F188" s="12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12"/>
      <c r="BM188" s="12"/>
      <c r="BN188" s="12"/>
      <c r="BO188" s="12"/>
    </row>
    <row r="189" spans="1:67" ht="12.75" customHeight="1">
      <c r="A189" s="12"/>
      <c r="B189" s="12"/>
      <c r="C189" s="12"/>
      <c r="D189" s="12"/>
      <c r="E189" s="12"/>
      <c r="F189" s="12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12"/>
      <c r="BM189" s="12"/>
      <c r="BN189" s="12"/>
      <c r="BO189" s="12"/>
    </row>
    <row r="190" spans="1:67" ht="12.75" customHeight="1">
      <c r="A190" s="12"/>
      <c r="B190" s="12"/>
      <c r="C190" s="12"/>
      <c r="D190" s="12"/>
      <c r="E190" s="12"/>
      <c r="F190" s="12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12"/>
      <c r="BM190" s="12"/>
      <c r="BN190" s="12"/>
      <c r="BO190" s="12"/>
    </row>
    <row r="191" spans="1:67" ht="12.75" customHeight="1">
      <c r="A191" s="12"/>
      <c r="B191" s="12"/>
      <c r="C191" s="12"/>
      <c r="D191" s="12"/>
      <c r="E191" s="12"/>
      <c r="F191" s="12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12"/>
      <c r="BM191" s="12"/>
      <c r="BN191" s="12"/>
      <c r="BO191" s="12"/>
    </row>
    <row r="192" spans="1:67" ht="12.75" customHeight="1">
      <c r="A192" s="12"/>
      <c r="B192" s="12"/>
      <c r="C192" s="12"/>
      <c r="D192" s="12"/>
      <c r="E192" s="12"/>
      <c r="F192" s="12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12"/>
      <c r="BM192" s="12"/>
      <c r="BN192" s="12"/>
      <c r="BO192" s="12"/>
    </row>
    <row r="193" spans="1:67" ht="12.75" customHeight="1">
      <c r="A193" s="12"/>
      <c r="B193" s="12"/>
      <c r="C193" s="12"/>
      <c r="D193" s="12"/>
      <c r="E193" s="12"/>
      <c r="F193" s="12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12"/>
      <c r="BM193" s="12"/>
      <c r="BN193" s="12"/>
      <c r="BO193" s="12"/>
    </row>
    <row r="194" spans="1:67" ht="12.75" customHeight="1">
      <c r="A194" s="12"/>
      <c r="B194" s="12"/>
      <c r="C194" s="12"/>
      <c r="D194" s="12"/>
      <c r="E194" s="12"/>
      <c r="F194" s="12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12"/>
      <c r="BM194" s="12"/>
      <c r="BN194" s="12"/>
      <c r="BO194" s="12"/>
    </row>
    <row r="195" spans="1:67" ht="12.75" customHeight="1">
      <c r="A195" s="12"/>
      <c r="B195" s="12"/>
      <c r="C195" s="12"/>
      <c r="D195" s="12"/>
      <c r="E195" s="12"/>
      <c r="F195" s="12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12"/>
      <c r="BM195" s="12"/>
      <c r="BN195" s="12"/>
      <c r="BO195" s="12"/>
    </row>
    <row r="196" spans="1:67" ht="12.75" customHeight="1">
      <c r="A196" s="12"/>
      <c r="B196" s="12"/>
      <c r="C196" s="12"/>
      <c r="D196" s="12"/>
      <c r="E196" s="12"/>
      <c r="F196" s="12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12"/>
      <c r="BM196" s="12"/>
      <c r="BN196" s="12"/>
      <c r="BO196" s="12"/>
    </row>
    <row r="197" spans="1:67" ht="12.75" customHeight="1">
      <c r="A197" s="12"/>
      <c r="B197" s="12"/>
      <c r="C197" s="12"/>
      <c r="D197" s="12"/>
      <c r="E197" s="12"/>
      <c r="F197" s="12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12"/>
      <c r="BM197" s="12"/>
      <c r="BN197" s="12"/>
      <c r="BO197" s="12"/>
    </row>
    <row r="198" spans="1:67" ht="12.75" customHeight="1">
      <c r="A198" s="12"/>
      <c r="B198" s="12"/>
      <c r="C198" s="12"/>
      <c r="D198" s="12"/>
      <c r="E198" s="12"/>
      <c r="F198" s="12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12"/>
      <c r="BM198" s="12"/>
      <c r="BN198" s="12"/>
      <c r="BO198" s="12"/>
    </row>
    <row r="199" spans="1:67" ht="12.75" customHeight="1">
      <c r="A199" s="12"/>
      <c r="B199" s="12"/>
      <c r="C199" s="12"/>
      <c r="D199" s="12"/>
      <c r="E199" s="12"/>
      <c r="F199" s="12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12"/>
      <c r="BM199" s="12"/>
      <c r="BN199" s="12"/>
      <c r="BO199" s="12"/>
    </row>
    <row r="200" spans="1:67" ht="12.75" customHeight="1">
      <c r="A200" s="12"/>
      <c r="B200" s="12"/>
      <c r="C200" s="12"/>
      <c r="D200" s="12"/>
      <c r="E200" s="12"/>
      <c r="F200" s="12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12"/>
      <c r="BM200" s="12"/>
      <c r="BN200" s="12"/>
      <c r="BO200" s="12"/>
    </row>
    <row r="201" spans="1:67" ht="12.75" customHeight="1">
      <c r="A201" s="12"/>
      <c r="B201" s="12"/>
      <c r="C201" s="12"/>
      <c r="D201" s="12"/>
      <c r="E201" s="12"/>
      <c r="F201" s="12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12"/>
      <c r="BM201" s="12"/>
      <c r="BN201" s="12"/>
      <c r="BO201" s="12"/>
    </row>
    <row r="202" spans="1:67" ht="12.75" customHeight="1">
      <c r="A202" s="12"/>
      <c r="B202" s="12"/>
      <c r="C202" s="12"/>
      <c r="D202" s="12"/>
      <c r="E202" s="12"/>
      <c r="F202" s="12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81"/>
      <c r="BI202" s="81"/>
      <c r="BJ202" s="81"/>
      <c r="BK202" s="81"/>
      <c r="BL202" s="12"/>
      <c r="BM202" s="12"/>
      <c r="BN202" s="12"/>
      <c r="BO202" s="12"/>
    </row>
    <row r="203" spans="1:67" ht="12.75" customHeight="1">
      <c r="A203" s="12"/>
      <c r="B203" s="12"/>
      <c r="C203" s="12"/>
      <c r="D203" s="12"/>
      <c r="E203" s="12"/>
      <c r="F203" s="12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12"/>
      <c r="BM203" s="12"/>
      <c r="BN203" s="12"/>
      <c r="BO203" s="12"/>
    </row>
    <row r="204" spans="1:67" ht="12.75" customHeight="1">
      <c r="A204" s="12"/>
      <c r="B204" s="12"/>
      <c r="C204" s="12"/>
      <c r="D204" s="12"/>
      <c r="E204" s="12"/>
      <c r="F204" s="12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81"/>
      <c r="BI204" s="81"/>
      <c r="BJ204" s="81"/>
      <c r="BK204" s="81"/>
      <c r="BL204" s="12"/>
      <c r="BM204" s="12"/>
      <c r="BN204" s="12"/>
      <c r="BO204" s="12"/>
    </row>
    <row r="205" spans="1:67" ht="12.75" customHeight="1">
      <c r="A205" s="12"/>
      <c r="B205" s="12"/>
      <c r="C205" s="12"/>
      <c r="D205" s="12"/>
      <c r="E205" s="12"/>
      <c r="F205" s="12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12"/>
      <c r="BM205" s="12"/>
      <c r="BN205" s="12"/>
      <c r="BO205" s="12"/>
    </row>
    <row r="206" spans="1:67" ht="12.75" customHeight="1">
      <c r="A206" s="12"/>
      <c r="B206" s="12"/>
      <c r="C206" s="12"/>
      <c r="D206" s="12"/>
      <c r="E206" s="12"/>
      <c r="F206" s="12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12"/>
      <c r="BM206" s="12"/>
      <c r="BN206" s="12"/>
      <c r="BO206" s="12"/>
    </row>
    <row r="207" spans="1:67" ht="12.75" customHeight="1">
      <c r="A207" s="12"/>
      <c r="B207" s="12"/>
      <c r="C207" s="12"/>
      <c r="D207" s="12"/>
      <c r="E207" s="12"/>
      <c r="F207" s="12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12"/>
      <c r="BM207" s="12"/>
      <c r="BN207" s="12"/>
      <c r="BO207" s="12"/>
    </row>
    <row r="208" spans="1:67" ht="12.75" customHeight="1">
      <c r="A208" s="12"/>
      <c r="B208" s="12"/>
      <c r="C208" s="12"/>
      <c r="D208" s="12"/>
      <c r="E208" s="12"/>
      <c r="F208" s="12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12"/>
      <c r="BM208" s="12"/>
      <c r="BN208" s="12"/>
      <c r="BO208" s="12"/>
    </row>
    <row r="209" spans="1:67" ht="12.75" customHeight="1">
      <c r="A209" s="12"/>
      <c r="B209" s="12"/>
      <c r="C209" s="12"/>
      <c r="D209" s="12"/>
      <c r="E209" s="12"/>
      <c r="F209" s="12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  <c r="BH209" s="81"/>
      <c r="BI209" s="81"/>
      <c r="BJ209" s="81"/>
      <c r="BK209" s="81"/>
      <c r="BL209" s="12"/>
      <c r="BM209" s="12"/>
      <c r="BN209" s="12"/>
      <c r="BO209" s="12"/>
    </row>
    <row r="210" spans="1:67" ht="12.75" customHeight="1">
      <c r="A210" s="12"/>
      <c r="B210" s="12"/>
      <c r="C210" s="12"/>
      <c r="D210" s="12"/>
      <c r="E210" s="12"/>
      <c r="F210" s="12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12"/>
      <c r="BM210" s="12"/>
      <c r="BN210" s="12"/>
      <c r="BO210" s="12"/>
    </row>
    <row r="211" spans="1:67" ht="12.75" customHeight="1">
      <c r="A211" s="12"/>
      <c r="B211" s="12"/>
      <c r="C211" s="12"/>
      <c r="D211" s="12"/>
      <c r="E211" s="12"/>
      <c r="F211" s="12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12"/>
      <c r="BM211" s="12"/>
      <c r="BN211" s="12"/>
      <c r="BO211" s="12"/>
    </row>
    <row r="212" spans="1:67" ht="12.75" customHeight="1">
      <c r="A212" s="12"/>
      <c r="B212" s="12"/>
      <c r="C212" s="12"/>
      <c r="D212" s="12"/>
      <c r="E212" s="12"/>
      <c r="F212" s="12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12"/>
      <c r="BM212" s="12"/>
      <c r="BN212" s="12"/>
      <c r="BO212" s="12"/>
    </row>
    <row r="213" spans="1:67" ht="12.75" customHeight="1">
      <c r="A213" s="12"/>
      <c r="B213" s="12"/>
      <c r="C213" s="12"/>
      <c r="D213" s="12"/>
      <c r="E213" s="12"/>
      <c r="F213" s="12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81"/>
      <c r="BI213" s="81"/>
      <c r="BJ213" s="81"/>
      <c r="BK213" s="81"/>
      <c r="BL213" s="12"/>
      <c r="BM213" s="12"/>
      <c r="BN213" s="12"/>
      <c r="BO213" s="12"/>
    </row>
    <row r="214" spans="1:67" ht="12.75" customHeight="1">
      <c r="A214" s="12"/>
      <c r="B214" s="12"/>
      <c r="C214" s="12"/>
      <c r="D214" s="12"/>
      <c r="E214" s="12"/>
      <c r="F214" s="12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12"/>
      <c r="BM214" s="12"/>
      <c r="BN214" s="12"/>
      <c r="BO214" s="12"/>
    </row>
    <row r="215" spans="1:67" ht="12.75" customHeight="1">
      <c r="A215" s="12"/>
      <c r="B215" s="12"/>
      <c r="C215" s="12"/>
      <c r="D215" s="12"/>
      <c r="E215" s="12"/>
      <c r="F215" s="12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12"/>
      <c r="BM215" s="12"/>
      <c r="BN215" s="12"/>
      <c r="BO215" s="12"/>
    </row>
    <row r="216" spans="1:67" ht="12.75" customHeight="1">
      <c r="A216" s="12"/>
      <c r="B216" s="12"/>
      <c r="C216" s="12"/>
      <c r="D216" s="12"/>
      <c r="E216" s="12"/>
      <c r="F216" s="12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12"/>
      <c r="BM216" s="12"/>
      <c r="BN216" s="12"/>
      <c r="BO216" s="12"/>
    </row>
    <row r="217" spans="1:67" ht="12.75" customHeight="1">
      <c r="A217" s="12"/>
      <c r="B217" s="12"/>
      <c r="C217" s="12"/>
      <c r="D217" s="12"/>
      <c r="E217" s="12"/>
      <c r="F217" s="12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12"/>
      <c r="BM217" s="12"/>
      <c r="BN217" s="12"/>
      <c r="BO217" s="12"/>
    </row>
    <row r="218" spans="1:67" ht="12.75" customHeight="1">
      <c r="A218" s="12"/>
      <c r="B218" s="12"/>
      <c r="C218" s="12"/>
      <c r="D218" s="12"/>
      <c r="E218" s="12"/>
      <c r="F218" s="12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12"/>
      <c r="BM218" s="12"/>
      <c r="BN218" s="12"/>
      <c r="BO218" s="12"/>
    </row>
    <row r="219" spans="1:67" ht="12.75" customHeight="1">
      <c r="A219" s="12"/>
      <c r="B219" s="12"/>
      <c r="C219" s="12"/>
      <c r="D219" s="12"/>
      <c r="E219" s="12"/>
      <c r="F219" s="12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12"/>
      <c r="BM219" s="12"/>
      <c r="BN219" s="12"/>
      <c r="BO219" s="12"/>
    </row>
    <row r="220" spans="1:67" ht="12.75" customHeight="1">
      <c r="A220" s="12"/>
      <c r="B220" s="12"/>
      <c r="C220" s="12"/>
      <c r="D220" s="12"/>
      <c r="E220" s="12"/>
      <c r="F220" s="12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12"/>
      <c r="BM220" s="12"/>
      <c r="BN220" s="12"/>
      <c r="BO220" s="12"/>
    </row>
    <row r="221" spans="1:67" ht="12.75" customHeight="1">
      <c r="A221" s="12"/>
      <c r="B221" s="12"/>
      <c r="C221" s="12"/>
      <c r="D221" s="12"/>
      <c r="E221" s="12"/>
      <c r="F221" s="12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12"/>
      <c r="BM221" s="12"/>
      <c r="BN221" s="12"/>
      <c r="BO221" s="12"/>
    </row>
    <row r="222" spans="1:67" ht="12.75" customHeight="1">
      <c r="A222" s="12"/>
      <c r="B222" s="12"/>
      <c r="C222" s="12"/>
      <c r="D222" s="12"/>
      <c r="E222" s="12"/>
      <c r="F222" s="12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12"/>
      <c r="BM222" s="12"/>
      <c r="BN222" s="12"/>
      <c r="BO222" s="12"/>
    </row>
    <row r="223" spans="1:67" ht="12.75" customHeight="1">
      <c r="A223" s="12"/>
      <c r="B223" s="12"/>
      <c r="C223" s="12"/>
      <c r="D223" s="12"/>
      <c r="E223" s="12"/>
      <c r="F223" s="12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12"/>
      <c r="BM223" s="12"/>
      <c r="BN223" s="12"/>
      <c r="BO223" s="12"/>
    </row>
    <row r="224" spans="1:67" ht="12.75" customHeight="1">
      <c r="A224" s="12"/>
      <c r="B224" s="12"/>
      <c r="C224" s="12"/>
      <c r="D224" s="12"/>
      <c r="E224" s="12"/>
      <c r="F224" s="12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  <c r="BH224" s="81"/>
      <c r="BI224" s="81"/>
      <c r="BJ224" s="81"/>
      <c r="BK224" s="81"/>
      <c r="BL224" s="12"/>
      <c r="BM224" s="12"/>
      <c r="BN224" s="12"/>
      <c r="BO224" s="12"/>
    </row>
    <row r="225" spans="1:67" ht="12.75" customHeight="1">
      <c r="A225" s="12"/>
      <c r="B225" s="12"/>
      <c r="C225" s="12"/>
      <c r="D225" s="12"/>
      <c r="E225" s="12"/>
      <c r="F225" s="12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12"/>
      <c r="BM225" s="12"/>
      <c r="BN225" s="12"/>
      <c r="BO225" s="12"/>
    </row>
    <row r="226" spans="1:67" ht="12.75" customHeight="1">
      <c r="A226" s="12"/>
      <c r="B226" s="12"/>
      <c r="C226" s="12"/>
      <c r="D226" s="12"/>
      <c r="E226" s="12"/>
      <c r="F226" s="12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  <c r="BH226" s="81"/>
      <c r="BI226" s="81"/>
      <c r="BJ226" s="81"/>
      <c r="BK226" s="81"/>
      <c r="BL226" s="12"/>
      <c r="BM226" s="12"/>
      <c r="BN226" s="12"/>
      <c r="BO226" s="12"/>
    </row>
    <row r="227" spans="1:67" ht="12.75" customHeight="1">
      <c r="A227" s="12"/>
      <c r="B227" s="12"/>
      <c r="C227" s="12"/>
      <c r="D227" s="12"/>
      <c r="E227" s="12"/>
      <c r="F227" s="12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  <c r="BH227" s="81"/>
      <c r="BI227" s="81"/>
      <c r="BJ227" s="81"/>
      <c r="BK227" s="81"/>
      <c r="BL227" s="12"/>
      <c r="BM227" s="12"/>
      <c r="BN227" s="12"/>
      <c r="BO227" s="12"/>
    </row>
    <row r="228" spans="1:67" ht="12.75" customHeight="1">
      <c r="A228" s="12"/>
      <c r="B228" s="12"/>
      <c r="C228" s="12"/>
      <c r="D228" s="12"/>
      <c r="E228" s="12"/>
      <c r="F228" s="12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12"/>
      <c r="BM228" s="12"/>
      <c r="BN228" s="12"/>
      <c r="BO228" s="12"/>
    </row>
    <row r="229" spans="1:67" ht="12.75" customHeight="1">
      <c r="A229" s="12"/>
      <c r="B229" s="12"/>
      <c r="C229" s="12"/>
      <c r="D229" s="12"/>
      <c r="E229" s="12"/>
      <c r="F229" s="12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  <c r="BH229" s="81"/>
      <c r="BI229" s="81"/>
      <c r="BJ229" s="81"/>
      <c r="BK229" s="81"/>
      <c r="BL229" s="12"/>
      <c r="BM229" s="12"/>
      <c r="BN229" s="12"/>
      <c r="BO229" s="12"/>
    </row>
    <row r="230" spans="1:67" ht="12.75" customHeight="1">
      <c r="A230" s="12"/>
      <c r="B230" s="12"/>
      <c r="C230" s="12"/>
      <c r="D230" s="12"/>
      <c r="E230" s="12"/>
      <c r="F230" s="12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BG230" s="81"/>
      <c r="BH230" s="81"/>
      <c r="BI230" s="81"/>
      <c r="BJ230" s="81"/>
      <c r="BK230" s="81"/>
      <c r="BL230" s="12"/>
      <c r="BM230" s="12"/>
      <c r="BN230" s="12"/>
      <c r="BO230" s="12"/>
    </row>
    <row r="231" spans="1:67" ht="12.75" customHeight="1">
      <c r="A231" s="12"/>
      <c r="B231" s="12"/>
      <c r="C231" s="12"/>
      <c r="D231" s="12"/>
      <c r="E231" s="12"/>
      <c r="F231" s="12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BG231" s="81"/>
      <c r="BH231" s="81"/>
      <c r="BI231" s="81"/>
      <c r="BJ231" s="81"/>
      <c r="BK231" s="81"/>
      <c r="BL231" s="12"/>
      <c r="BM231" s="12"/>
      <c r="BN231" s="12"/>
      <c r="BO231" s="12"/>
    </row>
    <row r="232" spans="1:67" ht="12.75" customHeight="1">
      <c r="A232" s="12"/>
      <c r="B232" s="12"/>
      <c r="C232" s="12"/>
      <c r="D232" s="12"/>
      <c r="E232" s="12"/>
      <c r="F232" s="12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81"/>
      <c r="BI232" s="81"/>
      <c r="BJ232" s="81"/>
      <c r="BK232" s="81"/>
      <c r="BL232" s="12"/>
      <c r="BM232" s="12"/>
      <c r="BN232" s="12"/>
      <c r="BO232" s="12"/>
    </row>
    <row r="233" spans="1:67" ht="12.75" customHeight="1">
      <c r="A233" s="12"/>
      <c r="B233" s="12"/>
      <c r="C233" s="12"/>
      <c r="D233" s="12"/>
      <c r="E233" s="12"/>
      <c r="F233" s="12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12"/>
      <c r="BM233" s="12"/>
      <c r="BN233" s="12"/>
      <c r="BO233" s="12"/>
    </row>
    <row r="234" spans="1:67" ht="12.75" customHeight="1">
      <c r="A234" s="12"/>
      <c r="B234" s="12"/>
      <c r="C234" s="12"/>
      <c r="D234" s="12"/>
      <c r="E234" s="12"/>
      <c r="F234" s="12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81"/>
      <c r="BJ234" s="81"/>
      <c r="BK234" s="81"/>
      <c r="BL234" s="12"/>
      <c r="BM234" s="12"/>
      <c r="BN234" s="12"/>
      <c r="BO234" s="12"/>
    </row>
    <row r="235" spans="1:67" ht="12.75" customHeight="1">
      <c r="A235" s="12"/>
      <c r="B235" s="12"/>
      <c r="C235" s="12"/>
      <c r="D235" s="12"/>
      <c r="E235" s="12"/>
      <c r="F235" s="12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12"/>
      <c r="BM235" s="12"/>
      <c r="BN235" s="12"/>
      <c r="BO235" s="12"/>
    </row>
    <row r="236" spans="1:67" ht="12.75" customHeight="1">
      <c r="A236" s="12"/>
      <c r="B236" s="12"/>
      <c r="C236" s="12"/>
      <c r="D236" s="12"/>
      <c r="E236" s="12"/>
      <c r="F236" s="12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12"/>
      <c r="BM236" s="12"/>
      <c r="BN236" s="12"/>
      <c r="BO236" s="12"/>
    </row>
    <row r="237" spans="1:67" ht="12.75" customHeight="1">
      <c r="A237" s="12"/>
      <c r="B237" s="12"/>
      <c r="C237" s="12"/>
      <c r="D237" s="12"/>
      <c r="E237" s="12"/>
      <c r="F237" s="12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12"/>
      <c r="BM237" s="12"/>
      <c r="BN237" s="12"/>
      <c r="BO237" s="12"/>
    </row>
    <row r="238" spans="1:67" ht="12.75" customHeight="1">
      <c r="A238" s="12"/>
      <c r="B238" s="12"/>
      <c r="C238" s="12"/>
      <c r="D238" s="12"/>
      <c r="E238" s="12"/>
      <c r="F238" s="12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12"/>
      <c r="BM238" s="12"/>
      <c r="BN238" s="12"/>
      <c r="BO238" s="12"/>
    </row>
    <row r="239" spans="1:67" ht="12.75" customHeight="1">
      <c r="A239" s="12"/>
      <c r="B239" s="12"/>
      <c r="C239" s="12"/>
      <c r="D239" s="12"/>
      <c r="E239" s="12"/>
      <c r="F239" s="12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12"/>
      <c r="BM239" s="12"/>
      <c r="BN239" s="12"/>
      <c r="BO239" s="12"/>
    </row>
    <row r="240" spans="1:67" ht="12.75" customHeight="1">
      <c r="A240" s="12"/>
      <c r="B240" s="12"/>
      <c r="C240" s="12"/>
      <c r="D240" s="12"/>
      <c r="E240" s="12"/>
      <c r="F240" s="12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12"/>
      <c r="BM240" s="12"/>
      <c r="BN240" s="12"/>
      <c r="BO240" s="12"/>
    </row>
    <row r="241" spans="1:67" ht="12.75" customHeight="1">
      <c r="A241" s="12"/>
      <c r="B241" s="12"/>
      <c r="C241" s="12"/>
      <c r="D241" s="12"/>
      <c r="E241" s="12"/>
      <c r="F241" s="12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12"/>
      <c r="BM241" s="12"/>
      <c r="BN241" s="12"/>
      <c r="BO241" s="12"/>
    </row>
    <row r="242" spans="1:67" ht="12.75" customHeight="1">
      <c r="A242" s="12"/>
      <c r="B242" s="12"/>
      <c r="C242" s="12"/>
      <c r="D242" s="12"/>
      <c r="E242" s="12"/>
      <c r="F242" s="12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12"/>
      <c r="BM242" s="12"/>
      <c r="BN242" s="12"/>
      <c r="BO242" s="12"/>
    </row>
    <row r="243" spans="1:67" ht="12.75" customHeight="1">
      <c r="A243" s="12"/>
      <c r="B243" s="12"/>
      <c r="C243" s="12"/>
      <c r="D243" s="12"/>
      <c r="E243" s="12"/>
      <c r="F243" s="12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12"/>
      <c r="BM243" s="12"/>
      <c r="BN243" s="12"/>
      <c r="BO243" s="12"/>
    </row>
    <row r="244" spans="1:67" ht="12.75" customHeight="1">
      <c r="A244" s="12"/>
      <c r="B244" s="12"/>
      <c r="C244" s="12"/>
      <c r="D244" s="12"/>
      <c r="E244" s="12"/>
      <c r="F244" s="12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12"/>
      <c r="BM244" s="12"/>
      <c r="BN244" s="12"/>
      <c r="BO244" s="12"/>
    </row>
    <row r="245" spans="1:67" ht="12.75" customHeight="1">
      <c r="A245" s="12"/>
      <c r="B245" s="12"/>
      <c r="C245" s="12"/>
      <c r="D245" s="12"/>
      <c r="E245" s="12"/>
      <c r="F245" s="12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12"/>
      <c r="BM245" s="12"/>
      <c r="BN245" s="12"/>
      <c r="BO245" s="12"/>
    </row>
    <row r="246" spans="1:67" ht="12.75" customHeight="1">
      <c r="A246" s="12"/>
      <c r="B246" s="12"/>
      <c r="C246" s="12"/>
      <c r="D246" s="12"/>
      <c r="E246" s="12"/>
      <c r="F246" s="12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12"/>
      <c r="BM246" s="12"/>
      <c r="BN246" s="12"/>
      <c r="BO246" s="12"/>
    </row>
    <row r="247" spans="1:67" ht="12.75" customHeight="1">
      <c r="A247" s="12"/>
      <c r="B247" s="12"/>
      <c r="C247" s="12"/>
      <c r="D247" s="12"/>
      <c r="E247" s="12"/>
      <c r="F247" s="12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12"/>
      <c r="BM247" s="12"/>
      <c r="BN247" s="12"/>
      <c r="BO247" s="12"/>
    </row>
    <row r="248" spans="1:67" ht="12.75" customHeight="1">
      <c r="A248" s="12"/>
      <c r="B248" s="12"/>
      <c r="C248" s="12"/>
      <c r="D248" s="12"/>
      <c r="E248" s="12"/>
      <c r="F248" s="12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12"/>
      <c r="BM248" s="12"/>
      <c r="BN248" s="12"/>
      <c r="BO248" s="12"/>
    </row>
    <row r="249" spans="1:67" ht="12.75" customHeight="1">
      <c r="A249" s="12"/>
      <c r="B249" s="12"/>
      <c r="C249" s="12"/>
      <c r="D249" s="12"/>
      <c r="E249" s="12"/>
      <c r="F249" s="12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12"/>
      <c r="BM249" s="12"/>
      <c r="BN249" s="12"/>
      <c r="BO249" s="12"/>
    </row>
    <row r="250" spans="1:67" ht="12.75" customHeight="1">
      <c r="A250" s="12"/>
      <c r="B250" s="12"/>
      <c r="C250" s="12"/>
      <c r="D250" s="12"/>
      <c r="E250" s="12"/>
      <c r="F250" s="12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12"/>
      <c r="BM250" s="12"/>
      <c r="BN250" s="12"/>
      <c r="BO250" s="12"/>
    </row>
    <row r="251" spans="1:67" ht="12.75" customHeight="1">
      <c r="A251" s="12"/>
      <c r="B251" s="12"/>
      <c r="C251" s="12"/>
      <c r="D251" s="12"/>
      <c r="E251" s="12"/>
      <c r="F251" s="12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81"/>
      <c r="BI251" s="81"/>
      <c r="BJ251" s="81"/>
      <c r="BK251" s="81"/>
      <c r="BL251" s="12"/>
      <c r="BM251" s="12"/>
      <c r="BN251" s="12"/>
      <c r="BO251" s="12"/>
    </row>
    <row r="252" spans="1:67" ht="12.75" customHeight="1">
      <c r="A252" s="12"/>
      <c r="B252" s="12"/>
      <c r="C252" s="12"/>
      <c r="D252" s="12"/>
      <c r="E252" s="12"/>
      <c r="F252" s="12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12"/>
      <c r="BM252" s="12"/>
      <c r="BN252" s="12"/>
      <c r="BO252" s="12"/>
    </row>
    <row r="253" spans="1:67" ht="12.75" customHeight="1">
      <c r="A253" s="12"/>
      <c r="B253" s="12"/>
      <c r="C253" s="12"/>
      <c r="D253" s="12"/>
      <c r="E253" s="12"/>
      <c r="F253" s="12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12"/>
      <c r="BM253" s="12"/>
      <c r="BN253" s="12"/>
      <c r="BO253" s="12"/>
    </row>
    <row r="254" spans="1:67" ht="12.75" customHeight="1">
      <c r="A254" s="12"/>
      <c r="B254" s="12"/>
      <c r="C254" s="12"/>
      <c r="D254" s="12"/>
      <c r="E254" s="12"/>
      <c r="F254" s="12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12"/>
      <c r="BM254" s="12"/>
      <c r="BN254" s="12"/>
      <c r="BO254" s="12"/>
    </row>
    <row r="255" spans="1:67" ht="12.75" customHeight="1">
      <c r="A255" s="12"/>
      <c r="B255" s="12"/>
      <c r="C255" s="12"/>
      <c r="D255" s="12"/>
      <c r="E255" s="12"/>
      <c r="F255" s="12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81"/>
      <c r="BI255" s="81"/>
      <c r="BJ255" s="81"/>
      <c r="BK255" s="81"/>
      <c r="BL255" s="12"/>
      <c r="BM255" s="12"/>
      <c r="BN255" s="12"/>
      <c r="BO255" s="12"/>
    </row>
    <row r="256" spans="1:67" ht="12.75" customHeight="1">
      <c r="A256" s="12"/>
      <c r="B256" s="12"/>
      <c r="C256" s="12"/>
      <c r="D256" s="12"/>
      <c r="E256" s="12"/>
      <c r="F256" s="12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81"/>
      <c r="BI256" s="81"/>
      <c r="BJ256" s="81"/>
      <c r="BK256" s="81"/>
      <c r="BL256" s="12"/>
      <c r="BM256" s="12"/>
      <c r="BN256" s="12"/>
      <c r="BO256" s="12"/>
    </row>
    <row r="257" spans="1:67" ht="12.75" customHeight="1">
      <c r="A257" s="12"/>
      <c r="B257" s="12"/>
      <c r="C257" s="12"/>
      <c r="D257" s="12"/>
      <c r="E257" s="12"/>
      <c r="F257" s="12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81"/>
      <c r="BH257" s="81"/>
      <c r="BI257" s="81"/>
      <c r="BJ257" s="81"/>
      <c r="BK257" s="81"/>
      <c r="BL257" s="12"/>
      <c r="BM257" s="12"/>
      <c r="BN257" s="12"/>
      <c r="BO257" s="12"/>
    </row>
    <row r="258" spans="1:67" ht="12.75" customHeight="1">
      <c r="A258" s="12"/>
      <c r="B258" s="12"/>
      <c r="C258" s="12"/>
      <c r="D258" s="12"/>
      <c r="E258" s="12"/>
      <c r="F258" s="12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  <c r="BH258" s="81"/>
      <c r="BI258" s="81"/>
      <c r="BJ258" s="81"/>
      <c r="BK258" s="81"/>
      <c r="BL258" s="12"/>
      <c r="BM258" s="12"/>
      <c r="BN258" s="12"/>
      <c r="BO258" s="12"/>
    </row>
    <row r="259" spans="1:67" ht="12.75" customHeight="1">
      <c r="A259" s="12"/>
      <c r="B259" s="12"/>
      <c r="C259" s="12"/>
      <c r="D259" s="12"/>
      <c r="E259" s="12"/>
      <c r="F259" s="12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12"/>
      <c r="BM259" s="12"/>
      <c r="BN259" s="12"/>
      <c r="BO259" s="12"/>
    </row>
    <row r="260" spans="1:67" ht="12.75" customHeight="1">
      <c r="A260" s="12"/>
      <c r="B260" s="12"/>
      <c r="C260" s="12"/>
      <c r="D260" s="12"/>
      <c r="E260" s="12"/>
      <c r="F260" s="12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81"/>
      <c r="BI260" s="81"/>
      <c r="BJ260" s="81"/>
      <c r="BK260" s="81"/>
      <c r="BL260" s="12"/>
      <c r="BM260" s="12"/>
      <c r="BN260" s="12"/>
      <c r="BO260" s="12"/>
    </row>
    <row r="261" spans="1:67" ht="12.75" customHeight="1">
      <c r="A261" s="12"/>
      <c r="B261" s="12"/>
      <c r="C261" s="12"/>
      <c r="D261" s="12"/>
      <c r="E261" s="12"/>
      <c r="F261" s="12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12"/>
      <c r="BM261" s="12"/>
      <c r="BN261" s="12"/>
      <c r="BO261" s="12"/>
    </row>
    <row r="262" spans="1:67" ht="12.75" customHeight="1">
      <c r="A262" s="12"/>
      <c r="B262" s="12"/>
      <c r="C262" s="12"/>
      <c r="D262" s="12"/>
      <c r="E262" s="12"/>
      <c r="F262" s="12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12"/>
      <c r="BM262" s="12"/>
      <c r="BN262" s="12"/>
      <c r="BO262" s="12"/>
    </row>
    <row r="263" spans="1:67" ht="12.75" customHeight="1">
      <c r="A263" s="12"/>
      <c r="B263" s="12"/>
      <c r="C263" s="12"/>
      <c r="D263" s="12"/>
      <c r="E263" s="12"/>
      <c r="F263" s="12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81"/>
      <c r="BI263" s="81"/>
      <c r="BJ263" s="81"/>
      <c r="BK263" s="81"/>
      <c r="BL263" s="12"/>
      <c r="BM263" s="12"/>
      <c r="BN263" s="12"/>
      <c r="BO263" s="12"/>
    </row>
    <row r="264" spans="1:67" ht="12.75" customHeight="1">
      <c r="A264" s="12"/>
      <c r="B264" s="12"/>
      <c r="C264" s="12"/>
      <c r="D264" s="12"/>
      <c r="E264" s="12"/>
      <c r="F264" s="12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81"/>
      <c r="BI264" s="81"/>
      <c r="BJ264" s="81"/>
      <c r="BK264" s="81"/>
      <c r="BL264" s="12"/>
      <c r="BM264" s="12"/>
      <c r="BN264" s="12"/>
      <c r="BO264" s="12"/>
    </row>
    <row r="265" spans="1:67" ht="12.75" customHeight="1">
      <c r="A265" s="12"/>
      <c r="B265" s="12"/>
      <c r="C265" s="12"/>
      <c r="D265" s="12"/>
      <c r="E265" s="12"/>
      <c r="F265" s="12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81"/>
      <c r="BI265" s="81"/>
      <c r="BJ265" s="81"/>
      <c r="BK265" s="81"/>
      <c r="BL265" s="12"/>
      <c r="BM265" s="12"/>
      <c r="BN265" s="12"/>
      <c r="BO265" s="12"/>
    </row>
    <row r="266" spans="1:67" ht="12.75" customHeight="1">
      <c r="A266" s="12"/>
      <c r="B266" s="12"/>
      <c r="C266" s="12"/>
      <c r="D266" s="12"/>
      <c r="E266" s="12"/>
      <c r="F266" s="12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12"/>
      <c r="BM266" s="12"/>
      <c r="BN266" s="12"/>
      <c r="BO266" s="12"/>
    </row>
    <row r="267" spans="1:67" ht="12.75" customHeight="1">
      <c r="A267" s="12"/>
      <c r="B267" s="12"/>
      <c r="C267" s="12"/>
      <c r="D267" s="12"/>
      <c r="E267" s="12"/>
      <c r="F267" s="12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BG267" s="81"/>
      <c r="BH267" s="81"/>
      <c r="BI267" s="81"/>
      <c r="BJ267" s="81"/>
      <c r="BK267" s="81"/>
      <c r="BL267" s="12"/>
      <c r="BM267" s="12"/>
      <c r="BN267" s="12"/>
      <c r="BO267" s="12"/>
    </row>
    <row r="268" spans="1:67" ht="12.75" customHeight="1">
      <c r="A268" s="12"/>
      <c r="B268" s="12"/>
      <c r="C268" s="12"/>
      <c r="D268" s="12"/>
      <c r="E268" s="12"/>
      <c r="F268" s="12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81"/>
      <c r="BI268" s="81"/>
      <c r="BJ268" s="81"/>
      <c r="BK268" s="81"/>
      <c r="BL268" s="12"/>
      <c r="BM268" s="12"/>
      <c r="BN268" s="12"/>
      <c r="BO268" s="12"/>
    </row>
    <row r="269" spans="1:67" ht="12.75" customHeight="1">
      <c r="A269" s="12"/>
      <c r="B269" s="12"/>
      <c r="C269" s="12"/>
      <c r="D269" s="12"/>
      <c r="E269" s="12"/>
      <c r="F269" s="12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  <c r="BH269" s="81"/>
      <c r="BI269" s="81"/>
      <c r="BJ269" s="81"/>
      <c r="BK269" s="81"/>
      <c r="BL269" s="12"/>
      <c r="BM269" s="12"/>
      <c r="BN269" s="12"/>
      <c r="BO269" s="12"/>
    </row>
    <row r="270" spans="1:67" ht="12.75" customHeight="1">
      <c r="A270" s="12"/>
      <c r="B270" s="12"/>
      <c r="C270" s="12"/>
      <c r="D270" s="12"/>
      <c r="E270" s="12"/>
      <c r="F270" s="12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81"/>
      <c r="BI270" s="81"/>
      <c r="BJ270" s="81"/>
      <c r="BK270" s="81"/>
      <c r="BL270" s="12"/>
      <c r="BM270" s="12"/>
      <c r="BN270" s="12"/>
      <c r="BO270" s="12"/>
    </row>
    <row r="271" spans="1:67" ht="12.75" customHeight="1">
      <c r="A271" s="12"/>
      <c r="B271" s="12"/>
      <c r="C271" s="12"/>
      <c r="D271" s="12"/>
      <c r="E271" s="12"/>
      <c r="F271" s="12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81"/>
      <c r="BI271" s="81"/>
      <c r="BJ271" s="81"/>
      <c r="BK271" s="81"/>
      <c r="BL271" s="12"/>
      <c r="BM271" s="12"/>
      <c r="BN271" s="12"/>
      <c r="BO271" s="12"/>
    </row>
    <row r="272" spans="1:67" ht="12.75" customHeight="1">
      <c r="A272" s="12"/>
      <c r="B272" s="12"/>
      <c r="C272" s="12"/>
      <c r="D272" s="12"/>
      <c r="E272" s="12"/>
      <c r="F272" s="12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81"/>
      <c r="BI272" s="81"/>
      <c r="BJ272" s="81"/>
      <c r="BK272" s="81"/>
      <c r="BL272" s="12"/>
      <c r="BM272" s="12"/>
      <c r="BN272" s="12"/>
      <c r="BO272" s="12"/>
    </row>
    <row r="273" spans="1:67" ht="12.75" customHeight="1">
      <c r="A273" s="12"/>
      <c r="B273" s="12"/>
      <c r="C273" s="12"/>
      <c r="D273" s="12"/>
      <c r="E273" s="12"/>
      <c r="F273" s="12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81"/>
      <c r="BI273" s="81"/>
      <c r="BJ273" s="81"/>
      <c r="BK273" s="81"/>
      <c r="BL273" s="12"/>
      <c r="BM273" s="12"/>
      <c r="BN273" s="12"/>
      <c r="BO273" s="12"/>
    </row>
    <row r="274" spans="1:67" ht="12.75" customHeight="1">
      <c r="A274" s="12"/>
      <c r="B274" s="12"/>
      <c r="C274" s="12"/>
      <c r="D274" s="12"/>
      <c r="E274" s="12"/>
      <c r="F274" s="12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BG274" s="81"/>
      <c r="BH274" s="81"/>
      <c r="BI274" s="81"/>
      <c r="BJ274" s="81"/>
      <c r="BK274" s="81"/>
      <c r="BL274" s="12"/>
      <c r="BM274" s="12"/>
      <c r="BN274" s="12"/>
      <c r="BO274" s="12"/>
    </row>
    <row r="275" spans="1:67" ht="12.75" customHeight="1">
      <c r="A275" s="12"/>
      <c r="B275" s="12"/>
      <c r="C275" s="12"/>
      <c r="D275" s="12"/>
      <c r="E275" s="12"/>
      <c r="F275" s="12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  <c r="BH275" s="81"/>
      <c r="BI275" s="81"/>
      <c r="BJ275" s="81"/>
      <c r="BK275" s="81"/>
      <c r="BL275" s="12"/>
      <c r="BM275" s="12"/>
      <c r="BN275" s="12"/>
      <c r="BO275" s="12"/>
    </row>
    <row r="276" spans="1:67" ht="12.75" customHeight="1">
      <c r="A276" s="12"/>
      <c r="B276" s="12"/>
      <c r="C276" s="12"/>
      <c r="D276" s="12"/>
      <c r="E276" s="12"/>
      <c r="F276" s="12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  <c r="BH276" s="81"/>
      <c r="BI276" s="81"/>
      <c r="BJ276" s="81"/>
      <c r="BK276" s="81"/>
      <c r="BL276" s="12"/>
      <c r="BM276" s="12"/>
      <c r="BN276" s="12"/>
      <c r="BO276" s="12"/>
    </row>
    <row r="277" spans="1:67" ht="12.75" customHeight="1">
      <c r="A277" s="12"/>
      <c r="B277" s="12"/>
      <c r="C277" s="12"/>
      <c r="D277" s="12"/>
      <c r="E277" s="12"/>
      <c r="F277" s="12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BG277" s="81"/>
      <c r="BH277" s="81"/>
      <c r="BI277" s="81"/>
      <c r="BJ277" s="81"/>
      <c r="BK277" s="81"/>
      <c r="BL277" s="12"/>
      <c r="BM277" s="12"/>
      <c r="BN277" s="12"/>
      <c r="BO277" s="12"/>
    </row>
    <row r="278" spans="1:67" ht="12.75" customHeight="1">
      <c r="A278" s="12"/>
      <c r="B278" s="12"/>
      <c r="C278" s="12"/>
      <c r="D278" s="12"/>
      <c r="E278" s="12"/>
      <c r="F278" s="12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  <c r="BG278" s="81"/>
      <c r="BH278" s="81"/>
      <c r="BI278" s="81"/>
      <c r="BJ278" s="81"/>
      <c r="BK278" s="81"/>
      <c r="BL278" s="12"/>
      <c r="BM278" s="12"/>
      <c r="BN278" s="12"/>
      <c r="BO278" s="12"/>
    </row>
    <row r="279" spans="1:67" ht="12.75" customHeight="1">
      <c r="A279" s="12"/>
      <c r="B279" s="12"/>
      <c r="C279" s="12"/>
      <c r="D279" s="12"/>
      <c r="E279" s="12"/>
      <c r="F279" s="12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  <c r="BH279" s="81"/>
      <c r="BI279" s="81"/>
      <c r="BJ279" s="81"/>
      <c r="BK279" s="81"/>
      <c r="BL279" s="12"/>
      <c r="BM279" s="12"/>
      <c r="BN279" s="12"/>
      <c r="BO279" s="12"/>
    </row>
    <row r="280" spans="1:67" ht="12.75" customHeight="1">
      <c r="A280" s="12"/>
      <c r="B280" s="12"/>
      <c r="C280" s="12"/>
      <c r="D280" s="12"/>
      <c r="E280" s="12"/>
      <c r="F280" s="12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  <c r="BH280" s="81"/>
      <c r="BI280" s="81"/>
      <c r="BJ280" s="81"/>
      <c r="BK280" s="81"/>
      <c r="BL280" s="12"/>
      <c r="BM280" s="12"/>
      <c r="BN280" s="12"/>
      <c r="BO280" s="12"/>
    </row>
    <row r="281" spans="1:67" ht="12.75" customHeight="1">
      <c r="A281" s="12"/>
      <c r="B281" s="12"/>
      <c r="C281" s="12"/>
      <c r="D281" s="12"/>
      <c r="E281" s="12"/>
      <c r="F281" s="12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  <c r="BG281" s="81"/>
      <c r="BH281" s="81"/>
      <c r="BI281" s="81"/>
      <c r="BJ281" s="81"/>
      <c r="BK281" s="81"/>
      <c r="BL281" s="12"/>
      <c r="BM281" s="12"/>
      <c r="BN281" s="12"/>
      <c r="BO281" s="12"/>
    </row>
    <row r="282" spans="1:67" ht="12.75" customHeight="1">
      <c r="A282" s="12"/>
      <c r="B282" s="12"/>
      <c r="C282" s="12"/>
      <c r="D282" s="12"/>
      <c r="E282" s="12"/>
      <c r="F282" s="12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  <c r="BG282" s="81"/>
      <c r="BH282" s="81"/>
      <c r="BI282" s="81"/>
      <c r="BJ282" s="81"/>
      <c r="BK282" s="81"/>
      <c r="BL282" s="12"/>
      <c r="BM282" s="12"/>
      <c r="BN282" s="12"/>
      <c r="BO282" s="12"/>
    </row>
    <row r="283" spans="1:67" ht="12.75" customHeight="1">
      <c r="A283" s="12"/>
      <c r="B283" s="12"/>
      <c r="C283" s="12"/>
      <c r="D283" s="12"/>
      <c r="E283" s="12"/>
      <c r="F283" s="12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BG283" s="81"/>
      <c r="BH283" s="81"/>
      <c r="BI283" s="81"/>
      <c r="BJ283" s="81"/>
      <c r="BK283" s="81"/>
      <c r="BL283" s="12"/>
      <c r="BM283" s="12"/>
      <c r="BN283" s="12"/>
      <c r="BO283" s="12"/>
    </row>
    <row r="284" spans="1:67" ht="12.75" customHeight="1">
      <c r="A284" s="12"/>
      <c r="B284" s="12"/>
      <c r="C284" s="12"/>
      <c r="D284" s="12"/>
      <c r="E284" s="12"/>
      <c r="F284" s="12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  <c r="BH284" s="81"/>
      <c r="BI284" s="81"/>
      <c r="BJ284" s="81"/>
      <c r="BK284" s="81"/>
      <c r="BL284" s="12"/>
      <c r="BM284" s="12"/>
      <c r="BN284" s="12"/>
      <c r="BO284" s="12"/>
    </row>
    <row r="285" spans="1:67" ht="12.75" customHeight="1">
      <c r="A285" s="12"/>
      <c r="B285" s="12"/>
      <c r="C285" s="12"/>
      <c r="D285" s="12"/>
      <c r="E285" s="12"/>
      <c r="F285" s="12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  <c r="BH285" s="81"/>
      <c r="BI285" s="81"/>
      <c r="BJ285" s="81"/>
      <c r="BK285" s="81"/>
      <c r="BL285" s="12"/>
      <c r="BM285" s="12"/>
      <c r="BN285" s="12"/>
      <c r="BO285" s="12"/>
    </row>
    <row r="286" spans="1:67" ht="12.75" customHeight="1">
      <c r="A286" s="12"/>
      <c r="B286" s="12"/>
      <c r="C286" s="12"/>
      <c r="D286" s="12"/>
      <c r="E286" s="12"/>
      <c r="F286" s="12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81"/>
      <c r="BI286" s="81"/>
      <c r="BJ286" s="81"/>
      <c r="BK286" s="81"/>
      <c r="BL286" s="12"/>
      <c r="BM286" s="12"/>
      <c r="BN286" s="12"/>
      <c r="BO286" s="12"/>
    </row>
    <row r="287" spans="1:67" ht="12.75" customHeight="1">
      <c r="A287" s="12"/>
      <c r="B287" s="12"/>
      <c r="C287" s="12"/>
      <c r="D287" s="12"/>
      <c r="E287" s="12"/>
      <c r="F287" s="12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81"/>
      <c r="BI287" s="81"/>
      <c r="BJ287" s="81"/>
      <c r="BK287" s="81"/>
      <c r="BL287" s="12"/>
      <c r="BM287" s="12"/>
      <c r="BN287" s="12"/>
      <c r="BO287" s="12"/>
    </row>
    <row r="288" spans="1:67" ht="12.75" customHeight="1">
      <c r="A288" s="12"/>
      <c r="B288" s="12"/>
      <c r="C288" s="12"/>
      <c r="D288" s="12"/>
      <c r="E288" s="12"/>
      <c r="F288" s="12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81"/>
      <c r="BI288" s="81"/>
      <c r="BJ288" s="81"/>
      <c r="BK288" s="81"/>
      <c r="BL288" s="12"/>
      <c r="BM288" s="12"/>
      <c r="BN288" s="12"/>
      <c r="BO288" s="12"/>
    </row>
    <row r="289" spans="1:67" ht="12.75" customHeight="1">
      <c r="A289" s="12"/>
      <c r="B289" s="12"/>
      <c r="C289" s="12"/>
      <c r="D289" s="12"/>
      <c r="E289" s="12"/>
      <c r="F289" s="12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  <c r="BH289" s="81"/>
      <c r="BI289" s="81"/>
      <c r="BJ289" s="81"/>
      <c r="BK289" s="81"/>
      <c r="BL289" s="12"/>
      <c r="BM289" s="12"/>
      <c r="BN289" s="12"/>
      <c r="BO289" s="12"/>
    </row>
    <row r="290" spans="1:67" ht="12.75" customHeight="1">
      <c r="A290" s="12"/>
      <c r="B290" s="12"/>
      <c r="C290" s="12"/>
      <c r="D290" s="12"/>
      <c r="E290" s="12"/>
      <c r="F290" s="12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  <c r="BH290" s="81"/>
      <c r="BI290" s="81"/>
      <c r="BJ290" s="81"/>
      <c r="BK290" s="81"/>
      <c r="BL290" s="12"/>
      <c r="BM290" s="12"/>
      <c r="BN290" s="12"/>
      <c r="BO290" s="12"/>
    </row>
    <row r="291" spans="1:67" ht="12.75" customHeight="1">
      <c r="A291" s="12"/>
      <c r="B291" s="12"/>
      <c r="C291" s="12"/>
      <c r="D291" s="12"/>
      <c r="E291" s="12"/>
      <c r="F291" s="12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  <c r="BG291" s="81"/>
      <c r="BH291" s="81"/>
      <c r="BI291" s="81"/>
      <c r="BJ291" s="81"/>
      <c r="BK291" s="81"/>
      <c r="BL291" s="12"/>
      <c r="BM291" s="12"/>
      <c r="BN291" s="12"/>
      <c r="BO291" s="12"/>
    </row>
    <row r="292" spans="1:67" ht="12.75" customHeight="1">
      <c r="A292" s="12"/>
      <c r="B292" s="12"/>
      <c r="C292" s="12"/>
      <c r="D292" s="12"/>
      <c r="E292" s="12"/>
      <c r="F292" s="12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  <c r="BG292" s="81"/>
      <c r="BH292" s="81"/>
      <c r="BI292" s="81"/>
      <c r="BJ292" s="81"/>
      <c r="BK292" s="81"/>
      <c r="BL292" s="12"/>
      <c r="BM292" s="12"/>
      <c r="BN292" s="12"/>
      <c r="BO292" s="12"/>
    </row>
    <row r="293" spans="1:67" ht="12.75" customHeight="1">
      <c r="A293" s="12"/>
      <c r="B293" s="12"/>
      <c r="C293" s="12"/>
      <c r="D293" s="12"/>
      <c r="E293" s="12"/>
      <c r="F293" s="12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  <c r="BG293" s="81"/>
      <c r="BH293" s="81"/>
      <c r="BI293" s="81"/>
      <c r="BJ293" s="81"/>
      <c r="BK293" s="81"/>
      <c r="BL293" s="12"/>
      <c r="BM293" s="12"/>
      <c r="BN293" s="12"/>
      <c r="BO293" s="12"/>
    </row>
    <row r="294" spans="1:67" ht="12.75" customHeight="1">
      <c r="A294" s="12"/>
      <c r="B294" s="12"/>
      <c r="C294" s="12"/>
      <c r="D294" s="12"/>
      <c r="E294" s="12"/>
      <c r="F294" s="12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  <c r="BG294" s="81"/>
      <c r="BH294" s="81"/>
      <c r="BI294" s="81"/>
      <c r="BJ294" s="81"/>
      <c r="BK294" s="81"/>
      <c r="BL294" s="12"/>
      <c r="BM294" s="12"/>
      <c r="BN294" s="12"/>
      <c r="BO294" s="12"/>
    </row>
    <row r="295" spans="1:67" ht="12.75" customHeight="1">
      <c r="A295" s="12"/>
      <c r="B295" s="12"/>
      <c r="C295" s="12"/>
      <c r="D295" s="12"/>
      <c r="E295" s="12"/>
      <c r="F295" s="12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  <c r="BG295" s="81"/>
      <c r="BH295" s="81"/>
      <c r="BI295" s="81"/>
      <c r="BJ295" s="81"/>
      <c r="BK295" s="81"/>
      <c r="BL295" s="12"/>
      <c r="BM295" s="12"/>
      <c r="BN295" s="12"/>
      <c r="BO295" s="12"/>
    </row>
    <row r="296" spans="1:67" ht="12.75" customHeight="1">
      <c r="A296" s="12"/>
      <c r="B296" s="12"/>
      <c r="C296" s="12"/>
      <c r="D296" s="12"/>
      <c r="E296" s="12"/>
      <c r="F296" s="12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81"/>
      <c r="BI296" s="81"/>
      <c r="BJ296" s="81"/>
      <c r="BK296" s="81"/>
      <c r="BL296" s="12"/>
      <c r="BM296" s="12"/>
      <c r="BN296" s="12"/>
      <c r="BO296" s="12"/>
    </row>
    <row r="297" spans="1:67" ht="12.75" customHeight="1">
      <c r="A297" s="12"/>
      <c r="B297" s="12"/>
      <c r="C297" s="12"/>
      <c r="D297" s="12"/>
      <c r="E297" s="12"/>
      <c r="F297" s="12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12"/>
      <c r="BM297" s="12"/>
      <c r="BN297" s="12"/>
      <c r="BO297" s="12"/>
    </row>
    <row r="298" spans="1:67" ht="12.75" customHeight="1">
      <c r="A298" s="12"/>
      <c r="B298" s="12"/>
      <c r="C298" s="12"/>
      <c r="D298" s="12"/>
      <c r="E298" s="12"/>
      <c r="F298" s="12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  <c r="BH298" s="81"/>
      <c r="BI298" s="81"/>
      <c r="BJ298" s="81"/>
      <c r="BK298" s="81"/>
      <c r="BL298" s="12"/>
      <c r="BM298" s="12"/>
      <c r="BN298" s="12"/>
      <c r="BO298" s="12"/>
    </row>
    <row r="299" spans="1:67" ht="12.75" customHeight="1">
      <c r="A299" s="12"/>
      <c r="B299" s="12"/>
      <c r="C299" s="12"/>
      <c r="D299" s="12"/>
      <c r="E299" s="12"/>
      <c r="F299" s="12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  <c r="BH299" s="81"/>
      <c r="BI299" s="81"/>
      <c r="BJ299" s="81"/>
      <c r="BK299" s="81"/>
      <c r="BL299" s="12"/>
      <c r="BM299" s="12"/>
      <c r="BN299" s="12"/>
      <c r="BO299" s="12"/>
    </row>
    <row r="300" spans="1:67" ht="12.75" customHeight="1">
      <c r="A300" s="12"/>
      <c r="B300" s="12"/>
      <c r="C300" s="12"/>
      <c r="D300" s="12"/>
      <c r="E300" s="12"/>
      <c r="F300" s="12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  <c r="BH300" s="81"/>
      <c r="BI300" s="81"/>
      <c r="BJ300" s="81"/>
      <c r="BK300" s="81"/>
      <c r="BL300" s="12"/>
      <c r="BM300" s="12"/>
      <c r="BN300" s="12"/>
      <c r="BO300" s="12"/>
    </row>
    <row r="301" spans="1:67" ht="12.75" customHeight="1">
      <c r="A301" s="12"/>
      <c r="B301" s="12"/>
      <c r="C301" s="12"/>
      <c r="D301" s="12"/>
      <c r="E301" s="12"/>
      <c r="F301" s="12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81"/>
      <c r="BI301" s="81"/>
      <c r="BJ301" s="81"/>
      <c r="BK301" s="81"/>
      <c r="BL301" s="12"/>
      <c r="BM301" s="12"/>
      <c r="BN301" s="12"/>
      <c r="BO301" s="12"/>
    </row>
    <row r="302" spans="1:67" ht="12.75" customHeight="1">
      <c r="A302" s="12"/>
      <c r="B302" s="12"/>
      <c r="C302" s="12"/>
      <c r="D302" s="12"/>
      <c r="E302" s="12"/>
      <c r="F302" s="12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  <c r="BH302" s="81"/>
      <c r="BI302" s="81"/>
      <c r="BJ302" s="81"/>
      <c r="BK302" s="81"/>
      <c r="BL302" s="12"/>
      <c r="BM302" s="12"/>
      <c r="BN302" s="12"/>
      <c r="BO302" s="12"/>
    </row>
    <row r="303" spans="1:67" ht="12.75" customHeight="1">
      <c r="A303" s="12"/>
      <c r="B303" s="12"/>
      <c r="C303" s="12"/>
      <c r="D303" s="12"/>
      <c r="E303" s="12"/>
      <c r="F303" s="12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  <c r="BG303" s="81"/>
      <c r="BH303" s="81"/>
      <c r="BI303" s="81"/>
      <c r="BJ303" s="81"/>
      <c r="BK303" s="81"/>
      <c r="BL303" s="12"/>
      <c r="BM303" s="12"/>
      <c r="BN303" s="12"/>
      <c r="BO303" s="12"/>
    </row>
    <row r="304" spans="1:67" ht="12.75" customHeight="1">
      <c r="A304" s="12"/>
      <c r="B304" s="12"/>
      <c r="C304" s="12"/>
      <c r="D304" s="12"/>
      <c r="E304" s="12"/>
      <c r="F304" s="12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81"/>
      <c r="BI304" s="81"/>
      <c r="BJ304" s="81"/>
      <c r="BK304" s="81"/>
      <c r="BL304" s="12"/>
      <c r="BM304" s="12"/>
      <c r="BN304" s="12"/>
      <c r="BO304" s="12"/>
    </row>
    <row r="305" spans="1:67" ht="12.75" customHeight="1">
      <c r="A305" s="12"/>
      <c r="B305" s="12"/>
      <c r="C305" s="12"/>
      <c r="D305" s="12"/>
      <c r="E305" s="12"/>
      <c r="F305" s="12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  <c r="BG305" s="81"/>
      <c r="BH305" s="81"/>
      <c r="BI305" s="81"/>
      <c r="BJ305" s="81"/>
      <c r="BK305" s="81"/>
      <c r="BL305" s="12"/>
      <c r="BM305" s="12"/>
      <c r="BN305" s="12"/>
      <c r="BO305" s="12"/>
    </row>
    <row r="306" spans="1:67" ht="12.75" customHeight="1">
      <c r="A306" s="12"/>
      <c r="B306" s="12"/>
      <c r="C306" s="12"/>
      <c r="D306" s="12"/>
      <c r="E306" s="12"/>
      <c r="F306" s="12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81"/>
      <c r="BI306" s="81"/>
      <c r="BJ306" s="81"/>
      <c r="BK306" s="81"/>
      <c r="BL306" s="12"/>
      <c r="BM306" s="12"/>
      <c r="BN306" s="12"/>
      <c r="BO306" s="12"/>
    </row>
    <row r="307" spans="1:67" ht="12.75" customHeight="1">
      <c r="A307" s="12"/>
      <c r="B307" s="12"/>
      <c r="C307" s="12"/>
      <c r="D307" s="12"/>
      <c r="E307" s="12"/>
      <c r="F307" s="12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  <c r="BG307" s="81"/>
      <c r="BH307" s="81"/>
      <c r="BI307" s="81"/>
      <c r="BJ307" s="81"/>
      <c r="BK307" s="81"/>
      <c r="BL307" s="12"/>
      <c r="BM307" s="12"/>
      <c r="BN307" s="12"/>
      <c r="BO307" s="12"/>
    </row>
    <row r="308" spans="1:67" ht="12.75" customHeight="1">
      <c r="A308" s="12"/>
      <c r="B308" s="12"/>
      <c r="C308" s="12"/>
      <c r="D308" s="12"/>
      <c r="E308" s="12"/>
      <c r="F308" s="12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BG308" s="81"/>
      <c r="BH308" s="81"/>
      <c r="BI308" s="81"/>
      <c r="BJ308" s="81"/>
      <c r="BK308" s="81"/>
      <c r="BL308" s="12"/>
      <c r="BM308" s="12"/>
      <c r="BN308" s="12"/>
      <c r="BO308" s="12"/>
    </row>
    <row r="309" spans="1:67" ht="12.75" customHeight="1">
      <c r="A309" s="12"/>
      <c r="B309" s="12"/>
      <c r="C309" s="12"/>
      <c r="D309" s="12"/>
      <c r="E309" s="12"/>
      <c r="F309" s="12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81"/>
      <c r="BI309" s="81"/>
      <c r="BJ309" s="81"/>
      <c r="BK309" s="81"/>
      <c r="BL309" s="12"/>
      <c r="BM309" s="12"/>
      <c r="BN309" s="12"/>
      <c r="BO309" s="12"/>
    </row>
    <row r="310" spans="1:67" ht="12.75" customHeight="1">
      <c r="A310" s="12"/>
      <c r="B310" s="12"/>
      <c r="C310" s="12"/>
      <c r="D310" s="12"/>
      <c r="E310" s="12"/>
      <c r="F310" s="12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  <c r="BG310" s="81"/>
      <c r="BH310" s="81"/>
      <c r="BI310" s="81"/>
      <c r="BJ310" s="81"/>
      <c r="BK310" s="81"/>
      <c r="BL310" s="12"/>
      <c r="BM310" s="12"/>
      <c r="BN310" s="12"/>
      <c r="BO310" s="12"/>
    </row>
    <row r="311" spans="1:67" ht="12.75" customHeight="1">
      <c r="A311" s="12"/>
      <c r="B311" s="12"/>
      <c r="C311" s="12"/>
      <c r="D311" s="12"/>
      <c r="E311" s="12"/>
      <c r="F311" s="12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  <c r="BG311" s="81"/>
      <c r="BH311" s="81"/>
      <c r="BI311" s="81"/>
      <c r="BJ311" s="81"/>
      <c r="BK311" s="81"/>
      <c r="BL311" s="12"/>
      <c r="BM311" s="12"/>
      <c r="BN311" s="12"/>
      <c r="BO311" s="12"/>
    </row>
    <row r="312" spans="1:67" ht="12.75" customHeight="1">
      <c r="A312" s="12"/>
      <c r="B312" s="12"/>
      <c r="C312" s="12"/>
      <c r="D312" s="12"/>
      <c r="E312" s="12"/>
      <c r="F312" s="12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  <c r="BG312" s="81"/>
      <c r="BH312" s="81"/>
      <c r="BI312" s="81"/>
      <c r="BJ312" s="81"/>
      <c r="BK312" s="81"/>
      <c r="BL312" s="12"/>
      <c r="BM312" s="12"/>
      <c r="BN312" s="12"/>
      <c r="BO312" s="12"/>
    </row>
    <row r="313" spans="1:67" ht="12.75" customHeight="1">
      <c r="A313" s="12"/>
      <c r="B313" s="12"/>
      <c r="C313" s="12"/>
      <c r="D313" s="12"/>
      <c r="E313" s="12"/>
      <c r="F313" s="12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BG313" s="81"/>
      <c r="BH313" s="81"/>
      <c r="BI313" s="81"/>
      <c r="BJ313" s="81"/>
      <c r="BK313" s="81"/>
      <c r="BL313" s="12"/>
      <c r="BM313" s="12"/>
      <c r="BN313" s="12"/>
      <c r="BO313" s="12"/>
    </row>
    <row r="314" spans="1:67" ht="12.75" customHeight="1">
      <c r="A314" s="12"/>
      <c r="B314" s="12"/>
      <c r="C314" s="12"/>
      <c r="D314" s="12"/>
      <c r="E314" s="12"/>
      <c r="F314" s="12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BG314" s="81"/>
      <c r="BH314" s="81"/>
      <c r="BI314" s="81"/>
      <c r="BJ314" s="81"/>
      <c r="BK314" s="81"/>
      <c r="BL314" s="12"/>
      <c r="BM314" s="12"/>
      <c r="BN314" s="12"/>
      <c r="BO314" s="12"/>
    </row>
    <row r="315" spans="1:67" ht="12.75" customHeight="1">
      <c r="A315" s="12"/>
      <c r="B315" s="12"/>
      <c r="C315" s="12"/>
      <c r="D315" s="12"/>
      <c r="E315" s="12"/>
      <c r="F315" s="12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  <c r="BG315" s="81"/>
      <c r="BH315" s="81"/>
      <c r="BI315" s="81"/>
      <c r="BJ315" s="81"/>
      <c r="BK315" s="81"/>
      <c r="BL315" s="12"/>
      <c r="BM315" s="12"/>
      <c r="BN315" s="12"/>
      <c r="BO315" s="12"/>
    </row>
    <row r="316" spans="1:67" ht="12.75" customHeight="1">
      <c r="A316" s="12"/>
      <c r="B316" s="12"/>
      <c r="C316" s="12"/>
      <c r="D316" s="12"/>
      <c r="E316" s="12"/>
      <c r="F316" s="12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  <c r="BG316" s="81"/>
      <c r="BH316" s="81"/>
      <c r="BI316" s="81"/>
      <c r="BJ316" s="81"/>
      <c r="BK316" s="81"/>
      <c r="BL316" s="12"/>
      <c r="BM316" s="12"/>
      <c r="BN316" s="12"/>
      <c r="BO316" s="12"/>
    </row>
    <row r="317" spans="1:67" ht="12.75" customHeight="1">
      <c r="A317" s="12"/>
      <c r="B317" s="12"/>
      <c r="C317" s="12"/>
      <c r="D317" s="12"/>
      <c r="E317" s="12"/>
      <c r="F317" s="12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  <c r="BG317" s="81"/>
      <c r="BH317" s="81"/>
      <c r="BI317" s="81"/>
      <c r="BJ317" s="81"/>
      <c r="BK317" s="81"/>
      <c r="BL317" s="12"/>
      <c r="BM317" s="12"/>
      <c r="BN317" s="12"/>
      <c r="BO317" s="12"/>
    </row>
    <row r="318" spans="1:67" ht="12.75" customHeight="1">
      <c r="A318" s="12"/>
      <c r="B318" s="12"/>
      <c r="C318" s="12"/>
      <c r="D318" s="12"/>
      <c r="E318" s="12"/>
      <c r="F318" s="12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  <c r="BH318" s="81"/>
      <c r="BI318" s="81"/>
      <c r="BJ318" s="81"/>
      <c r="BK318" s="81"/>
      <c r="BL318" s="12"/>
      <c r="BM318" s="12"/>
      <c r="BN318" s="12"/>
      <c r="BO318" s="12"/>
    </row>
    <row r="319" spans="1:67" ht="12.75" customHeight="1">
      <c r="A319" s="12"/>
      <c r="B319" s="12"/>
      <c r="C319" s="12"/>
      <c r="D319" s="12"/>
      <c r="E319" s="12"/>
      <c r="F319" s="12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  <c r="BH319" s="81"/>
      <c r="BI319" s="81"/>
      <c r="BJ319" s="81"/>
      <c r="BK319" s="81"/>
      <c r="BL319" s="12"/>
      <c r="BM319" s="12"/>
      <c r="BN319" s="12"/>
      <c r="BO319" s="12"/>
    </row>
    <row r="320" spans="1:67" ht="12.75" customHeight="1">
      <c r="A320" s="12"/>
      <c r="B320" s="12"/>
      <c r="C320" s="12"/>
      <c r="D320" s="12"/>
      <c r="E320" s="12"/>
      <c r="F320" s="12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BG320" s="81"/>
      <c r="BH320" s="81"/>
      <c r="BI320" s="81"/>
      <c r="BJ320" s="81"/>
      <c r="BK320" s="81"/>
      <c r="BL320" s="12"/>
      <c r="BM320" s="12"/>
      <c r="BN320" s="12"/>
      <c r="BO320" s="12"/>
    </row>
    <row r="321" spans="1:67" ht="12.75" customHeight="1">
      <c r="A321" s="12"/>
      <c r="B321" s="12"/>
      <c r="C321" s="12"/>
      <c r="D321" s="12"/>
      <c r="E321" s="12"/>
      <c r="F321" s="12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BG321" s="81"/>
      <c r="BH321" s="81"/>
      <c r="BI321" s="81"/>
      <c r="BJ321" s="81"/>
      <c r="BK321" s="81"/>
      <c r="BL321" s="12"/>
      <c r="BM321" s="12"/>
      <c r="BN321" s="12"/>
      <c r="BO321" s="12"/>
    </row>
    <row r="322" spans="1:67" ht="12.75" customHeight="1">
      <c r="A322" s="12"/>
      <c r="B322" s="12"/>
      <c r="C322" s="12"/>
      <c r="D322" s="12"/>
      <c r="E322" s="12"/>
      <c r="F322" s="12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81"/>
      <c r="BI322" s="81"/>
      <c r="BJ322" s="81"/>
      <c r="BK322" s="81"/>
      <c r="BL322" s="12"/>
      <c r="BM322" s="12"/>
      <c r="BN322" s="12"/>
      <c r="BO322" s="12"/>
    </row>
    <row r="323" spans="1:67" ht="12.75" customHeight="1">
      <c r="A323" s="12"/>
      <c r="B323" s="12"/>
      <c r="C323" s="12"/>
      <c r="D323" s="12"/>
      <c r="E323" s="12"/>
      <c r="F323" s="12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  <c r="BG323" s="81"/>
      <c r="BH323" s="81"/>
      <c r="BI323" s="81"/>
      <c r="BJ323" s="81"/>
      <c r="BK323" s="81"/>
      <c r="BL323" s="12"/>
      <c r="BM323" s="12"/>
      <c r="BN323" s="12"/>
      <c r="BO323" s="12"/>
    </row>
    <row r="324" spans="1:67" ht="12.75" customHeight="1">
      <c r="A324" s="12"/>
      <c r="B324" s="12"/>
      <c r="C324" s="12"/>
      <c r="D324" s="12"/>
      <c r="E324" s="12"/>
      <c r="F324" s="12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81"/>
      <c r="BI324" s="81"/>
      <c r="BJ324" s="81"/>
      <c r="BK324" s="81"/>
      <c r="BL324" s="12"/>
      <c r="BM324" s="12"/>
      <c r="BN324" s="12"/>
      <c r="BO324" s="12"/>
    </row>
    <row r="325" spans="1:67" ht="12.75" customHeight="1">
      <c r="A325" s="12"/>
      <c r="B325" s="12"/>
      <c r="C325" s="12"/>
      <c r="D325" s="12"/>
      <c r="E325" s="12"/>
      <c r="F325" s="12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  <c r="BG325" s="81"/>
      <c r="BH325" s="81"/>
      <c r="BI325" s="81"/>
      <c r="BJ325" s="81"/>
      <c r="BK325" s="81"/>
      <c r="BL325" s="12"/>
      <c r="BM325" s="12"/>
      <c r="BN325" s="12"/>
      <c r="BO325" s="12"/>
    </row>
    <row r="326" spans="1:67" ht="12.75" customHeight="1">
      <c r="A326" s="12"/>
      <c r="B326" s="12"/>
      <c r="C326" s="12"/>
      <c r="D326" s="12"/>
      <c r="E326" s="12"/>
      <c r="F326" s="12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  <c r="BG326" s="81"/>
      <c r="BH326" s="81"/>
      <c r="BI326" s="81"/>
      <c r="BJ326" s="81"/>
      <c r="BK326" s="81"/>
      <c r="BL326" s="12"/>
      <c r="BM326" s="12"/>
      <c r="BN326" s="12"/>
      <c r="BO326" s="12"/>
    </row>
    <row r="327" spans="1:67" ht="12.75" customHeight="1">
      <c r="A327" s="12"/>
      <c r="B327" s="12"/>
      <c r="C327" s="12"/>
      <c r="D327" s="12"/>
      <c r="E327" s="12"/>
      <c r="F327" s="12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  <c r="BG327" s="81"/>
      <c r="BH327" s="81"/>
      <c r="BI327" s="81"/>
      <c r="BJ327" s="81"/>
      <c r="BK327" s="81"/>
      <c r="BL327" s="12"/>
      <c r="BM327" s="12"/>
      <c r="BN327" s="12"/>
      <c r="BO327" s="12"/>
    </row>
    <row r="328" spans="1:67" ht="12.75" customHeight="1">
      <c r="A328" s="12"/>
      <c r="B328" s="12"/>
      <c r="C328" s="12"/>
      <c r="D328" s="12"/>
      <c r="E328" s="12"/>
      <c r="F328" s="12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  <c r="BG328" s="81"/>
      <c r="BH328" s="81"/>
      <c r="BI328" s="81"/>
      <c r="BJ328" s="81"/>
      <c r="BK328" s="81"/>
      <c r="BL328" s="12"/>
      <c r="BM328" s="12"/>
      <c r="BN328" s="12"/>
      <c r="BO328" s="12"/>
    </row>
    <row r="329" spans="1:67" ht="12.75" customHeight="1">
      <c r="A329" s="12"/>
      <c r="B329" s="12"/>
      <c r="C329" s="12"/>
      <c r="D329" s="12"/>
      <c r="E329" s="12"/>
      <c r="F329" s="12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  <c r="BG329" s="81"/>
      <c r="BH329" s="81"/>
      <c r="BI329" s="81"/>
      <c r="BJ329" s="81"/>
      <c r="BK329" s="81"/>
      <c r="BL329" s="12"/>
      <c r="BM329" s="12"/>
      <c r="BN329" s="12"/>
      <c r="BO329" s="12"/>
    </row>
    <row r="330" spans="1:67" ht="12.75" customHeight="1">
      <c r="A330" s="12"/>
      <c r="B330" s="12"/>
      <c r="C330" s="12"/>
      <c r="D330" s="12"/>
      <c r="E330" s="12"/>
      <c r="F330" s="12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  <c r="BG330" s="81"/>
      <c r="BH330" s="81"/>
      <c r="BI330" s="81"/>
      <c r="BJ330" s="81"/>
      <c r="BK330" s="81"/>
      <c r="BL330" s="12"/>
      <c r="BM330" s="12"/>
      <c r="BN330" s="12"/>
      <c r="BO330" s="12"/>
    </row>
    <row r="331" spans="1:67" ht="12.75" customHeight="1">
      <c r="A331" s="12"/>
      <c r="B331" s="12"/>
      <c r="C331" s="12"/>
      <c r="D331" s="12"/>
      <c r="E331" s="12"/>
      <c r="F331" s="12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  <c r="BG331" s="81"/>
      <c r="BH331" s="81"/>
      <c r="BI331" s="81"/>
      <c r="BJ331" s="81"/>
      <c r="BK331" s="81"/>
      <c r="BL331" s="12"/>
      <c r="BM331" s="12"/>
      <c r="BN331" s="12"/>
      <c r="BO331" s="12"/>
    </row>
    <row r="332" spans="1:67" ht="12.75" customHeight="1">
      <c r="A332" s="12"/>
      <c r="B332" s="12"/>
      <c r="C332" s="12"/>
      <c r="D332" s="12"/>
      <c r="E332" s="12"/>
      <c r="F332" s="12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BG332" s="81"/>
      <c r="BH332" s="81"/>
      <c r="BI332" s="81"/>
      <c r="BJ332" s="81"/>
      <c r="BK332" s="81"/>
      <c r="BL332" s="12"/>
      <c r="BM332" s="12"/>
      <c r="BN332" s="12"/>
      <c r="BO332" s="12"/>
    </row>
    <row r="333" spans="1:67" ht="12.75" customHeight="1">
      <c r="A333" s="12"/>
      <c r="B333" s="12"/>
      <c r="C333" s="12"/>
      <c r="D333" s="12"/>
      <c r="E333" s="12"/>
      <c r="F333" s="12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  <c r="BG333" s="81"/>
      <c r="BH333" s="81"/>
      <c r="BI333" s="81"/>
      <c r="BJ333" s="81"/>
      <c r="BK333" s="81"/>
      <c r="BL333" s="12"/>
      <c r="BM333" s="12"/>
      <c r="BN333" s="12"/>
      <c r="BO333" s="12"/>
    </row>
    <row r="334" spans="1:67" ht="12.75" customHeight="1">
      <c r="A334" s="12"/>
      <c r="B334" s="12"/>
      <c r="C334" s="12"/>
      <c r="D334" s="12"/>
      <c r="E334" s="12"/>
      <c r="F334" s="12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  <c r="BG334" s="81"/>
      <c r="BH334" s="81"/>
      <c r="BI334" s="81"/>
      <c r="BJ334" s="81"/>
      <c r="BK334" s="81"/>
      <c r="BL334" s="12"/>
      <c r="BM334" s="12"/>
      <c r="BN334" s="12"/>
      <c r="BO334" s="12"/>
    </row>
    <row r="335" spans="1:67" ht="12.75" customHeight="1">
      <c r="A335" s="12"/>
      <c r="B335" s="12"/>
      <c r="C335" s="12"/>
      <c r="D335" s="12"/>
      <c r="E335" s="12"/>
      <c r="F335" s="12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  <c r="BG335" s="81"/>
      <c r="BH335" s="81"/>
      <c r="BI335" s="81"/>
      <c r="BJ335" s="81"/>
      <c r="BK335" s="81"/>
      <c r="BL335" s="12"/>
      <c r="BM335" s="12"/>
      <c r="BN335" s="12"/>
      <c r="BO335" s="12"/>
    </row>
    <row r="336" spans="1:67" ht="12.75" customHeight="1">
      <c r="A336" s="12"/>
      <c r="B336" s="12"/>
      <c r="C336" s="12"/>
      <c r="D336" s="12"/>
      <c r="E336" s="12"/>
      <c r="F336" s="12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  <c r="BG336" s="81"/>
      <c r="BH336" s="81"/>
      <c r="BI336" s="81"/>
      <c r="BJ336" s="81"/>
      <c r="BK336" s="81"/>
      <c r="BL336" s="12"/>
      <c r="BM336" s="12"/>
      <c r="BN336" s="12"/>
      <c r="BO336" s="12"/>
    </row>
    <row r="337" spans="1:67" ht="12.75" customHeight="1">
      <c r="A337" s="12"/>
      <c r="B337" s="12"/>
      <c r="C337" s="12"/>
      <c r="D337" s="12"/>
      <c r="E337" s="12"/>
      <c r="F337" s="12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BG337" s="81"/>
      <c r="BH337" s="81"/>
      <c r="BI337" s="81"/>
      <c r="BJ337" s="81"/>
      <c r="BK337" s="81"/>
      <c r="BL337" s="12"/>
      <c r="BM337" s="12"/>
      <c r="BN337" s="12"/>
      <c r="BO337" s="12"/>
    </row>
    <row r="338" spans="1:67" ht="12.75" customHeight="1">
      <c r="A338" s="12"/>
      <c r="B338" s="12"/>
      <c r="C338" s="12"/>
      <c r="D338" s="12"/>
      <c r="E338" s="12"/>
      <c r="F338" s="12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BG338" s="81"/>
      <c r="BH338" s="81"/>
      <c r="BI338" s="81"/>
      <c r="BJ338" s="81"/>
      <c r="BK338" s="81"/>
      <c r="BL338" s="12"/>
      <c r="BM338" s="12"/>
      <c r="BN338" s="12"/>
      <c r="BO338" s="12"/>
    </row>
    <row r="339" spans="1:67" ht="12.75" customHeight="1">
      <c r="A339" s="12"/>
      <c r="B339" s="12"/>
      <c r="C339" s="12"/>
      <c r="D339" s="12"/>
      <c r="E339" s="12"/>
      <c r="F339" s="12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  <c r="BG339" s="81"/>
      <c r="BH339" s="81"/>
      <c r="BI339" s="81"/>
      <c r="BJ339" s="81"/>
      <c r="BK339" s="81"/>
      <c r="BL339" s="12"/>
      <c r="BM339" s="12"/>
      <c r="BN339" s="12"/>
      <c r="BO339" s="12"/>
    </row>
    <row r="340" spans="1:67" ht="12.75" customHeight="1">
      <c r="A340" s="12"/>
      <c r="B340" s="12"/>
      <c r="C340" s="12"/>
      <c r="D340" s="12"/>
      <c r="E340" s="12"/>
      <c r="F340" s="12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81"/>
      <c r="BI340" s="81"/>
      <c r="BJ340" s="81"/>
      <c r="BK340" s="81"/>
      <c r="BL340" s="12"/>
      <c r="BM340" s="12"/>
      <c r="BN340" s="12"/>
      <c r="BO340" s="12"/>
    </row>
    <row r="341" spans="1:67" ht="12.75" customHeight="1">
      <c r="A341" s="12"/>
      <c r="B341" s="12"/>
      <c r="C341" s="12"/>
      <c r="D341" s="12"/>
      <c r="E341" s="12"/>
      <c r="F341" s="12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  <c r="BG341" s="81"/>
      <c r="BH341" s="81"/>
      <c r="BI341" s="81"/>
      <c r="BJ341" s="81"/>
      <c r="BK341" s="81"/>
      <c r="BL341" s="12"/>
      <c r="BM341" s="12"/>
      <c r="BN341" s="12"/>
      <c r="BO341" s="12"/>
    </row>
    <row r="342" spans="1:67" ht="12.75" customHeight="1">
      <c r="A342" s="12"/>
      <c r="B342" s="12"/>
      <c r="C342" s="12"/>
      <c r="D342" s="12"/>
      <c r="E342" s="12"/>
      <c r="F342" s="12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  <c r="BH342" s="81"/>
      <c r="BI342" s="81"/>
      <c r="BJ342" s="81"/>
      <c r="BK342" s="81"/>
      <c r="BL342" s="12"/>
      <c r="BM342" s="12"/>
      <c r="BN342" s="12"/>
      <c r="BO342" s="12"/>
    </row>
    <row r="343" spans="1:67" ht="12.75" customHeight="1">
      <c r="A343" s="12"/>
      <c r="B343" s="12"/>
      <c r="C343" s="12"/>
      <c r="D343" s="12"/>
      <c r="E343" s="12"/>
      <c r="F343" s="12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  <c r="BG343" s="81"/>
      <c r="BH343" s="81"/>
      <c r="BI343" s="81"/>
      <c r="BJ343" s="81"/>
      <c r="BK343" s="81"/>
      <c r="BL343" s="12"/>
      <c r="BM343" s="12"/>
      <c r="BN343" s="12"/>
      <c r="BO343" s="12"/>
    </row>
    <row r="344" spans="1:67" ht="12.75" customHeight="1">
      <c r="A344" s="12"/>
      <c r="B344" s="12"/>
      <c r="C344" s="12"/>
      <c r="D344" s="12"/>
      <c r="E344" s="12"/>
      <c r="F344" s="12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  <c r="BG344" s="81"/>
      <c r="BH344" s="81"/>
      <c r="BI344" s="81"/>
      <c r="BJ344" s="81"/>
      <c r="BK344" s="81"/>
      <c r="BL344" s="12"/>
      <c r="BM344" s="12"/>
      <c r="BN344" s="12"/>
      <c r="BO344" s="12"/>
    </row>
    <row r="345" spans="1:67" ht="12.75" customHeight="1">
      <c r="A345" s="12"/>
      <c r="B345" s="12"/>
      <c r="C345" s="12"/>
      <c r="D345" s="12"/>
      <c r="E345" s="12"/>
      <c r="F345" s="12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  <c r="BG345" s="81"/>
      <c r="BH345" s="81"/>
      <c r="BI345" s="81"/>
      <c r="BJ345" s="81"/>
      <c r="BK345" s="81"/>
      <c r="BL345" s="12"/>
      <c r="BM345" s="12"/>
      <c r="BN345" s="12"/>
      <c r="BO345" s="12"/>
    </row>
    <row r="346" spans="1:67" ht="12.75" customHeight="1">
      <c r="A346" s="12"/>
      <c r="B346" s="12"/>
      <c r="C346" s="12"/>
      <c r="D346" s="12"/>
      <c r="E346" s="12"/>
      <c r="F346" s="12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  <c r="BG346" s="81"/>
      <c r="BH346" s="81"/>
      <c r="BI346" s="81"/>
      <c r="BJ346" s="81"/>
      <c r="BK346" s="81"/>
      <c r="BL346" s="12"/>
      <c r="BM346" s="12"/>
      <c r="BN346" s="12"/>
      <c r="BO346" s="12"/>
    </row>
    <row r="347" spans="1:67" ht="12.75" customHeight="1">
      <c r="A347" s="12"/>
      <c r="B347" s="12"/>
      <c r="C347" s="12"/>
      <c r="D347" s="12"/>
      <c r="E347" s="12"/>
      <c r="F347" s="12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  <c r="BG347" s="81"/>
      <c r="BH347" s="81"/>
      <c r="BI347" s="81"/>
      <c r="BJ347" s="81"/>
      <c r="BK347" s="81"/>
      <c r="BL347" s="12"/>
      <c r="BM347" s="12"/>
      <c r="BN347" s="12"/>
      <c r="BO347" s="12"/>
    </row>
    <row r="348" spans="1:67" ht="12.75" customHeight="1">
      <c r="A348" s="12"/>
      <c r="B348" s="12"/>
      <c r="C348" s="12"/>
      <c r="D348" s="12"/>
      <c r="E348" s="12"/>
      <c r="F348" s="12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  <c r="BG348" s="81"/>
      <c r="BH348" s="81"/>
      <c r="BI348" s="81"/>
      <c r="BJ348" s="81"/>
      <c r="BK348" s="81"/>
      <c r="BL348" s="12"/>
      <c r="BM348" s="12"/>
      <c r="BN348" s="12"/>
      <c r="BO348" s="12"/>
    </row>
    <row r="349" spans="1:67" ht="12.75" customHeight="1">
      <c r="A349" s="12"/>
      <c r="B349" s="12"/>
      <c r="C349" s="12"/>
      <c r="D349" s="12"/>
      <c r="E349" s="12"/>
      <c r="F349" s="12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  <c r="BG349" s="81"/>
      <c r="BH349" s="81"/>
      <c r="BI349" s="81"/>
      <c r="BJ349" s="81"/>
      <c r="BK349" s="81"/>
      <c r="BL349" s="12"/>
      <c r="BM349" s="12"/>
      <c r="BN349" s="12"/>
      <c r="BO349" s="12"/>
    </row>
    <row r="350" spans="1:67" ht="12.75" customHeight="1">
      <c r="A350" s="12"/>
      <c r="B350" s="12"/>
      <c r="C350" s="12"/>
      <c r="D350" s="12"/>
      <c r="E350" s="12"/>
      <c r="F350" s="12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  <c r="BG350" s="81"/>
      <c r="BH350" s="81"/>
      <c r="BI350" s="81"/>
      <c r="BJ350" s="81"/>
      <c r="BK350" s="81"/>
      <c r="BL350" s="12"/>
      <c r="BM350" s="12"/>
      <c r="BN350" s="12"/>
      <c r="BO350" s="12"/>
    </row>
    <row r="351" spans="1:67" ht="12.75" customHeight="1">
      <c r="A351" s="12"/>
      <c r="B351" s="12"/>
      <c r="C351" s="12"/>
      <c r="D351" s="12"/>
      <c r="E351" s="12"/>
      <c r="F351" s="12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  <c r="BG351" s="81"/>
      <c r="BH351" s="81"/>
      <c r="BI351" s="81"/>
      <c r="BJ351" s="81"/>
      <c r="BK351" s="81"/>
      <c r="BL351" s="12"/>
      <c r="BM351" s="12"/>
      <c r="BN351" s="12"/>
      <c r="BO351" s="12"/>
    </row>
    <row r="352" spans="1:67" ht="12.75" customHeight="1">
      <c r="A352" s="12"/>
      <c r="B352" s="12"/>
      <c r="C352" s="12"/>
      <c r="D352" s="12"/>
      <c r="E352" s="12"/>
      <c r="F352" s="12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BG352" s="81"/>
      <c r="BH352" s="81"/>
      <c r="BI352" s="81"/>
      <c r="BJ352" s="81"/>
      <c r="BK352" s="81"/>
      <c r="BL352" s="12"/>
      <c r="BM352" s="12"/>
      <c r="BN352" s="12"/>
      <c r="BO352" s="12"/>
    </row>
    <row r="353" spans="1:67" ht="12.75" customHeight="1">
      <c r="A353" s="12"/>
      <c r="B353" s="12"/>
      <c r="C353" s="12"/>
      <c r="D353" s="12"/>
      <c r="E353" s="12"/>
      <c r="F353" s="12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BG353" s="81"/>
      <c r="BH353" s="81"/>
      <c r="BI353" s="81"/>
      <c r="BJ353" s="81"/>
      <c r="BK353" s="81"/>
      <c r="BL353" s="12"/>
      <c r="BM353" s="12"/>
      <c r="BN353" s="12"/>
      <c r="BO353" s="12"/>
    </row>
    <row r="354" spans="1:67" ht="12.75" customHeight="1">
      <c r="A354" s="12"/>
      <c r="B354" s="12"/>
      <c r="C354" s="12"/>
      <c r="D354" s="12"/>
      <c r="E354" s="12"/>
      <c r="F354" s="12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  <c r="BG354" s="81"/>
      <c r="BH354" s="81"/>
      <c r="BI354" s="81"/>
      <c r="BJ354" s="81"/>
      <c r="BK354" s="81"/>
      <c r="BL354" s="12"/>
      <c r="BM354" s="12"/>
      <c r="BN354" s="12"/>
      <c r="BO354" s="12"/>
    </row>
    <row r="355" spans="1:67" ht="12.75" customHeight="1">
      <c r="A355" s="12"/>
      <c r="B355" s="12"/>
      <c r="C355" s="12"/>
      <c r="D355" s="12"/>
      <c r="E355" s="12"/>
      <c r="F355" s="12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  <c r="BG355" s="81"/>
      <c r="BH355" s="81"/>
      <c r="BI355" s="81"/>
      <c r="BJ355" s="81"/>
      <c r="BK355" s="81"/>
      <c r="BL355" s="12"/>
      <c r="BM355" s="12"/>
      <c r="BN355" s="12"/>
      <c r="BO355" s="12"/>
    </row>
    <row r="356" spans="1:67" ht="12.75" customHeight="1">
      <c r="A356" s="12"/>
      <c r="B356" s="12"/>
      <c r="C356" s="12"/>
      <c r="D356" s="12"/>
      <c r="E356" s="12"/>
      <c r="F356" s="12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  <c r="BG356" s="81"/>
      <c r="BH356" s="81"/>
      <c r="BI356" s="81"/>
      <c r="BJ356" s="81"/>
      <c r="BK356" s="81"/>
      <c r="BL356" s="12"/>
      <c r="BM356" s="12"/>
      <c r="BN356" s="12"/>
      <c r="BO356" s="12"/>
    </row>
    <row r="357" spans="1:67" ht="12.75" customHeight="1">
      <c r="A357" s="12"/>
      <c r="B357" s="12"/>
      <c r="C357" s="12"/>
      <c r="D357" s="12"/>
      <c r="E357" s="12"/>
      <c r="F357" s="12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  <c r="BG357" s="81"/>
      <c r="BH357" s="81"/>
      <c r="BI357" s="81"/>
      <c r="BJ357" s="81"/>
      <c r="BK357" s="81"/>
      <c r="BL357" s="12"/>
      <c r="BM357" s="12"/>
      <c r="BN357" s="12"/>
      <c r="BO357" s="12"/>
    </row>
    <row r="358" spans="1:67" ht="12.75" customHeight="1">
      <c r="A358" s="12"/>
      <c r="B358" s="12"/>
      <c r="C358" s="12"/>
      <c r="D358" s="12"/>
      <c r="E358" s="12"/>
      <c r="F358" s="12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81"/>
      <c r="BI358" s="81"/>
      <c r="BJ358" s="81"/>
      <c r="BK358" s="81"/>
      <c r="BL358" s="12"/>
      <c r="BM358" s="12"/>
      <c r="BN358" s="12"/>
      <c r="BO358" s="12"/>
    </row>
    <row r="359" spans="1:67" ht="12.75" customHeight="1">
      <c r="A359" s="12"/>
      <c r="B359" s="12"/>
      <c r="C359" s="12"/>
      <c r="D359" s="12"/>
      <c r="E359" s="12"/>
      <c r="F359" s="12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  <c r="BG359" s="81"/>
      <c r="BH359" s="81"/>
      <c r="BI359" s="81"/>
      <c r="BJ359" s="81"/>
      <c r="BK359" s="81"/>
      <c r="BL359" s="12"/>
      <c r="BM359" s="12"/>
      <c r="BN359" s="12"/>
      <c r="BO359" s="12"/>
    </row>
    <row r="360" spans="1:67" ht="12.75" customHeight="1">
      <c r="A360" s="12"/>
      <c r="B360" s="12"/>
      <c r="C360" s="12"/>
      <c r="D360" s="12"/>
      <c r="E360" s="12"/>
      <c r="F360" s="12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81"/>
      <c r="BI360" s="81"/>
      <c r="BJ360" s="81"/>
      <c r="BK360" s="81"/>
      <c r="BL360" s="12"/>
      <c r="BM360" s="12"/>
      <c r="BN360" s="12"/>
      <c r="BO360" s="12"/>
    </row>
    <row r="361" spans="1:67" ht="12.75" customHeight="1">
      <c r="A361" s="12"/>
      <c r="B361" s="12"/>
      <c r="C361" s="12"/>
      <c r="D361" s="12"/>
      <c r="E361" s="12"/>
      <c r="F361" s="12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BG361" s="81"/>
      <c r="BH361" s="81"/>
      <c r="BI361" s="81"/>
      <c r="BJ361" s="81"/>
      <c r="BK361" s="81"/>
      <c r="BL361" s="12"/>
      <c r="BM361" s="12"/>
      <c r="BN361" s="12"/>
      <c r="BO361" s="12"/>
    </row>
    <row r="362" spans="1:67" ht="12.75" customHeight="1">
      <c r="A362" s="12"/>
      <c r="B362" s="12"/>
      <c r="C362" s="12"/>
      <c r="D362" s="12"/>
      <c r="E362" s="12"/>
      <c r="F362" s="12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  <c r="BG362" s="81"/>
      <c r="BH362" s="81"/>
      <c r="BI362" s="81"/>
      <c r="BJ362" s="81"/>
      <c r="BK362" s="81"/>
      <c r="BL362" s="12"/>
      <c r="BM362" s="12"/>
      <c r="BN362" s="12"/>
      <c r="BO362" s="12"/>
    </row>
    <row r="363" spans="1:67" ht="12.75" customHeight="1">
      <c r="A363" s="12"/>
      <c r="B363" s="12"/>
      <c r="C363" s="12"/>
      <c r="D363" s="12"/>
      <c r="E363" s="12"/>
      <c r="F363" s="12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  <c r="BG363" s="81"/>
      <c r="BH363" s="81"/>
      <c r="BI363" s="81"/>
      <c r="BJ363" s="81"/>
      <c r="BK363" s="81"/>
      <c r="BL363" s="12"/>
      <c r="BM363" s="12"/>
      <c r="BN363" s="12"/>
      <c r="BO363" s="12"/>
    </row>
    <row r="364" spans="1:67" ht="12.75" customHeight="1">
      <c r="A364" s="12"/>
      <c r="B364" s="12"/>
      <c r="C364" s="12"/>
      <c r="D364" s="12"/>
      <c r="E364" s="12"/>
      <c r="F364" s="12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  <c r="BG364" s="81"/>
      <c r="BH364" s="81"/>
      <c r="BI364" s="81"/>
      <c r="BJ364" s="81"/>
      <c r="BK364" s="81"/>
      <c r="BL364" s="12"/>
      <c r="BM364" s="12"/>
      <c r="BN364" s="12"/>
      <c r="BO364" s="12"/>
    </row>
    <row r="365" spans="1:67" ht="12.75" customHeight="1">
      <c r="A365" s="12"/>
      <c r="B365" s="12"/>
      <c r="C365" s="12"/>
      <c r="D365" s="12"/>
      <c r="E365" s="12"/>
      <c r="F365" s="12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  <c r="BG365" s="81"/>
      <c r="BH365" s="81"/>
      <c r="BI365" s="81"/>
      <c r="BJ365" s="81"/>
      <c r="BK365" s="81"/>
      <c r="BL365" s="12"/>
      <c r="BM365" s="12"/>
      <c r="BN365" s="12"/>
      <c r="BO365" s="12"/>
    </row>
    <row r="366" spans="1:67" ht="12.75" customHeight="1">
      <c r="A366" s="12"/>
      <c r="B366" s="12"/>
      <c r="C366" s="12"/>
      <c r="D366" s="12"/>
      <c r="E366" s="12"/>
      <c r="F366" s="12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  <c r="BG366" s="81"/>
      <c r="BH366" s="81"/>
      <c r="BI366" s="81"/>
      <c r="BJ366" s="81"/>
      <c r="BK366" s="81"/>
      <c r="BL366" s="12"/>
      <c r="BM366" s="12"/>
      <c r="BN366" s="12"/>
      <c r="BO366" s="12"/>
    </row>
    <row r="367" spans="1:67" ht="12.75" customHeight="1">
      <c r="A367" s="12"/>
      <c r="B367" s="12"/>
      <c r="C367" s="12"/>
      <c r="D367" s="12"/>
      <c r="E367" s="12"/>
      <c r="F367" s="12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  <c r="BG367" s="81"/>
      <c r="BH367" s="81"/>
      <c r="BI367" s="81"/>
      <c r="BJ367" s="81"/>
      <c r="BK367" s="81"/>
      <c r="BL367" s="12"/>
      <c r="BM367" s="12"/>
      <c r="BN367" s="12"/>
      <c r="BO367" s="12"/>
    </row>
    <row r="368" spans="1:67" ht="12.75" customHeight="1">
      <c r="A368" s="12"/>
      <c r="B368" s="12"/>
      <c r="C368" s="12"/>
      <c r="D368" s="12"/>
      <c r="E368" s="12"/>
      <c r="F368" s="12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  <c r="BG368" s="81"/>
      <c r="BH368" s="81"/>
      <c r="BI368" s="81"/>
      <c r="BJ368" s="81"/>
      <c r="BK368" s="81"/>
      <c r="BL368" s="12"/>
      <c r="BM368" s="12"/>
      <c r="BN368" s="12"/>
      <c r="BO368" s="12"/>
    </row>
    <row r="369" spans="1:67" ht="12.75" customHeight="1">
      <c r="A369" s="12"/>
      <c r="B369" s="12"/>
      <c r="C369" s="12"/>
      <c r="D369" s="12"/>
      <c r="E369" s="12"/>
      <c r="F369" s="12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  <c r="BG369" s="81"/>
      <c r="BH369" s="81"/>
      <c r="BI369" s="81"/>
      <c r="BJ369" s="81"/>
      <c r="BK369" s="81"/>
      <c r="BL369" s="12"/>
      <c r="BM369" s="12"/>
      <c r="BN369" s="12"/>
      <c r="BO369" s="12"/>
    </row>
    <row r="370" spans="1:67" ht="12.75" customHeight="1">
      <c r="A370" s="12"/>
      <c r="B370" s="12"/>
      <c r="C370" s="12"/>
      <c r="D370" s="12"/>
      <c r="E370" s="12"/>
      <c r="F370" s="12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  <c r="BG370" s="81"/>
      <c r="BH370" s="81"/>
      <c r="BI370" s="81"/>
      <c r="BJ370" s="81"/>
      <c r="BK370" s="81"/>
      <c r="BL370" s="12"/>
      <c r="BM370" s="12"/>
      <c r="BN370" s="12"/>
      <c r="BO370" s="12"/>
    </row>
    <row r="371" spans="1:67" ht="12.75" customHeight="1">
      <c r="A371" s="12"/>
      <c r="B371" s="12"/>
      <c r="C371" s="12"/>
      <c r="D371" s="12"/>
      <c r="E371" s="12"/>
      <c r="F371" s="12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  <c r="BG371" s="81"/>
      <c r="BH371" s="81"/>
      <c r="BI371" s="81"/>
      <c r="BJ371" s="81"/>
      <c r="BK371" s="81"/>
      <c r="BL371" s="12"/>
      <c r="BM371" s="12"/>
      <c r="BN371" s="12"/>
      <c r="BO371" s="12"/>
    </row>
    <row r="372" spans="1:67" ht="12.75" customHeight="1">
      <c r="A372" s="12"/>
      <c r="B372" s="12"/>
      <c r="C372" s="12"/>
      <c r="D372" s="12"/>
      <c r="E372" s="12"/>
      <c r="F372" s="12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  <c r="BG372" s="81"/>
      <c r="BH372" s="81"/>
      <c r="BI372" s="81"/>
      <c r="BJ372" s="81"/>
      <c r="BK372" s="81"/>
      <c r="BL372" s="12"/>
      <c r="BM372" s="12"/>
      <c r="BN372" s="12"/>
      <c r="BO372" s="12"/>
    </row>
    <row r="373" spans="1:67" ht="12.75" customHeight="1">
      <c r="A373" s="12"/>
      <c r="B373" s="12"/>
      <c r="C373" s="12"/>
      <c r="D373" s="12"/>
      <c r="E373" s="12"/>
      <c r="F373" s="12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  <c r="BG373" s="81"/>
      <c r="BH373" s="81"/>
      <c r="BI373" s="81"/>
      <c r="BJ373" s="81"/>
      <c r="BK373" s="81"/>
      <c r="BL373" s="12"/>
      <c r="BM373" s="12"/>
      <c r="BN373" s="12"/>
      <c r="BO373" s="12"/>
    </row>
    <row r="374" spans="1:67" ht="12.75" customHeight="1">
      <c r="A374" s="12"/>
      <c r="B374" s="12"/>
      <c r="C374" s="12"/>
      <c r="D374" s="12"/>
      <c r="E374" s="12"/>
      <c r="F374" s="12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  <c r="BG374" s="81"/>
      <c r="BH374" s="81"/>
      <c r="BI374" s="81"/>
      <c r="BJ374" s="81"/>
      <c r="BK374" s="81"/>
      <c r="BL374" s="12"/>
      <c r="BM374" s="12"/>
      <c r="BN374" s="12"/>
      <c r="BO374" s="12"/>
    </row>
    <row r="375" spans="1:67" ht="12.75" customHeight="1">
      <c r="A375" s="12"/>
      <c r="B375" s="12"/>
      <c r="C375" s="12"/>
      <c r="D375" s="12"/>
      <c r="E375" s="12"/>
      <c r="F375" s="12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  <c r="BG375" s="81"/>
      <c r="BH375" s="81"/>
      <c r="BI375" s="81"/>
      <c r="BJ375" s="81"/>
      <c r="BK375" s="81"/>
      <c r="BL375" s="12"/>
      <c r="BM375" s="12"/>
      <c r="BN375" s="12"/>
      <c r="BO375" s="12"/>
    </row>
    <row r="376" spans="1:67" ht="12.75" customHeight="1">
      <c r="A376" s="12"/>
      <c r="B376" s="12"/>
      <c r="C376" s="12"/>
      <c r="D376" s="12"/>
      <c r="E376" s="12"/>
      <c r="F376" s="12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  <c r="BH376" s="81"/>
      <c r="BI376" s="81"/>
      <c r="BJ376" s="81"/>
      <c r="BK376" s="81"/>
      <c r="BL376" s="12"/>
      <c r="BM376" s="12"/>
      <c r="BN376" s="12"/>
      <c r="BO376" s="12"/>
    </row>
    <row r="377" spans="1:67" ht="12.75" customHeight="1">
      <c r="A377" s="12"/>
      <c r="B377" s="12"/>
      <c r="C377" s="12"/>
      <c r="D377" s="12"/>
      <c r="E377" s="12"/>
      <c r="F377" s="12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  <c r="BG377" s="81"/>
      <c r="BH377" s="81"/>
      <c r="BI377" s="81"/>
      <c r="BJ377" s="81"/>
      <c r="BK377" s="81"/>
      <c r="BL377" s="12"/>
      <c r="BM377" s="12"/>
      <c r="BN377" s="12"/>
      <c r="BO377" s="12"/>
    </row>
    <row r="378" spans="1:67" ht="12.75" customHeight="1">
      <c r="A378" s="12"/>
      <c r="B378" s="12"/>
      <c r="C378" s="12"/>
      <c r="D378" s="12"/>
      <c r="E378" s="12"/>
      <c r="F378" s="12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81"/>
      <c r="BI378" s="81"/>
      <c r="BJ378" s="81"/>
      <c r="BK378" s="81"/>
      <c r="BL378" s="12"/>
      <c r="BM378" s="12"/>
      <c r="BN378" s="12"/>
      <c r="BO378" s="12"/>
    </row>
    <row r="379" spans="1:67" ht="12.75" customHeight="1">
      <c r="A379" s="12"/>
      <c r="B379" s="12"/>
      <c r="C379" s="12"/>
      <c r="D379" s="12"/>
      <c r="E379" s="12"/>
      <c r="F379" s="12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BG379" s="81"/>
      <c r="BH379" s="81"/>
      <c r="BI379" s="81"/>
      <c r="BJ379" s="81"/>
      <c r="BK379" s="81"/>
      <c r="BL379" s="12"/>
      <c r="BM379" s="12"/>
      <c r="BN379" s="12"/>
      <c r="BO379" s="12"/>
    </row>
    <row r="380" spans="1:67" ht="12.75" customHeight="1">
      <c r="A380" s="12"/>
      <c r="B380" s="12"/>
      <c r="C380" s="12"/>
      <c r="D380" s="12"/>
      <c r="E380" s="12"/>
      <c r="F380" s="12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81"/>
      <c r="BI380" s="81"/>
      <c r="BJ380" s="81"/>
      <c r="BK380" s="81"/>
      <c r="BL380" s="12"/>
      <c r="BM380" s="12"/>
      <c r="BN380" s="12"/>
      <c r="BO380" s="12"/>
    </row>
    <row r="381" spans="1:67" ht="12.75" customHeight="1">
      <c r="A381" s="12"/>
      <c r="B381" s="12"/>
      <c r="C381" s="12"/>
      <c r="D381" s="12"/>
      <c r="E381" s="12"/>
      <c r="F381" s="12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BG381" s="81"/>
      <c r="BH381" s="81"/>
      <c r="BI381" s="81"/>
      <c r="BJ381" s="81"/>
      <c r="BK381" s="81"/>
      <c r="BL381" s="12"/>
      <c r="BM381" s="12"/>
      <c r="BN381" s="12"/>
      <c r="BO381" s="12"/>
    </row>
    <row r="382" spans="1:67" ht="12.75" customHeight="1">
      <c r="A382" s="12"/>
      <c r="B382" s="12"/>
      <c r="C382" s="12"/>
      <c r="D382" s="12"/>
      <c r="E382" s="12"/>
      <c r="F382" s="12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BG382" s="81"/>
      <c r="BH382" s="81"/>
      <c r="BI382" s="81"/>
      <c r="BJ382" s="81"/>
      <c r="BK382" s="81"/>
      <c r="BL382" s="12"/>
      <c r="BM382" s="12"/>
      <c r="BN382" s="12"/>
      <c r="BO382" s="12"/>
    </row>
    <row r="383" spans="1:67" ht="12.75" customHeight="1">
      <c r="A383" s="12"/>
      <c r="B383" s="12"/>
      <c r="C383" s="12"/>
      <c r="D383" s="12"/>
      <c r="E383" s="12"/>
      <c r="F383" s="12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BG383" s="81"/>
      <c r="BH383" s="81"/>
      <c r="BI383" s="81"/>
      <c r="BJ383" s="81"/>
      <c r="BK383" s="81"/>
      <c r="BL383" s="12"/>
      <c r="BM383" s="12"/>
      <c r="BN383" s="12"/>
      <c r="BO383" s="12"/>
    </row>
    <row r="384" spans="1:67" ht="12.75" customHeight="1">
      <c r="A384" s="12"/>
      <c r="B384" s="12"/>
      <c r="C384" s="12"/>
      <c r="D384" s="12"/>
      <c r="E384" s="12"/>
      <c r="F384" s="12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BG384" s="81"/>
      <c r="BH384" s="81"/>
      <c r="BI384" s="81"/>
      <c r="BJ384" s="81"/>
      <c r="BK384" s="81"/>
      <c r="BL384" s="12"/>
      <c r="BM384" s="12"/>
      <c r="BN384" s="12"/>
      <c r="BO384" s="12"/>
    </row>
    <row r="385" spans="1:67" ht="12.75" customHeight="1">
      <c r="A385" s="12"/>
      <c r="B385" s="12"/>
      <c r="C385" s="12"/>
      <c r="D385" s="12"/>
      <c r="E385" s="12"/>
      <c r="F385" s="12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BG385" s="81"/>
      <c r="BH385" s="81"/>
      <c r="BI385" s="81"/>
      <c r="BJ385" s="81"/>
      <c r="BK385" s="81"/>
      <c r="BL385" s="12"/>
      <c r="BM385" s="12"/>
      <c r="BN385" s="12"/>
      <c r="BO385" s="12"/>
    </row>
    <row r="386" spans="1:67" ht="12.75" customHeight="1">
      <c r="A386" s="12"/>
      <c r="B386" s="12"/>
      <c r="C386" s="12"/>
      <c r="D386" s="12"/>
      <c r="E386" s="12"/>
      <c r="F386" s="12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  <c r="BG386" s="81"/>
      <c r="BH386" s="81"/>
      <c r="BI386" s="81"/>
      <c r="BJ386" s="81"/>
      <c r="BK386" s="81"/>
      <c r="BL386" s="12"/>
      <c r="BM386" s="12"/>
      <c r="BN386" s="12"/>
      <c r="BO386" s="12"/>
    </row>
    <row r="387" spans="1:67" ht="12.75" customHeight="1">
      <c r="A387" s="12"/>
      <c r="B387" s="12"/>
      <c r="C387" s="12"/>
      <c r="D387" s="12"/>
      <c r="E387" s="12"/>
      <c r="F387" s="12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  <c r="BG387" s="81"/>
      <c r="BH387" s="81"/>
      <c r="BI387" s="81"/>
      <c r="BJ387" s="81"/>
      <c r="BK387" s="81"/>
      <c r="BL387" s="12"/>
      <c r="BM387" s="12"/>
      <c r="BN387" s="12"/>
      <c r="BO387" s="12"/>
    </row>
    <row r="388" spans="1:67" ht="12.75" customHeight="1">
      <c r="A388" s="12"/>
      <c r="B388" s="12"/>
      <c r="C388" s="12"/>
      <c r="D388" s="12"/>
      <c r="E388" s="12"/>
      <c r="F388" s="12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  <c r="BG388" s="81"/>
      <c r="BH388" s="81"/>
      <c r="BI388" s="81"/>
      <c r="BJ388" s="81"/>
      <c r="BK388" s="81"/>
      <c r="BL388" s="12"/>
      <c r="BM388" s="12"/>
      <c r="BN388" s="12"/>
      <c r="BO388" s="12"/>
    </row>
    <row r="389" spans="1:67" ht="12.75" customHeight="1">
      <c r="A389" s="12"/>
      <c r="B389" s="12"/>
      <c r="C389" s="12"/>
      <c r="D389" s="12"/>
      <c r="E389" s="12"/>
      <c r="F389" s="12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  <c r="BG389" s="81"/>
      <c r="BH389" s="81"/>
      <c r="BI389" s="81"/>
      <c r="BJ389" s="81"/>
      <c r="BK389" s="81"/>
      <c r="BL389" s="12"/>
      <c r="BM389" s="12"/>
      <c r="BN389" s="12"/>
      <c r="BO389" s="12"/>
    </row>
    <row r="390" spans="1:67" ht="12.75" customHeight="1">
      <c r="A390" s="12"/>
      <c r="B390" s="12"/>
      <c r="C390" s="12"/>
      <c r="D390" s="12"/>
      <c r="E390" s="12"/>
      <c r="F390" s="12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  <c r="BG390" s="81"/>
      <c r="BH390" s="81"/>
      <c r="BI390" s="81"/>
      <c r="BJ390" s="81"/>
      <c r="BK390" s="81"/>
      <c r="BL390" s="12"/>
      <c r="BM390" s="12"/>
      <c r="BN390" s="12"/>
      <c r="BO390" s="12"/>
    </row>
    <row r="391" spans="1:67" ht="12.75" customHeight="1">
      <c r="A391" s="12"/>
      <c r="B391" s="12"/>
      <c r="C391" s="12"/>
      <c r="D391" s="12"/>
      <c r="E391" s="12"/>
      <c r="F391" s="12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  <c r="BG391" s="81"/>
      <c r="BH391" s="81"/>
      <c r="BI391" s="81"/>
      <c r="BJ391" s="81"/>
      <c r="BK391" s="81"/>
      <c r="BL391" s="12"/>
      <c r="BM391" s="12"/>
      <c r="BN391" s="12"/>
      <c r="BO391" s="12"/>
    </row>
    <row r="392" spans="1:67" ht="12.75" customHeight="1">
      <c r="A392" s="12"/>
      <c r="B392" s="12"/>
      <c r="C392" s="12"/>
      <c r="D392" s="12"/>
      <c r="E392" s="12"/>
      <c r="F392" s="12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  <c r="BG392" s="81"/>
      <c r="BH392" s="81"/>
      <c r="BI392" s="81"/>
      <c r="BJ392" s="81"/>
      <c r="BK392" s="81"/>
      <c r="BL392" s="12"/>
      <c r="BM392" s="12"/>
      <c r="BN392" s="12"/>
      <c r="BO392" s="12"/>
    </row>
    <row r="393" spans="1:67" ht="12.75" customHeight="1">
      <c r="A393" s="12"/>
      <c r="B393" s="12"/>
      <c r="C393" s="12"/>
      <c r="D393" s="12"/>
      <c r="E393" s="12"/>
      <c r="F393" s="12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  <c r="BG393" s="81"/>
      <c r="BH393" s="81"/>
      <c r="BI393" s="81"/>
      <c r="BJ393" s="81"/>
      <c r="BK393" s="81"/>
      <c r="BL393" s="12"/>
      <c r="BM393" s="12"/>
      <c r="BN393" s="12"/>
      <c r="BO393" s="12"/>
    </row>
    <row r="394" spans="1:67" ht="12.75" customHeight="1">
      <c r="A394" s="12"/>
      <c r="B394" s="12"/>
      <c r="C394" s="12"/>
      <c r="D394" s="12"/>
      <c r="E394" s="12"/>
      <c r="F394" s="12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81"/>
      <c r="BI394" s="81"/>
      <c r="BJ394" s="81"/>
      <c r="BK394" s="81"/>
      <c r="BL394" s="12"/>
      <c r="BM394" s="12"/>
      <c r="BN394" s="12"/>
      <c r="BO394" s="12"/>
    </row>
    <row r="395" spans="1:67" ht="12.75" customHeight="1">
      <c r="A395" s="12"/>
      <c r="B395" s="12"/>
      <c r="C395" s="12"/>
      <c r="D395" s="12"/>
      <c r="E395" s="12"/>
      <c r="F395" s="12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  <c r="BH395" s="81"/>
      <c r="BI395" s="81"/>
      <c r="BJ395" s="81"/>
      <c r="BK395" s="81"/>
      <c r="BL395" s="12"/>
      <c r="BM395" s="12"/>
      <c r="BN395" s="12"/>
      <c r="BO395" s="12"/>
    </row>
    <row r="396" spans="1:67" ht="12.75" customHeight="1">
      <c r="A396" s="12"/>
      <c r="B396" s="12"/>
      <c r="C396" s="12"/>
      <c r="D396" s="12"/>
      <c r="E396" s="12"/>
      <c r="F396" s="12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81"/>
      <c r="BI396" s="81"/>
      <c r="BJ396" s="81"/>
      <c r="BK396" s="81"/>
      <c r="BL396" s="12"/>
      <c r="BM396" s="12"/>
      <c r="BN396" s="12"/>
      <c r="BO396" s="12"/>
    </row>
    <row r="397" spans="1:67" ht="12.75" customHeight="1">
      <c r="A397" s="12"/>
      <c r="B397" s="12"/>
      <c r="C397" s="12"/>
      <c r="D397" s="12"/>
      <c r="E397" s="12"/>
      <c r="F397" s="12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  <c r="BH397" s="81"/>
      <c r="BI397" s="81"/>
      <c r="BJ397" s="81"/>
      <c r="BK397" s="81"/>
      <c r="BL397" s="12"/>
      <c r="BM397" s="12"/>
      <c r="BN397" s="12"/>
      <c r="BO397" s="12"/>
    </row>
    <row r="398" spans="1:67" ht="12.75" customHeight="1">
      <c r="A398" s="12"/>
      <c r="B398" s="12"/>
      <c r="C398" s="12"/>
      <c r="D398" s="12"/>
      <c r="E398" s="12"/>
      <c r="F398" s="12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  <c r="BG398" s="81"/>
      <c r="BH398" s="81"/>
      <c r="BI398" s="81"/>
      <c r="BJ398" s="81"/>
      <c r="BK398" s="81"/>
      <c r="BL398" s="12"/>
      <c r="BM398" s="12"/>
      <c r="BN398" s="12"/>
      <c r="BO398" s="12"/>
    </row>
    <row r="399" spans="1:67" ht="12.75" customHeight="1">
      <c r="A399" s="12"/>
      <c r="B399" s="12"/>
      <c r="C399" s="12"/>
      <c r="D399" s="12"/>
      <c r="E399" s="12"/>
      <c r="F399" s="12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81"/>
      <c r="BI399" s="81"/>
      <c r="BJ399" s="81"/>
      <c r="BK399" s="81"/>
      <c r="BL399" s="12"/>
      <c r="BM399" s="12"/>
      <c r="BN399" s="12"/>
      <c r="BO399" s="12"/>
    </row>
    <row r="400" spans="1:67" ht="12.75" customHeight="1">
      <c r="A400" s="12"/>
      <c r="B400" s="12"/>
      <c r="C400" s="12"/>
      <c r="D400" s="12"/>
      <c r="E400" s="12"/>
      <c r="F400" s="12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  <c r="BG400" s="81"/>
      <c r="BH400" s="81"/>
      <c r="BI400" s="81"/>
      <c r="BJ400" s="81"/>
      <c r="BK400" s="81"/>
      <c r="BL400" s="12"/>
      <c r="BM400" s="12"/>
      <c r="BN400" s="12"/>
      <c r="BO400" s="12"/>
    </row>
    <row r="401" spans="1:67" ht="12.75" customHeight="1">
      <c r="A401" s="12"/>
      <c r="B401" s="12"/>
      <c r="C401" s="12"/>
      <c r="D401" s="12"/>
      <c r="E401" s="12"/>
      <c r="F401" s="12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  <c r="BG401" s="81"/>
      <c r="BH401" s="81"/>
      <c r="BI401" s="81"/>
      <c r="BJ401" s="81"/>
      <c r="BK401" s="81"/>
      <c r="BL401" s="12"/>
      <c r="BM401" s="12"/>
      <c r="BN401" s="12"/>
      <c r="BO401" s="12"/>
    </row>
    <row r="402" spans="1:67" ht="12.75" customHeight="1">
      <c r="A402" s="12"/>
      <c r="B402" s="12"/>
      <c r="C402" s="12"/>
      <c r="D402" s="12"/>
      <c r="E402" s="12"/>
      <c r="F402" s="12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  <c r="BG402" s="81"/>
      <c r="BH402" s="81"/>
      <c r="BI402" s="81"/>
      <c r="BJ402" s="81"/>
      <c r="BK402" s="81"/>
      <c r="BL402" s="12"/>
      <c r="BM402" s="12"/>
      <c r="BN402" s="12"/>
      <c r="BO402" s="12"/>
    </row>
    <row r="403" spans="1:67" ht="12.75" customHeight="1">
      <c r="A403" s="12"/>
      <c r="B403" s="12"/>
      <c r="C403" s="12"/>
      <c r="D403" s="12"/>
      <c r="E403" s="12"/>
      <c r="F403" s="12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  <c r="BG403" s="81"/>
      <c r="BH403" s="81"/>
      <c r="BI403" s="81"/>
      <c r="BJ403" s="81"/>
      <c r="BK403" s="81"/>
      <c r="BL403" s="12"/>
      <c r="BM403" s="12"/>
      <c r="BN403" s="12"/>
      <c r="BO403" s="12"/>
    </row>
    <row r="404" spans="1:67" ht="12.75" customHeight="1">
      <c r="A404" s="12"/>
      <c r="B404" s="12"/>
      <c r="C404" s="12"/>
      <c r="D404" s="12"/>
      <c r="E404" s="12"/>
      <c r="F404" s="12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12"/>
      <c r="BM404" s="12"/>
      <c r="BN404" s="12"/>
      <c r="BO404" s="12"/>
    </row>
    <row r="405" spans="1:67" ht="12.75" customHeight="1">
      <c r="A405" s="12"/>
      <c r="B405" s="12"/>
      <c r="C405" s="12"/>
      <c r="D405" s="12"/>
      <c r="E405" s="12"/>
      <c r="F405" s="12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12"/>
      <c r="BM405" s="12"/>
      <c r="BN405" s="12"/>
      <c r="BO405" s="12"/>
    </row>
    <row r="406" spans="1:67" ht="12.75" customHeight="1">
      <c r="A406" s="12"/>
      <c r="B406" s="12"/>
      <c r="C406" s="12"/>
      <c r="D406" s="12"/>
      <c r="E406" s="12"/>
      <c r="F406" s="12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81"/>
      <c r="BI406" s="81"/>
      <c r="BJ406" s="81"/>
      <c r="BK406" s="81"/>
      <c r="BL406" s="12"/>
      <c r="BM406" s="12"/>
      <c r="BN406" s="12"/>
      <c r="BO406" s="12"/>
    </row>
    <row r="407" spans="1:67" ht="12.75" customHeight="1">
      <c r="A407" s="12"/>
      <c r="B407" s="12"/>
      <c r="C407" s="12"/>
      <c r="D407" s="12"/>
      <c r="E407" s="12"/>
      <c r="F407" s="12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81"/>
      <c r="BI407" s="81"/>
      <c r="BJ407" s="81"/>
      <c r="BK407" s="81"/>
      <c r="BL407" s="12"/>
      <c r="BM407" s="12"/>
      <c r="BN407" s="12"/>
      <c r="BO407" s="12"/>
    </row>
    <row r="408" spans="1:67" ht="12.75" customHeight="1">
      <c r="A408" s="12"/>
      <c r="B408" s="12"/>
      <c r="C408" s="12"/>
      <c r="D408" s="12"/>
      <c r="E408" s="12"/>
      <c r="F408" s="12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81"/>
      <c r="BI408" s="81"/>
      <c r="BJ408" s="81"/>
      <c r="BK408" s="81"/>
      <c r="BL408" s="12"/>
      <c r="BM408" s="12"/>
      <c r="BN408" s="12"/>
      <c r="BO408" s="12"/>
    </row>
    <row r="409" spans="1:67" ht="12.75" customHeight="1">
      <c r="A409" s="12"/>
      <c r="B409" s="12"/>
      <c r="C409" s="12"/>
      <c r="D409" s="12"/>
      <c r="E409" s="12"/>
      <c r="F409" s="12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81"/>
      <c r="BI409" s="81"/>
      <c r="BJ409" s="81"/>
      <c r="BK409" s="81"/>
      <c r="BL409" s="12"/>
      <c r="BM409" s="12"/>
      <c r="BN409" s="12"/>
      <c r="BO409" s="12"/>
    </row>
    <row r="410" spans="1:67" ht="12.75" customHeight="1">
      <c r="A410" s="12"/>
      <c r="B410" s="12"/>
      <c r="C410" s="12"/>
      <c r="D410" s="12"/>
      <c r="E410" s="12"/>
      <c r="F410" s="12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81"/>
      <c r="BI410" s="81"/>
      <c r="BJ410" s="81"/>
      <c r="BK410" s="81"/>
      <c r="BL410" s="12"/>
      <c r="BM410" s="12"/>
      <c r="BN410" s="12"/>
      <c r="BO410" s="12"/>
    </row>
    <row r="411" spans="1:67" ht="12.75" customHeight="1">
      <c r="A411" s="12"/>
      <c r="B411" s="12"/>
      <c r="C411" s="12"/>
      <c r="D411" s="12"/>
      <c r="E411" s="12"/>
      <c r="F411" s="12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  <c r="BH411" s="81"/>
      <c r="BI411" s="81"/>
      <c r="BJ411" s="81"/>
      <c r="BK411" s="81"/>
      <c r="BL411" s="12"/>
      <c r="BM411" s="12"/>
      <c r="BN411" s="12"/>
      <c r="BO411" s="12"/>
    </row>
    <row r="412" spans="1:67" ht="12.75" customHeight="1">
      <c r="A412" s="12"/>
      <c r="B412" s="12"/>
      <c r="C412" s="12"/>
      <c r="D412" s="12"/>
      <c r="E412" s="12"/>
      <c r="F412" s="12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81"/>
      <c r="BI412" s="81"/>
      <c r="BJ412" s="81"/>
      <c r="BK412" s="81"/>
      <c r="BL412" s="12"/>
      <c r="BM412" s="12"/>
      <c r="BN412" s="12"/>
      <c r="BO412" s="12"/>
    </row>
    <row r="413" spans="1:67" ht="12.75" customHeight="1">
      <c r="A413" s="12"/>
      <c r="B413" s="12"/>
      <c r="C413" s="12"/>
      <c r="D413" s="12"/>
      <c r="E413" s="12"/>
      <c r="F413" s="12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  <c r="BH413" s="81"/>
      <c r="BI413" s="81"/>
      <c r="BJ413" s="81"/>
      <c r="BK413" s="81"/>
      <c r="BL413" s="12"/>
      <c r="BM413" s="12"/>
      <c r="BN413" s="12"/>
      <c r="BO413" s="12"/>
    </row>
    <row r="414" spans="1:67" ht="12.75" customHeight="1">
      <c r="A414" s="12"/>
      <c r="B414" s="12"/>
      <c r="C414" s="12"/>
      <c r="D414" s="12"/>
      <c r="E414" s="12"/>
      <c r="F414" s="12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81"/>
      <c r="BI414" s="81"/>
      <c r="BJ414" s="81"/>
      <c r="BK414" s="81"/>
      <c r="BL414" s="12"/>
      <c r="BM414" s="12"/>
      <c r="BN414" s="12"/>
      <c r="BO414" s="12"/>
    </row>
    <row r="415" spans="1:67" ht="12.75" customHeight="1">
      <c r="A415" s="12"/>
      <c r="B415" s="12"/>
      <c r="C415" s="12"/>
      <c r="D415" s="12"/>
      <c r="E415" s="12"/>
      <c r="F415" s="12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  <c r="BH415" s="81"/>
      <c r="BI415" s="81"/>
      <c r="BJ415" s="81"/>
      <c r="BK415" s="81"/>
      <c r="BL415" s="12"/>
      <c r="BM415" s="12"/>
      <c r="BN415" s="12"/>
      <c r="BO415" s="12"/>
    </row>
    <row r="416" spans="1:67" ht="12.75" customHeight="1">
      <c r="A416" s="12"/>
      <c r="B416" s="12"/>
      <c r="C416" s="12"/>
      <c r="D416" s="12"/>
      <c r="E416" s="12"/>
      <c r="F416" s="12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  <c r="BG416" s="81"/>
      <c r="BH416" s="81"/>
      <c r="BI416" s="81"/>
      <c r="BJ416" s="81"/>
      <c r="BK416" s="81"/>
      <c r="BL416" s="12"/>
      <c r="BM416" s="12"/>
      <c r="BN416" s="12"/>
      <c r="BO416" s="12"/>
    </row>
    <row r="417" spans="1:67" ht="12.75" customHeight="1">
      <c r="A417" s="12"/>
      <c r="B417" s="12"/>
      <c r="C417" s="12"/>
      <c r="D417" s="12"/>
      <c r="E417" s="12"/>
      <c r="F417" s="12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  <c r="BG417" s="81"/>
      <c r="BH417" s="81"/>
      <c r="BI417" s="81"/>
      <c r="BJ417" s="81"/>
      <c r="BK417" s="81"/>
      <c r="BL417" s="12"/>
      <c r="BM417" s="12"/>
      <c r="BN417" s="12"/>
      <c r="BO417" s="12"/>
    </row>
    <row r="418" spans="1:67" ht="12.75" customHeight="1">
      <c r="A418" s="12"/>
      <c r="B418" s="12"/>
      <c r="C418" s="12"/>
      <c r="D418" s="12"/>
      <c r="E418" s="12"/>
      <c r="F418" s="12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  <c r="BH418" s="81"/>
      <c r="BI418" s="81"/>
      <c r="BJ418" s="81"/>
      <c r="BK418" s="81"/>
      <c r="BL418" s="12"/>
      <c r="BM418" s="12"/>
      <c r="BN418" s="12"/>
      <c r="BO418" s="12"/>
    </row>
    <row r="419" spans="1:67" ht="12.75" customHeight="1">
      <c r="A419" s="12"/>
      <c r="B419" s="12"/>
      <c r="C419" s="12"/>
      <c r="D419" s="12"/>
      <c r="E419" s="12"/>
      <c r="F419" s="12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81"/>
      <c r="BI419" s="81"/>
      <c r="BJ419" s="81"/>
      <c r="BK419" s="81"/>
      <c r="BL419" s="12"/>
      <c r="BM419" s="12"/>
      <c r="BN419" s="12"/>
      <c r="BO419" s="12"/>
    </row>
    <row r="420" spans="1:67" ht="12.75" customHeight="1">
      <c r="A420" s="12"/>
      <c r="B420" s="12"/>
      <c r="C420" s="12"/>
      <c r="D420" s="12"/>
      <c r="E420" s="12"/>
      <c r="F420" s="12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  <c r="BG420" s="81"/>
      <c r="BH420" s="81"/>
      <c r="BI420" s="81"/>
      <c r="BJ420" s="81"/>
      <c r="BK420" s="81"/>
      <c r="BL420" s="12"/>
      <c r="BM420" s="12"/>
      <c r="BN420" s="12"/>
      <c r="BO420" s="12"/>
    </row>
    <row r="421" spans="1:67" ht="12.75" customHeight="1">
      <c r="A421" s="12"/>
      <c r="B421" s="12"/>
      <c r="C421" s="12"/>
      <c r="D421" s="12"/>
      <c r="E421" s="12"/>
      <c r="F421" s="12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  <c r="BG421" s="81"/>
      <c r="BH421" s="81"/>
      <c r="BI421" s="81"/>
      <c r="BJ421" s="81"/>
      <c r="BK421" s="81"/>
      <c r="BL421" s="12"/>
      <c r="BM421" s="12"/>
      <c r="BN421" s="12"/>
      <c r="BO421" s="12"/>
    </row>
    <row r="422" spans="1:67" ht="12.75" customHeight="1">
      <c r="A422" s="12"/>
      <c r="B422" s="12"/>
      <c r="C422" s="12"/>
      <c r="D422" s="12"/>
      <c r="E422" s="12"/>
      <c r="F422" s="12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  <c r="BG422" s="81"/>
      <c r="BH422" s="81"/>
      <c r="BI422" s="81"/>
      <c r="BJ422" s="81"/>
      <c r="BK422" s="81"/>
      <c r="BL422" s="12"/>
      <c r="BM422" s="12"/>
      <c r="BN422" s="12"/>
      <c r="BO422" s="12"/>
    </row>
    <row r="423" spans="1:67" ht="12.75" customHeight="1">
      <c r="A423" s="12"/>
      <c r="B423" s="12"/>
      <c r="C423" s="12"/>
      <c r="D423" s="12"/>
      <c r="E423" s="12"/>
      <c r="F423" s="12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  <c r="BG423" s="81"/>
      <c r="BH423" s="81"/>
      <c r="BI423" s="81"/>
      <c r="BJ423" s="81"/>
      <c r="BK423" s="81"/>
      <c r="BL423" s="12"/>
      <c r="BM423" s="12"/>
      <c r="BN423" s="12"/>
      <c r="BO423" s="12"/>
    </row>
    <row r="424" spans="1:67" ht="12.75" customHeight="1">
      <c r="A424" s="12"/>
      <c r="B424" s="12"/>
      <c r="C424" s="12"/>
      <c r="D424" s="12"/>
      <c r="E424" s="12"/>
      <c r="F424" s="12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  <c r="BG424" s="81"/>
      <c r="BH424" s="81"/>
      <c r="BI424" s="81"/>
      <c r="BJ424" s="81"/>
      <c r="BK424" s="81"/>
      <c r="BL424" s="12"/>
      <c r="BM424" s="12"/>
      <c r="BN424" s="12"/>
      <c r="BO424" s="12"/>
    </row>
    <row r="425" spans="1:67" ht="12.75" customHeight="1">
      <c r="A425" s="12"/>
      <c r="B425" s="12"/>
      <c r="C425" s="12"/>
      <c r="D425" s="12"/>
      <c r="E425" s="12"/>
      <c r="F425" s="12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  <c r="BG425" s="81"/>
      <c r="BH425" s="81"/>
      <c r="BI425" s="81"/>
      <c r="BJ425" s="81"/>
      <c r="BK425" s="81"/>
      <c r="BL425" s="12"/>
      <c r="BM425" s="12"/>
      <c r="BN425" s="12"/>
      <c r="BO425" s="12"/>
    </row>
    <row r="426" spans="1:67" ht="12.75" customHeight="1">
      <c r="A426" s="12"/>
      <c r="B426" s="12"/>
      <c r="C426" s="12"/>
      <c r="D426" s="12"/>
      <c r="E426" s="12"/>
      <c r="F426" s="12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  <c r="BG426" s="81"/>
      <c r="BH426" s="81"/>
      <c r="BI426" s="81"/>
      <c r="BJ426" s="81"/>
      <c r="BK426" s="81"/>
      <c r="BL426" s="12"/>
      <c r="BM426" s="12"/>
      <c r="BN426" s="12"/>
      <c r="BO426" s="12"/>
    </row>
    <row r="427" spans="1:67" ht="12.75" customHeight="1">
      <c r="A427" s="12"/>
      <c r="B427" s="12"/>
      <c r="C427" s="12"/>
      <c r="D427" s="12"/>
      <c r="E427" s="12"/>
      <c r="F427" s="12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  <c r="BG427" s="81"/>
      <c r="BH427" s="81"/>
      <c r="BI427" s="81"/>
      <c r="BJ427" s="81"/>
      <c r="BK427" s="81"/>
      <c r="BL427" s="12"/>
      <c r="BM427" s="12"/>
      <c r="BN427" s="12"/>
      <c r="BO427" s="12"/>
    </row>
    <row r="428" spans="1:67" ht="12.75" customHeight="1">
      <c r="A428" s="12"/>
      <c r="B428" s="12"/>
      <c r="C428" s="12"/>
      <c r="D428" s="12"/>
      <c r="E428" s="12"/>
      <c r="F428" s="12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  <c r="BH428" s="81"/>
      <c r="BI428" s="81"/>
      <c r="BJ428" s="81"/>
      <c r="BK428" s="81"/>
      <c r="BL428" s="12"/>
      <c r="BM428" s="12"/>
      <c r="BN428" s="12"/>
      <c r="BO428" s="12"/>
    </row>
    <row r="429" spans="1:67" ht="12.75" customHeight="1">
      <c r="A429" s="12"/>
      <c r="B429" s="12"/>
      <c r="C429" s="12"/>
      <c r="D429" s="12"/>
      <c r="E429" s="12"/>
      <c r="F429" s="12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  <c r="BH429" s="81"/>
      <c r="BI429" s="81"/>
      <c r="BJ429" s="81"/>
      <c r="BK429" s="81"/>
      <c r="BL429" s="12"/>
      <c r="BM429" s="12"/>
      <c r="BN429" s="12"/>
      <c r="BO429" s="12"/>
    </row>
    <row r="430" spans="1:67" ht="12.75" customHeight="1">
      <c r="A430" s="12"/>
      <c r="B430" s="12"/>
      <c r="C430" s="12"/>
      <c r="D430" s="12"/>
      <c r="E430" s="12"/>
      <c r="F430" s="12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81"/>
      <c r="BI430" s="81"/>
      <c r="BJ430" s="81"/>
      <c r="BK430" s="81"/>
      <c r="BL430" s="12"/>
      <c r="BM430" s="12"/>
      <c r="BN430" s="12"/>
      <c r="BO430" s="12"/>
    </row>
    <row r="431" spans="1:67" ht="12.75" customHeight="1">
      <c r="A431" s="12"/>
      <c r="B431" s="12"/>
      <c r="C431" s="12"/>
      <c r="D431" s="12"/>
      <c r="E431" s="12"/>
      <c r="F431" s="12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  <c r="BH431" s="81"/>
      <c r="BI431" s="81"/>
      <c r="BJ431" s="81"/>
      <c r="BK431" s="81"/>
      <c r="BL431" s="12"/>
      <c r="BM431" s="12"/>
      <c r="BN431" s="12"/>
      <c r="BO431" s="12"/>
    </row>
    <row r="432" spans="1:67" ht="12.75" customHeight="1">
      <c r="A432" s="12"/>
      <c r="B432" s="12"/>
      <c r="C432" s="12"/>
      <c r="D432" s="12"/>
      <c r="E432" s="12"/>
      <c r="F432" s="12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81"/>
      <c r="BI432" s="81"/>
      <c r="BJ432" s="81"/>
      <c r="BK432" s="81"/>
      <c r="BL432" s="12"/>
      <c r="BM432" s="12"/>
      <c r="BN432" s="12"/>
      <c r="BO432" s="12"/>
    </row>
    <row r="433" spans="1:67" ht="12.75" customHeight="1">
      <c r="A433" s="12"/>
      <c r="B433" s="12"/>
      <c r="C433" s="12"/>
      <c r="D433" s="12"/>
      <c r="E433" s="12"/>
      <c r="F433" s="12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  <c r="BH433" s="81"/>
      <c r="BI433" s="81"/>
      <c r="BJ433" s="81"/>
      <c r="BK433" s="81"/>
      <c r="BL433" s="12"/>
      <c r="BM433" s="12"/>
      <c r="BN433" s="12"/>
      <c r="BO433" s="12"/>
    </row>
    <row r="434" spans="1:67" ht="12.75" customHeight="1">
      <c r="A434" s="12"/>
      <c r="B434" s="12"/>
      <c r="C434" s="12"/>
      <c r="D434" s="12"/>
      <c r="E434" s="12"/>
      <c r="F434" s="12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  <c r="BH434" s="81"/>
      <c r="BI434" s="81"/>
      <c r="BJ434" s="81"/>
      <c r="BK434" s="81"/>
      <c r="BL434" s="12"/>
      <c r="BM434" s="12"/>
      <c r="BN434" s="12"/>
      <c r="BO434" s="12"/>
    </row>
    <row r="435" spans="1:67" ht="12.75" customHeight="1">
      <c r="A435" s="12"/>
      <c r="B435" s="12"/>
      <c r="C435" s="12"/>
      <c r="D435" s="12"/>
      <c r="E435" s="12"/>
      <c r="F435" s="12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  <c r="BG435" s="81"/>
      <c r="BH435" s="81"/>
      <c r="BI435" s="81"/>
      <c r="BJ435" s="81"/>
      <c r="BK435" s="81"/>
      <c r="BL435" s="12"/>
      <c r="BM435" s="12"/>
      <c r="BN435" s="12"/>
      <c r="BO435" s="12"/>
    </row>
    <row r="436" spans="1:67" ht="12.75" customHeight="1">
      <c r="A436" s="12"/>
      <c r="B436" s="12"/>
      <c r="C436" s="12"/>
      <c r="D436" s="12"/>
      <c r="E436" s="12"/>
      <c r="F436" s="12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  <c r="BG436" s="81"/>
      <c r="BH436" s="81"/>
      <c r="BI436" s="81"/>
      <c r="BJ436" s="81"/>
      <c r="BK436" s="81"/>
      <c r="BL436" s="12"/>
      <c r="BM436" s="12"/>
      <c r="BN436" s="12"/>
      <c r="BO436" s="12"/>
    </row>
    <row r="437" spans="1:67" ht="12.75" customHeight="1">
      <c r="A437" s="12"/>
      <c r="B437" s="12"/>
      <c r="C437" s="12"/>
      <c r="D437" s="12"/>
      <c r="E437" s="12"/>
      <c r="F437" s="12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  <c r="BG437" s="81"/>
      <c r="BH437" s="81"/>
      <c r="BI437" s="81"/>
      <c r="BJ437" s="81"/>
      <c r="BK437" s="81"/>
      <c r="BL437" s="12"/>
      <c r="BM437" s="12"/>
      <c r="BN437" s="12"/>
      <c r="BO437" s="12"/>
    </row>
    <row r="438" spans="1:67" ht="12.75" customHeight="1">
      <c r="A438" s="12"/>
      <c r="B438" s="12"/>
      <c r="C438" s="12"/>
      <c r="D438" s="12"/>
      <c r="E438" s="12"/>
      <c r="F438" s="12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  <c r="BH438" s="81"/>
      <c r="BI438" s="81"/>
      <c r="BJ438" s="81"/>
      <c r="BK438" s="81"/>
      <c r="BL438" s="12"/>
      <c r="BM438" s="12"/>
      <c r="BN438" s="12"/>
      <c r="BO438" s="12"/>
    </row>
    <row r="439" spans="1:67" ht="12.75" customHeight="1">
      <c r="A439" s="12"/>
      <c r="B439" s="12"/>
      <c r="C439" s="12"/>
      <c r="D439" s="12"/>
      <c r="E439" s="12"/>
      <c r="F439" s="12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  <c r="BG439" s="81"/>
      <c r="BH439" s="81"/>
      <c r="BI439" s="81"/>
      <c r="BJ439" s="81"/>
      <c r="BK439" s="81"/>
      <c r="BL439" s="12"/>
      <c r="BM439" s="12"/>
      <c r="BN439" s="12"/>
      <c r="BO439" s="12"/>
    </row>
    <row r="440" spans="1:67" ht="12.75" customHeight="1">
      <c r="A440" s="12"/>
      <c r="B440" s="12"/>
      <c r="C440" s="12"/>
      <c r="D440" s="12"/>
      <c r="E440" s="12"/>
      <c r="F440" s="12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  <c r="BG440" s="81"/>
      <c r="BH440" s="81"/>
      <c r="BI440" s="81"/>
      <c r="BJ440" s="81"/>
      <c r="BK440" s="81"/>
      <c r="BL440" s="12"/>
      <c r="BM440" s="12"/>
      <c r="BN440" s="12"/>
      <c r="BO440" s="12"/>
    </row>
    <row r="441" spans="1:67" ht="12.75" customHeight="1">
      <c r="A441" s="12"/>
      <c r="B441" s="12"/>
      <c r="C441" s="12"/>
      <c r="D441" s="12"/>
      <c r="E441" s="12"/>
      <c r="F441" s="12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  <c r="BG441" s="81"/>
      <c r="BH441" s="81"/>
      <c r="BI441" s="81"/>
      <c r="BJ441" s="81"/>
      <c r="BK441" s="81"/>
      <c r="BL441" s="12"/>
      <c r="BM441" s="12"/>
      <c r="BN441" s="12"/>
      <c r="BO441" s="12"/>
    </row>
    <row r="442" spans="1:67" ht="12.75" customHeight="1">
      <c r="A442" s="12"/>
      <c r="B442" s="12"/>
      <c r="C442" s="12"/>
      <c r="D442" s="12"/>
      <c r="E442" s="12"/>
      <c r="F442" s="12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  <c r="BH442" s="81"/>
      <c r="BI442" s="81"/>
      <c r="BJ442" s="81"/>
      <c r="BK442" s="81"/>
      <c r="BL442" s="12"/>
      <c r="BM442" s="12"/>
      <c r="BN442" s="12"/>
      <c r="BO442" s="12"/>
    </row>
    <row r="443" spans="1:67" ht="12.75" customHeight="1">
      <c r="A443" s="12"/>
      <c r="B443" s="12"/>
      <c r="C443" s="12"/>
      <c r="D443" s="12"/>
      <c r="E443" s="12"/>
      <c r="F443" s="12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81"/>
      <c r="BI443" s="81"/>
      <c r="BJ443" s="81"/>
      <c r="BK443" s="81"/>
      <c r="BL443" s="12"/>
      <c r="BM443" s="12"/>
      <c r="BN443" s="12"/>
      <c r="BO443" s="12"/>
    </row>
    <row r="444" spans="1:67" ht="12.75" customHeight="1">
      <c r="A444" s="12"/>
      <c r="B444" s="12"/>
      <c r="C444" s="12"/>
      <c r="D444" s="12"/>
      <c r="E444" s="12"/>
      <c r="F444" s="12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81"/>
      <c r="BI444" s="81"/>
      <c r="BJ444" s="81"/>
      <c r="BK444" s="81"/>
      <c r="BL444" s="12"/>
      <c r="BM444" s="12"/>
      <c r="BN444" s="12"/>
      <c r="BO444" s="12"/>
    </row>
    <row r="445" spans="1:67" ht="12.75" customHeight="1">
      <c r="A445" s="12"/>
      <c r="B445" s="12"/>
      <c r="C445" s="12"/>
      <c r="D445" s="12"/>
      <c r="E445" s="12"/>
      <c r="F445" s="12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  <c r="BG445" s="81"/>
      <c r="BH445" s="81"/>
      <c r="BI445" s="81"/>
      <c r="BJ445" s="81"/>
      <c r="BK445" s="81"/>
      <c r="BL445" s="12"/>
      <c r="BM445" s="12"/>
      <c r="BN445" s="12"/>
      <c r="BO445" s="12"/>
    </row>
    <row r="446" spans="1:67" ht="12.75" customHeight="1">
      <c r="A446" s="12"/>
      <c r="B446" s="12"/>
      <c r="C446" s="12"/>
      <c r="D446" s="12"/>
      <c r="E446" s="12"/>
      <c r="F446" s="12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  <c r="BG446" s="81"/>
      <c r="BH446" s="81"/>
      <c r="BI446" s="81"/>
      <c r="BJ446" s="81"/>
      <c r="BK446" s="81"/>
      <c r="BL446" s="12"/>
      <c r="BM446" s="12"/>
      <c r="BN446" s="12"/>
      <c r="BO446" s="12"/>
    </row>
    <row r="447" spans="1:67" ht="12.75" customHeight="1">
      <c r="A447" s="12"/>
      <c r="B447" s="12"/>
      <c r="C447" s="12"/>
      <c r="D447" s="12"/>
      <c r="E447" s="12"/>
      <c r="F447" s="12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  <c r="BG447" s="81"/>
      <c r="BH447" s="81"/>
      <c r="BI447" s="81"/>
      <c r="BJ447" s="81"/>
      <c r="BK447" s="81"/>
      <c r="BL447" s="12"/>
      <c r="BM447" s="12"/>
      <c r="BN447" s="12"/>
      <c r="BO447" s="12"/>
    </row>
    <row r="448" spans="1:67" ht="12.75" customHeight="1">
      <c r="A448" s="12"/>
      <c r="B448" s="12"/>
      <c r="C448" s="12"/>
      <c r="D448" s="12"/>
      <c r="E448" s="12"/>
      <c r="F448" s="12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  <c r="BG448" s="81"/>
      <c r="BH448" s="81"/>
      <c r="BI448" s="81"/>
      <c r="BJ448" s="81"/>
      <c r="BK448" s="81"/>
      <c r="BL448" s="12"/>
      <c r="BM448" s="12"/>
      <c r="BN448" s="12"/>
      <c r="BO448" s="12"/>
    </row>
    <row r="449" spans="1:67" ht="12.75" customHeight="1">
      <c r="A449" s="12"/>
      <c r="B449" s="12"/>
      <c r="C449" s="12"/>
      <c r="D449" s="12"/>
      <c r="E449" s="12"/>
      <c r="F449" s="12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  <c r="BG449" s="81"/>
      <c r="BH449" s="81"/>
      <c r="BI449" s="81"/>
      <c r="BJ449" s="81"/>
      <c r="BK449" s="81"/>
      <c r="BL449" s="12"/>
      <c r="BM449" s="12"/>
      <c r="BN449" s="12"/>
      <c r="BO449" s="12"/>
    </row>
    <row r="450" spans="1:67" ht="12.75" customHeight="1">
      <c r="A450" s="12"/>
      <c r="B450" s="12"/>
      <c r="C450" s="12"/>
      <c r="D450" s="12"/>
      <c r="E450" s="12"/>
      <c r="F450" s="12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  <c r="BG450" s="81"/>
      <c r="BH450" s="81"/>
      <c r="BI450" s="81"/>
      <c r="BJ450" s="81"/>
      <c r="BK450" s="81"/>
      <c r="BL450" s="12"/>
      <c r="BM450" s="12"/>
      <c r="BN450" s="12"/>
      <c r="BO450" s="12"/>
    </row>
    <row r="451" spans="1:67" ht="12.75" customHeight="1">
      <c r="A451" s="12"/>
      <c r="B451" s="12"/>
      <c r="C451" s="12"/>
      <c r="D451" s="12"/>
      <c r="E451" s="12"/>
      <c r="F451" s="12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  <c r="BG451" s="81"/>
      <c r="BH451" s="81"/>
      <c r="BI451" s="81"/>
      <c r="BJ451" s="81"/>
      <c r="BK451" s="81"/>
      <c r="BL451" s="12"/>
      <c r="BM451" s="12"/>
      <c r="BN451" s="12"/>
      <c r="BO451" s="12"/>
    </row>
    <row r="452" spans="1:67" ht="12.75" customHeight="1">
      <c r="A452" s="12"/>
      <c r="B452" s="12"/>
      <c r="C452" s="12"/>
      <c r="D452" s="12"/>
      <c r="E452" s="12"/>
      <c r="F452" s="12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  <c r="BG452" s="81"/>
      <c r="BH452" s="81"/>
      <c r="BI452" s="81"/>
      <c r="BJ452" s="81"/>
      <c r="BK452" s="81"/>
      <c r="BL452" s="12"/>
      <c r="BM452" s="12"/>
      <c r="BN452" s="12"/>
      <c r="BO452" s="12"/>
    </row>
    <row r="453" spans="1:67" ht="12.75" customHeight="1">
      <c r="A453" s="12"/>
      <c r="B453" s="12"/>
      <c r="C453" s="12"/>
      <c r="D453" s="12"/>
      <c r="E453" s="12"/>
      <c r="F453" s="12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  <c r="BG453" s="81"/>
      <c r="BH453" s="81"/>
      <c r="BI453" s="81"/>
      <c r="BJ453" s="81"/>
      <c r="BK453" s="81"/>
      <c r="BL453" s="12"/>
      <c r="BM453" s="12"/>
      <c r="BN453" s="12"/>
      <c r="BO453" s="12"/>
    </row>
    <row r="454" spans="1:67" ht="12.75" customHeight="1">
      <c r="A454" s="12"/>
      <c r="B454" s="12"/>
      <c r="C454" s="12"/>
      <c r="D454" s="12"/>
      <c r="E454" s="12"/>
      <c r="F454" s="12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  <c r="BG454" s="81"/>
      <c r="BH454" s="81"/>
      <c r="BI454" s="81"/>
      <c r="BJ454" s="81"/>
      <c r="BK454" s="81"/>
      <c r="BL454" s="12"/>
      <c r="BM454" s="12"/>
      <c r="BN454" s="12"/>
      <c r="BO454" s="12"/>
    </row>
    <row r="455" spans="1:67" ht="12.75" customHeight="1">
      <c r="A455" s="12"/>
      <c r="B455" s="12"/>
      <c r="C455" s="12"/>
      <c r="D455" s="12"/>
      <c r="E455" s="12"/>
      <c r="F455" s="12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  <c r="BG455" s="81"/>
      <c r="BH455" s="81"/>
      <c r="BI455" s="81"/>
      <c r="BJ455" s="81"/>
      <c r="BK455" s="81"/>
      <c r="BL455" s="12"/>
      <c r="BM455" s="12"/>
      <c r="BN455" s="12"/>
      <c r="BO455" s="12"/>
    </row>
    <row r="456" spans="1:67" ht="12.75" customHeight="1">
      <c r="A456" s="12"/>
      <c r="B456" s="12"/>
      <c r="C456" s="12"/>
      <c r="D456" s="12"/>
      <c r="E456" s="12"/>
      <c r="F456" s="12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  <c r="BG456" s="81"/>
      <c r="BH456" s="81"/>
      <c r="BI456" s="81"/>
      <c r="BJ456" s="81"/>
      <c r="BK456" s="81"/>
      <c r="BL456" s="12"/>
      <c r="BM456" s="12"/>
      <c r="BN456" s="12"/>
      <c r="BO456" s="12"/>
    </row>
    <row r="457" spans="1:67" ht="12.75" customHeight="1">
      <c r="A457" s="12"/>
      <c r="B457" s="12"/>
      <c r="C457" s="12"/>
      <c r="D457" s="12"/>
      <c r="E457" s="12"/>
      <c r="F457" s="12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  <c r="BG457" s="81"/>
      <c r="BH457" s="81"/>
      <c r="BI457" s="81"/>
      <c r="BJ457" s="81"/>
      <c r="BK457" s="81"/>
      <c r="BL457" s="12"/>
      <c r="BM457" s="12"/>
      <c r="BN457" s="12"/>
      <c r="BO457" s="12"/>
    </row>
    <row r="458" spans="1:67" ht="12.75" customHeight="1">
      <c r="A458" s="12"/>
      <c r="B458" s="12"/>
      <c r="C458" s="12"/>
      <c r="D458" s="12"/>
      <c r="E458" s="12"/>
      <c r="F458" s="12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  <c r="BG458" s="81"/>
      <c r="BH458" s="81"/>
      <c r="BI458" s="81"/>
      <c r="BJ458" s="81"/>
      <c r="BK458" s="81"/>
      <c r="BL458" s="12"/>
      <c r="BM458" s="12"/>
      <c r="BN458" s="12"/>
      <c r="BO458" s="12"/>
    </row>
    <row r="459" spans="1:67" ht="12.75" customHeight="1">
      <c r="A459" s="12"/>
      <c r="B459" s="12"/>
      <c r="C459" s="12"/>
      <c r="D459" s="12"/>
      <c r="E459" s="12"/>
      <c r="F459" s="12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  <c r="BG459" s="81"/>
      <c r="BH459" s="81"/>
      <c r="BI459" s="81"/>
      <c r="BJ459" s="81"/>
      <c r="BK459" s="81"/>
      <c r="BL459" s="12"/>
      <c r="BM459" s="12"/>
      <c r="BN459" s="12"/>
      <c r="BO459" s="12"/>
    </row>
    <row r="460" spans="1:67" ht="12.75" customHeight="1">
      <c r="A460" s="12"/>
      <c r="B460" s="12"/>
      <c r="C460" s="12"/>
      <c r="D460" s="12"/>
      <c r="E460" s="12"/>
      <c r="F460" s="12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  <c r="BG460" s="81"/>
      <c r="BH460" s="81"/>
      <c r="BI460" s="81"/>
      <c r="BJ460" s="81"/>
      <c r="BK460" s="81"/>
      <c r="BL460" s="12"/>
      <c r="BM460" s="12"/>
      <c r="BN460" s="12"/>
      <c r="BO460" s="12"/>
    </row>
    <row r="461" spans="1:67" ht="12.75" customHeight="1">
      <c r="A461" s="12"/>
      <c r="B461" s="12"/>
      <c r="C461" s="12"/>
      <c r="D461" s="12"/>
      <c r="E461" s="12"/>
      <c r="F461" s="12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  <c r="BG461" s="81"/>
      <c r="BH461" s="81"/>
      <c r="BI461" s="81"/>
      <c r="BJ461" s="81"/>
      <c r="BK461" s="81"/>
      <c r="BL461" s="12"/>
      <c r="BM461" s="12"/>
      <c r="BN461" s="12"/>
      <c r="BO461" s="12"/>
    </row>
    <row r="462" spans="1:67" ht="12.75" customHeight="1">
      <c r="A462" s="12"/>
      <c r="B462" s="12"/>
      <c r="C462" s="12"/>
      <c r="D462" s="12"/>
      <c r="E462" s="12"/>
      <c r="F462" s="12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  <c r="BG462" s="81"/>
      <c r="BH462" s="81"/>
      <c r="BI462" s="81"/>
      <c r="BJ462" s="81"/>
      <c r="BK462" s="81"/>
      <c r="BL462" s="12"/>
      <c r="BM462" s="12"/>
      <c r="BN462" s="12"/>
      <c r="BO462" s="12"/>
    </row>
    <row r="463" spans="1:67" ht="12.75" customHeight="1">
      <c r="A463" s="12"/>
      <c r="B463" s="12"/>
      <c r="C463" s="12"/>
      <c r="D463" s="12"/>
      <c r="E463" s="12"/>
      <c r="F463" s="12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  <c r="BG463" s="81"/>
      <c r="BH463" s="81"/>
      <c r="BI463" s="81"/>
      <c r="BJ463" s="81"/>
      <c r="BK463" s="81"/>
      <c r="BL463" s="12"/>
      <c r="BM463" s="12"/>
      <c r="BN463" s="12"/>
      <c r="BO463" s="12"/>
    </row>
    <row r="464" spans="1:67" ht="12.75" customHeight="1">
      <c r="A464" s="12"/>
      <c r="B464" s="12"/>
      <c r="C464" s="12"/>
      <c r="D464" s="12"/>
      <c r="E464" s="12"/>
      <c r="F464" s="12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  <c r="BG464" s="81"/>
      <c r="BH464" s="81"/>
      <c r="BI464" s="81"/>
      <c r="BJ464" s="81"/>
      <c r="BK464" s="81"/>
      <c r="BL464" s="12"/>
      <c r="BM464" s="12"/>
      <c r="BN464" s="12"/>
      <c r="BO464" s="12"/>
    </row>
    <row r="465" spans="1:67" ht="12.75" customHeight="1">
      <c r="A465" s="12"/>
      <c r="B465" s="12"/>
      <c r="C465" s="12"/>
      <c r="D465" s="12"/>
      <c r="E465" s="12"/>
      <c r="F465" s="12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  <c r="BG465" s="81"/>
      <c r="BH465" s="81"/>
      <c r="BI465" s="81"/>
      <c r="BJ465" s="81"/>
      <c r="BK465" s="81"/>
      <c r="BL465" s="12"/>
      <c r="BM465" s="12"/>
      <c r="BN465" s="12"/>
      <c r="BO465" s="12"/>
    </row>
    <row r="466" spans="1:67" ht="12.75" customHeight="1">
      <c r="A466" s="12"/>
      <c r="B466" s="12"/>
      <c r="C466" s="12"/>
      <c r="D466" s="12"/>
      <c r="E466" s="12"/>
      <c r="F466" s="12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  <c r="BG466" s="81"/>
      <c r="BH466" s="81"/>
      <c r="BI466" s="81"/>
      <c r="BJ466" s="81"/>
      <c r="BK466" s="81"/>
      <c r="BL466" s="12"/>
      <c r="BM466" s="12"/>
      <c r="BN466" s="12"/>
      <c r="BO466" s="12"/>
    </row>
    <row r="467" spans="1:67" ht="12.75" customHeight="1">
      <c r="A467" s="12"/>
      <c r="B467" s="12"/>
      <c r="C467" s="12"/>
      <c r="D467" s="12"/>
      <c r="E467" s="12"/>
      <c r="F467" s="12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  <c r="BG467" s="81"/>
      <c r="BH467" s="81"/>
      <c r="BI467" s="81"/>
      <c r="BJ467" s="81"/>
      <c r="BK467" s="81"/>
      <c r="BL467" s="12"/>
      <c r="BM467" s="12"/>
      <c r="BN467" s="12"/>
      <c r="BO467" s="12"/>
    </row>
    <row r="468" spans="1:67" ht="12.75" customHeight="1">
      <c r="A468" s="12"/>
      <c r="B468" s="12"/>
      <c r="C468" s="12"/>
      <c r="D468" s="12"/>
      <c r="E468" s="12"/>
      <c r="F468" s="12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  <c r="BG468" s="81"/>
      <c r="BH468" s="81"/>
      <c r="BI468" s="81"/>
      <c r="BJ468" s="81"/>
      <c r="BK468" s="81"/>
      <c r="BL468" s="12"/>
      <c r="BM468" s="12"/>
      <c r="BN468" s="12"/>
      <c r="BO468" s="12"/>
    </row>
    <row r="469" spans="1:67" ht="12.75" customHeight="1">
      <c r="A469" s="12"/>
      <c r="B469" s="12"/>
      <c r="C469" s="12"/>
      <c r="D469" s="12"/>
      <c r="E469" s="12"/>
      <c r="F469" s="12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  <c r="BG469" s="81"/>
      <c r="BH469" s="81"/>
      <c r="BI469" s="81"/>
      <c r="BJ469" s="81"/>
      <c r="BK469" s="81"/>
      <c r="BL469" s="12"/>
      <c r="BM469" s="12"/>
      <c r="BN469" s="12"/>
      <c r="BO469" s="12"/>
    </row>
    <row r="470" spans="1:67" ht="12.75" customHeight="1">
      <c r="A470" s="12"/>
      <c r="B470" s="12"/>
      <c r="C470" s="12"/>
      <c r="D470" s="12"/>
      <c r="E470" s="12"/>
      <c r="F470" s="12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  <c r="BG470" s="81"/>
      <c r="BH470" s="81"/>
      <c r="BI470" s="81"/>
      <c r="BJ470" s="81"/>
      <c r="BK470" s="81"/>
      <c r="BL470" s="12"/>
      <c r="BM470" s="12"/>
      <c r="BN470" s="12"/>
      <c r="BO470" s="12"/>
    </row>
    <row r="471" spans="1:67" ht="12.75" customHeight="1">
      <c r="A471" s="12"/>
      <c r="B471" s="12"/>
      <c r="C471" s="12"/>
      <c r="D471" s="12"/>
      <c r="E471" s="12"/>
      <c r="F471" s="12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  <c r="BG471" s="81"/>
      <c r="BH471" s="81"/>
      <c r="BI471" s="81"/>
      <c r="BJ471" s="81"/>
      <c r="BK471" s="81"/>
      <c r="BL471" s="12"/>
      <c r="BM471" s="12"/>
      <c r="BN471" s="12"/>
      <c r="BO471" s="12"/>
    </row>
    <row r="472" spans="1:67" ht="12.75" customHeight="1">
      <c r="A472" s="12"/>
      <c r="B472" s="12"/>
      <c r="C472" s="12"/>
      <c r="D472" s="12"/>
      <c r="E472" s="12"/>
      <c r="F472" s="12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  <c r="BG472" s="81"/>
      <c r="BH472" s="81"/>
      <c r="BI472" s="81"/>
      <c r="BJ472" s="81"/>
      <c r="BK472" s="81"/>
      <c r="BL472" s="12"/>
      <c r="BM472" s="12"/>
      <c r="BN472" s="12"/>
      <c r="BO472" s="12"/>
    </row>
    <row r="473" spans="1:67" ht="12.75" customHeight="1">
      <c r="A473" s="12"/>
      <c r="B473" s="12"/>
      <c r="C473" s="12"/>
      <c r="D473" s="12"/>
      <c r="E473" s="12"/>
      <c r="F473" s="12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  <c r="BG473" s="81"/>
      <c r="BH473" s="81"/>
      <c r="BI473" s="81"/>
      <c r="BJ473" s="81"/>
      <c r="BK473" s="81"/>
      <c r="BL473" s="12"/>
      <c r="BM473" s="12"/>
      <c r="BN473" s="12"/>
      <c r="BO473" s="12"/>
    </row>
    <row r="474" spans="1:67" ht="12.75" customHeight="1">
      <c r="A474" s="12"/>
      <c r="B474" s="12"/>
      <c r="C474" s="12"/>
      <c r="D474" s="12"/>
      <c r="E474" s="12"/>
      <c r="F474" s="12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  <c r="BG474" s="81"/>
      <c r="BH474" s="81"/>
      <c r="BI474" s="81"/>
      <c r="BJ474" s="81"/>
      <c r="BK474" s="81"/>
      <c r="BL474" s="12"/>
      <c r="BM474" s="12"/>
      <c r="BN474" s="12"/>
      <c r="BO474" s="12"/>
    </row>
    <row r="475" spans="1:67" ht="12.75" customHeight="1">
      <c r="A475" s="12"/>
      <c r="B475" s="12"/>
      <c r="C475" s="12"/>
      <c r="D475" s="12"/>
      <c r="E475" s="12"/>
      <c r="F475" s="12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  <c r="BG475" s="81"/>
      <c r="BH475" s="81"/>
      <c r="BI475" s="81"/>
      <c r="BJ475" s="81"/>
      <c r="BK475" s="81"/>
      <c r="BL475" s="12"/>
      <c r="BM475" s="12"/>
      <c r="BN475" s="12"/>
      <c r="BO475" s="12"/>
    </row>
    <row r="476" spans="1:67" ht="12.75" customHeight="1">
      <c r="A476" s="12"/>
      <c r="B476" s="12"/>
      <c r="C476" s="12"/>
      <c r="D476" s="12"/>
      <c r="E476" s="12"/>
      <c r="F476" s="12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  <c r="BG476" s="81"/>
      <c r="BH476" s="81"/>
      <c r="BI476" s="81"/>
      <c r="BJ476" s="81"/>
      <c r="BK476" s="81"/>
      <c r="BL476" s="12"/>
      <c r="BM476" s="12"/>
      <c r="BN476" s="12"/>
      <c r="BO476" s="12"/>
    </row>
    <row r="477" spans="1:67" ht="12.75" customHeight="1">
      <c r="A477" s="12"/>
      <c r="B477" s="12"/>
      <c r="C477" s="12"/>
      <c r="D477" s="12"/>
      <c r="E477" s="12"/>
      <c r="F477" s="12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  <c r="BG477" s="81"/>
      <c r="BH477" s="81"/>
      <c r="BI477" s="81"/>
      <c r="BJ477" s="81"/>
      <c r="BK477" s="81"/>
      <c r="BL477" s="12"/>
      <c r="BM477" s="12"/>
      <c r="BN477" s="12"/>
      <c r="BO477" s="12"/>
    </row>
    <row r="478" spans="1:67" ht="12.75" customHeight="1">
      <c r="A478" s="12"/>
      <c r="B478" s="12"/>
      <c r="C478" s="12"/>
      <c r="D478" s="12"/>
      <c r="E478" s="12"/>
      <c r="F478" s="12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81"/>
      <c r="BI478" s="81"/>
      <c r="BJ478" s="81"/>
      <c r="BK478" s="81"/>
      <c r="BL478" s="12"/>
      <c r="BM478" s="12"/>
      <c r="BN478" s="12"/>
      <c r="BO478" s="12"/>
    </row>
    <row r="479" spans="1:67" ht="12.75" customHeight="1">
      <c r="A479" s="12"/>
      <c r="B479" s="12"/>
      <c r="C479" s="12"/>
      <c r="D479" s="12"/>
      <c r="E479" s="12"/>
      <c r="F479" s="12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  <c r="BG479" s="81"/>
      <c r="BH479" s="81"/>
      <c r="BI479" s="81"/>
      <c r="BJ479" s="81"/>
      <c r="BK479" s="81"/>
      <c r="BL479" s="12"/>
      <c r="BM479" s="12"/>
      <c r="BN479" s="12"/>
      <c r="BO479" s="12"/>
    </row>
    <row r="480" spans="1:67" ht="12.75" customHeight="1">
      <c r="A480" s="12"/>
      <c r="B480" s="12"/>
      <c r="C480" s="12"/>
      <c r="D480" s="12"/>
      <c r="E480" s="12"/>
      <c r="F480" s="12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  <c r="BG480" s="81"/>
      <c r="BH480" s="81"/>
      <c r="BI480" s="81"/>
      <c r="BJ480" s="81"/>
      <c r="BK480" s="81"/>
      <c r="BL480" s="12"/>
      <c r="BM480" s="12"/>
      <c r="BN480" s="12"/>
      <c r="BO480" s="12"/>
    </row>
    <row r="481" spans="1:67" ht="12.75" customHeight="1">
      <c r="A481" s="12"/>
      <c r="B481" s="12"/>
      <c r="C481" s="12"/>
      <c r="D481" s="12"/>
      <c r="E481" s="12"/>
      <c r="F481" s="12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  <c r="BG481" s="81"/>
      <c r="BH481" s="81"/>
      <c r="BI481" s="81"/>
      <c r="BJ481" s="81"/>
      <c r="BK481" s="81"/>
      <c r="BL481" s="12"/>
      <c r="BM481" s="12"/>
      <c r="BN481" s="12"/>
      <c r="BO481" s="12"/>
    </row>
    <row r="482" spans="1:67" ht="12.75" customHeight="1">
      <c r="A482" s="12"/>
      <c r="B482" s="12"/>
      <c r="C482" s="12"/>
      <c r="D482" s="12"/>
      <c r="E482" s="12"/>
      <c r="F482" s="12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  <c r="BG482" s="81"/>
      <c r="BH482" s="81"/>
      <c r="BI482" s="81"/>
      <c r="BJ482" s="81"/>
      <c r="BK482" s="81"/>
      <c r="BL482" s="12"/>
      <c r="BM482" s="12"/>
      <c r="BN482" s="12"/>
      <c r="BO482" s="12"/>
    </row>
    <row r="483" spans="1:67" ht="12.75" customHeight="1">
      <c r="A483" s="12"/>
      <c r="B483" s="12"/>
      <c r="C483" s="12"/>
      <c r="D483" s="12"/>
      <c r="E483" s="12"/>
      <c r="F483" s="12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  <c r="BG483" s="81"/>
      <c r="BH483" s="81"/>
      <c r="BI483" s="81"/>
      <c r="BJ483" s="81"/>
      <c r="BK483" s="81"/>
      <c r="BL483" s="12"/>
      <c r="BM483" s="12"/>
      <c r="BN483" s="12"/>
      <c r="BO483" s="12"/>
    </row>
    <row r="484" spans="1:67" ht="12.75" customHeight="1">
      <c r="A484" s="12"/>
      <c r="B484" s="12"/>
      <c r="C484" s="12"/>
      <c r="D484" s="12"/>
      <c r="E484" s="12"/>
      <c r="F484" s="12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  <c r="BG484" s="81"/>
      <c r="BH484" s="81"/>
      <c r="BI484" s="81"/>
      <c r="BJ484" s="81"/>
      <c r="BK484" s="81"/>
      <c r="BL484" s="12"/>
      <c r="BM484" s="12"/>
      <c r="BN484" s="12"/>
      <c r="BO484" s="12"/>
    </row>
    <row r="485" spans="1:67" ht="12.75" customHeight="1">
      <c r="A485" s="12"/>
      <c r="B485" s="12"/>
      <c r="C485" s="12"/>
      <c r="D485" s="12"/>
      <c r="E485" s="12"/>
      <c r="F485" s="12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  <c r="BG485" s="81"/>
      <c r="BH485" s="81"/>
      <c r="BI485" s="81"/>
      <c r="BJ485" s="81"/>
      <c r="BK485" s="81"/>
      <c r="BL485" s="12"/>
      <c r="BM485" s="12"/>
      <c r="BN485" s="12"/>
      <c r="BO485" s="12"/>
    </row>
    <row r="486" spans="1:67" ht="12.75" customHeight="1">
      <c r="A486" s="12"/>
      <c r="B486" s="12"/>
      <c r="C486" s="12"/>
      <c r="D486" s="12"/>
      <c r="E486" s="12"/>
      <c r="F486" s="12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  <c r="BG486" s="81"/>
      <c r="BH486" s="81"/>
      <c r="BI486" s="81"/>
      <c r="BJ486" s="81"/>
      <c r="BK486" s="81"/>
      <c r="BL486" s="12"/>
      <c r="BM486" s="12"/>
      <c r="BN486" s="12"/>
      <c r="BO486" s="12"/>
    </row>
    <row r="487" spans="1:67" ht="12.75" customHeight="1">
      <c r="A487" s="12"/>
      <c r="B487" s="12"/>
      <c r="C487" s="12"/>
      <c r="D487" s="12"/>
      <c r="E487" s="12"/>
      <c r="F487" s="12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  <c r="BG487" s="81"/>
      <c r="BH487" s="81"/>
      <c r="BI487" s="81"/>
      <c r="BJ487" s="81"/>
      <c r="BK487" s="81"/>
      <c r="BL487" s="12"/>
      <c r="BM487" s="12"/>
      <c r="BN487" s="12"/>
      <c r="BO487" s="12"/>
    </row>
    <row r="488" spans="1:67" ht="12.75" customHeight="1">
      <c r="A488" s="12"/>
      <c r="B488" s="12"/>
      <c r="C488" s="12"/>
      <c r="D488" s="12"/>
      <c r="E488" s="12"/>
      <c r="F488" s="12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  <c r="BG488" s="81"/>
      <c r="BH488" s="81"/>
      <c r="BI488" s="81"/>
      <c r="BJ488" s="81"/>
      <c r="BK488" s="81"/>
      <c r="BL488" s="12"/>
      <c r="BM488" s="12"/>
      <c r="BN488" s="12"/>
      <c r="BO488" s="12"/>
    </row>
    <row r="489" spans="1:67" ht="12.75" customHeight="1">
      <c r="A489" s="12"/>
      <c r="B489" s="12"/>
      <c r="C489" s="12"/>
      <c r="D489" s="12"/>
      <c r="E489" s="12"/>
      <c r="F489" s="12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  <c r="BG489" s="81"/>
      <c r="BH489" s="81"/>
      <c r="BI489" s="81"/>
      <c r="BJ489" s="81"/>
      <c r="BK489" s="81"/>
      <c r="BL489" s="12"/>
      <c r="BM489" s="12"/>
      <c r="BN489" s="12"/>
      <c r="BO489" s="12"/>
    </row>
    <row r="490" spans="1:67" ht="12.75" customHeight="1">
      <c r="A490" s="12"/>
      <c r="B490" s="12"/>
      <c r="C490" s="12"/>
      <c r="D490" s="12"/>
      <c r="E490" s="12"/>
      <c r="F490" s="12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  <c r="BG490" s="81"/>
      <c r="BH490" s="81"/>
      <c r="BI490" s="81"/>
      <c r="BJ490" s="81"/>
      <c r="BK490" s="81"/>
      <c r="BL490" s="12"/>
      <c r="BM490" s="12"/>
      <c r="BN490" s="12"/>
      <c r="BO490" s="12"/>
    </row>
    <row r="491" spans="1:67" ht="12.75" customHeight="1">
      <c r="A491" s="12"/>
      <c r="B491" s="12"/>
      <c r="C491" s="12"/>
      <c r="D491" s="12"/>
      <c r="E491" s="12"/>
      <c r="F491" s="12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  <c r="BG491" s="81"/>
      <c r="BH491" s="81"/>
      <c r="BI491" s="81"/>
      <c r="BJ491" s="81"/>
      <c r="BK491" s="81"/>
      <c r="BL491" s="12"/>
      <c r="BM491" s="12"/>
      <c r="BN491" s="12"/>
      <c r="BO491" s="12"/>
    </row>
    <row r="492" spans="1:67" ht="12.75" customHeight="1">
      <c r="A492" s="12"/>
      <c r="B492" s="12"/>
      <c r="C492" s="12"/>
      <c r="D492" s="12"/>
      <c r="E492" s="12"/>
      <c r="F492" s="12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  <c r="BG492" s="81"/>
      <c r="BH492" s="81"/>
      <c r="BI492" s="81"/>
      <c r="BJ492" s="81"/>
      <c r="BK492" s="81"/>
      <c r="BL492" s="12"/>
      <c r="BM492" s="12"/>
      <c r="BN492" s="12"/>
      <c r="BO492" s="12"/>
    </row>
    <row r="493" spans="1:67" ht="12.75" customHeight="1">
      <c r="A493" s="12"/>
      <c r="B493" s="12"/>
      <c r="C493" s="12"/>
      <c r="D493" s="12"/>
      <c r="E493" s="12"/>
      <c r="F493" s="12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  <c r="BG493" s="81"/>
      <c r="BH493" s="81"/>
      <c r="BI493" s="81"/>
      <c r="BJ493" s="81"/>
      <c r="BK493" s="81"/>
      <c r="BL493" s="12"/>
      <c r="BM493" s="12"/>
      <c r="BN493" s="12"/>
      <c r="BO493" s="12"/>
    </row>
    <row r="494" spans="1:67" ht="12.75" customHeight="1">
      <c r="A494" s="12"/>
      <c r="B494" s="12"/>
      <c r="C494" s="12"/>
      <c r="D494" s="12"/>
      <c r="E494" s="12"/>
      <c r="F494" s="12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  <c r="BG494" s="81"/>
      <c r="BH494" s="81"/>
      <c r="BI494" s="81"/>
      <c r="BJ494" s="81"/>
      <c r="BK494" s="81"/>
      <c r="BL494" s="12"/>
      <c r="BM494" s="12"/>
      <c r="BN494" s="12"/>
      <c r="BO494" s="12"/>
    </row>
    <row r="495" spans="1:67" ht="12.75" customHeight="1">
      <c r="A495" s="12"/>
      <c r="B495" s="12"/>
      <c r="C495" s="12"/>
      <c r="D495" s="12"/>
      <c r="E495" s="12"/>
      <c r="F495" s="12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  <c r="BG495" s="81"/>
      <c r="BH495" s="81"/>
      <c r="BI495" s="81"/>
      <c r="BJ495" s="81"/>
      <c r="BK495" s="81"/>
      <c r="BL495" s="12"/>
      <c r="BM495" s="12"/>
      <c r="BN495" s="12"/>
      <c r="BO495" s="12"/>
    </row>
    <row r="496" spans="1:67" ht="12.75" customHeight="1">
      <c r="A496" s="12"/>
      <c r="B496" s="12"/>
      <c r="C496" s="12"/>
      <c r="D496" s="12"/>
      <c r="E496" s="12"/>
      <c r="F496" s="12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  <c r="BG496" s="81"/>
      <c r="BH496" s="81"/>
      <c r="BI496" s="81"/>
      <c r="BJ496" s="81"/>
      <c r="BK496" s="81"/>
      <c r="BL496" s="12"/>
      <c r="BM496" s="12"/>
      <c r="BN496" s="12"/>
      <c r="BO496" s="12"/>
    </row>
    <row r="497" spans="1:67" ht="12.75" customHeight="1">
      <c r="A497" s="12"/>
      <c r="B497" s="12"/>
      <c r="C497" s="12"/>
      <c r="D497" s="12"/>
      <c r="E497" s="12"/>
      <c r="F497" s="12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  <c r="BG497" s="81"/>
      <c r="BH497" s="81"/>
      <c r="BI497" s="81"/>
      <c r="BJ497" s="81"/>
      <c r="BK497" s="81"/>
      <c r="BL497" s="12"/>
      <c r="BM497" s="12"/>
      <c r="BN497" s="12"/>
      <c r="BO497" s="12"/>
    </row>
    <row r="498" spans="1:67" ht="12.75" customHeight="1">
      <c r="A498" s="12"/>
      <c r="B498" s="12"/>
      <c r="C498" s="12"/>
      <c r="D498" s="12"/>
      <c r="E498" s="12"/>
      <c r="F498" s="12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  <c r="BG498" s="81"/>
      <c r="BH498" s="81"/>
      <c r="BI498" s="81"/>
      <c r="BJ498" s="81"/>
      <c r="BK498" s="81"/>
      <c r="BL498" s="12"/>
      <c r="BM498" s="12"/>
      <c r="BN498" s="12"/>
      <c r="BO498" s="12"/>
    </row>
    <row r="499" spans="1:67" ht="12.75" customHeight="1">
      <c r="A499" s="12"/>
      <c r="B499" s="12"/>
      <c r="C499" s="12"/>
      <c r="D499" s="12"/>
      <c r="E499" s="12"/>
      <c r="F499" s="12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  <c r="BG499" s="81"/>
      <c r="BH499" s="81"/>
      <c r="BI499" s="81"/>
      <c r="BJ499" s="81"/>
      <c r="BK499" s="81"/>
      <c r="BL499" s="12"/>
      <c r="BM499" s="12"/>
      <c r="BN499" s="12"/>
      <c r="BO499" s="12"/>
    </row>
    <row r="500" spans="1:67" ht="12.75" customHeight="1">
      <c r="A500" s="12"/>
      <c r="B500" s="12"/>
      <c r="C500" s="12"/>
      <c r="D500" s="12"/>
      <c r="E500" s="12"/>
      <c r="F500" s="12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  <c r="BG500" s="81"/>
      <c r="BH500" s="81"/>
      <c r="BI500" s="81"/>
      <c r="BJ500" s="81"/>
      <c r="BK500" s="81"/>
      <c r="BL500" s="12"/>
      <c r="BM500" s="12"/>
      <c r="BN500" s="12"/>
      <c r="BO500" s="12"/>
    </row>
    <row r="501" spans="1:67" ht="12.75" customHeight="1">
      <c r="A501" s="12"/>
      <c r="B501" s="12"/>
      <c r="C501" s="12"/>
      <c r="D501" s="12"/>
      <c r="E501" s="12"/>
      <c r="F501" s="12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  <c r="BG501" s="81"/>
      <c r="BH501" s="81"/>
      <c r="BI501" s="81"/>
      <c r="BJ501" s="81"/>
      <c r="BK501" s="81"/>
      <c r="BL501" s="12"/>
      <c r="BM501" s="12"/>
      <c r="BN501" s="12"/>
      <c r="BO501" s="12"/>
    </row>
    <row r="502" spans="1:67" ht="12.75" customHeight="1">
      <c r="A502" s="12"/>
      <c r="B502" s="12"/>
      <c r="C502" s="12"/>
      <c r="D502" s="12"/>
      <c r="E502" s="12"/>
      <c r="F502" s="12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  <c r="BG502" s="81"/>
      <c r="BH502" s="81"/>
      <c r="BI502" s="81"/>
      <c r="BJ502" s="81"/>
      <c r="BK502" s="81"/>
      <c r="BL502" s="12"/>
      <c r="BM502" s="12"/>
      <c r="BN502" s="12"/>
      <c r="BO502" s="12"/>
    </row>
    <row r="503" spans="1:67" ht="12.75" customHeight="1">
      <c r="A503" s="12"/>
      <c r="B503" s="12"/>
      <c r="C503" s="12"/>
      <c r="D503" s="12"/>
      <c r="E503" s="12"/>
      <c r="F503" s="12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  <c r="BG503" s="81"/>
      <c r="BH503" s="81"/>
      <c r="BI503" s="81"/>
      <c r="BJ503" s="81"/>
      <c r="BK503" s="81"/>
      <c r="BL503" s="12"/>
      <c r="BM503" s="12"/>
      <c r="BN503" s="12"/>
      <c r="BO503" s="12"/>
    </row>
    <row r="504" spans="1:67" ht="12.75" customHeight="1">
      <c r="A504" s="12"/>
      <c r="B504" s="12"/>
      <c r="C504" s="12"/>
      <c r="D504" s="12"/>
      <c r="E504" s="12"/>
      <c r="F504" s="12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  <c r="BG504" s="81"/>
      <c r="BH504" s="81"/>
      <c r="BI504" s="81"/>
      <c r="BJ504" s="81"/>
      <c r="BK504" s="81"/>
      <c r="BL504" s="12"/>
      <c r="BM504" s="12"/>
      <c r="BN504" s="12"/>
      <c r="BO504" s="12"/>
    </row>
    <row r="505" spans="1:67" ht="12.75" customHeight="1">
      <c r="A505" s="12"/>
      <c r="B505" s="12"/>
      <c r="C505" s="12"/>
      <c r="D505" s="12"/>
      <c r="E505" s="12"/>
      <c r="F505" s="12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  <c r="BG505" s="81"/>
      <c r="BH505" s="81"/>
      <c r="BI505" s="81"/>
      <c r="BJ505" s="81"/>
      <c r="BK505" s="81"/>
      <c r="BL505" s="12"/>
      <c r="BM505" s="12"/>
      <c r="BN505" s="12"/>
      <c r="BO505" s="12"/>
    </row>
    <row r="506" spans="1:67" ht="12.75" customHeight="1">
      <c r="A506" s="12"/>
      <c r="B506" s="12"/>
      <c r="C506" s="12"/>
      <c r="D506" s="12"/>
      <c r="E506" s="12"/>
      <c r="F506" s="12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  <c r="BG506" s="81"/>
      <c r="BH506" s="81"/>
      <c r="BI506" s="81"/>
      <c r="BJ506" s="81"/>
      <c r="BK506" s="81"/>
      <c r="BL506" s="12"/>
      <c r="BM506" s="12"/>
      <c r="BN506" s="12"/>
      <c r="BO506" s="12"/>
    </row>
    <row r="507" spans="1:67" ht="12.75" customHeight="1">
      <c r="A507" s="12"/>
      <c r="B507" s="12"/>
      <c r="C507" s="12"/>
      <c r="D507" s="12"/>
      <c r="E507" s="12"/>
      <c r="F507" s="12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  <c r="BG507" s="81"/>
      <c r="BH507" s="81"/>
      <c r="BI507" s="81"/>
      <c r="BJ507" s="81"/>
      <c r="BK507" s="81"/>
      <c r="BL507" s="12"/>
      <c r="BM507" s="12"/>
      <c r="BN507" s="12"/>
      <c r="BO507" s="12"/>
    </row>
    <row r="508" spans="1:67" ht="12.75" customHeight="1">
      <c r="A508" s="12"/>
      <c r="B508" s="12"/>
      <c r="C508" s="12"/>
      <c r="D508" s="12"/>
      <c r="E508" s="12"/>
      <c r="F508" s="12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  <c r="BG508" s="81"/>
      <c r="BH508" s="81"/>
      <c r="BI508" s="81"/>
      <c r="BJ508" s="81"/>
      <c r="BK508" s="81"/>
      <c r="BL508" s="12"/>
      <c r="BM508" s="12"/>
      <c r="BN508" s="12"/>
      <c r="BO508" s="12"/>
    </row>
    <row r="509" spans="1:67" ht="12.75" customHeight="1">
      <c r="A509" s="12"/>
      <c r="B509" s="12"/>
      <c r="C509" s="12"/>
      <c r="D509" s="12"/>
      <c r="E509" s="12"/>
      <c r="F509" s="12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  <c r="BG509" s="81"/>
      <c r="BH509" s="81"/>
      <c r="BI509" s="81"/>
      <c r="BJ509" s="81"/>
      <c r="BK509" s="81"/>
      <c r="BL509" s="12"/>
      <c r="BM509" s="12"/>
      <c r="BN509" s="12"/>
      <c r="BO509" s="12"/>
    </row>
    <row r="510" spans="1:67" ht="12.75" customHeight="1">
      <c r="A510" s="12"/>
      <c r="B510" s="12"/>
      <c r="C510" s="12"/>
      <c r="D510" s="12"/>
      <c r="E510" s="12"/>
      <c r="F510" s="12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  <c r="BG510" s="81"/>
      <c r="BH510" s="81"/>
      <c r="BI510" s="81"/>
      <c r="BJ510" s="81"/>
      <c r="BK510" s="81"/>
      <c r="BL510" s="12"/>
      <c r="BM510" s="12"/>
      <c r="BN510" s="12"/>
      <c r="BO510" s="12"/>
    </row>
    <row r="511" spans="1:67" ht="12.75" customHeight="1">
      <c r="A511" s="12"/>
      <c r="B511" s="12"/>
      <c r="C511" s="12"/>
      <c r="D511" s="12"/>
      <c r="E511" s="12"/>
      <c r="F511" s="12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  <c r="BG511" s="81"/>
      <c r="BH511" s="81"/>
      <c r="BI511" s="81"/>
      <c r="BJ511" s="81"/>
      <c r="BK511" s="81"/>
      <c r="BL511" s="12"/>
      <c r="BM511" s="12"/>
      <c r="BN511" s="12"/>
      <c r="BO511" s="12"/>
    </row>
    <row r="512" spans="1:67" ht="12.75" customHeight="1">
      <c r="A512" s="12"/>
      <c r="B512" s="12"/>
      <c r="C512" s="12"/>
      <c r="D512" s="12"/>
      <c r="E512" s="12"/>
      <c r="F512" s="12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  <c r="BG512" s="81"/>
      <c r="BH512" s="81"/>
      <c r="BI512" s="81"/>
      <c r="BJ512" s="81"/>
      <c r="BK512" s="81"/>
      <c r="BL512" s="12"/>
      <c r="BM512" s="12"/>
      <c r="BN512" s="12"/>
      <c r="BO512" s="12"/>
    </row>
    <row r="513" spans="1:67" ht="12.75" customHeight="1">
      <c r="A513" s="12"/>
      <c r="B513" s="12"/>
      <c r="C513" s="12"/>
      <c r="D513" s="12"/>
      <c r="E513" s="12"/>
      <c r="F513" s="12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  <c r="BG513" s="81"/>
      <c r="BH513" s="81"/>
      <c r="BI513" s="81"/>
      <c r="BJ513" s="81"/>
      <c r="BK513" s="81"/>
      <c r="BL513" s="12"/>
      <c r="BM513" s="12"/>
      <c r="BN513" s="12"/>
      <c r="BO513" s="12"/>
    </row>
    <row r="514" spans="1:67" ht="12.75" customHeight="1">
      <c r="A514" s="12"/>
      <c r="B514" s="12"/>
      <c r="C514" s="12"/>
      <c r="D514" s="12"/>
      <c r="E514" s="12"/>
      <c r="F514" s="12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  <c r="BG514" s="81"/>
      <c r="BH514" s="81"/>
      <c r="BI514" s="81"/>
      <c r="BJ514" s="81"/>
      <c r="BK514" s="81"/>
      <c r="BL514" s="12"/>
      <c r="BM514" s="12"/>
      <c r="BN514" s="12"/>
      <c r="BO514" s="12"/>
    </row>
    <row r="515" spans="1:67" ht="12.75" customHeight="1">
      <c r="A515" s="12"/>
      <c r="B515" s="12"/>
      <c r="C515" s="12"/>
      <c r="D515" s="12"/>
      <c r="E515" s="12"/>
      <c r="F515" s="12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  <c r="BG515" s="81"/>
      <c r="BH515" s="81"/>
      <c r="BI515" s="81"/>
      <c r="BJ515" s="81"/>
      <c r="BK515" s="81"/>
      <c r="BL515" s="12"/>
      <c r="BM515" s="12"/>
      <c r="BN515" s="12"/>
      <c r="BO515" s="12"/>
    </row>
    <row r="516" spans="1:67" ht="12.75" customHeight="1">
      <c r="A516" s="12"/>
      <c r="B516" s="12"/>
      <c r="C516" s="12"/>
      <c r="D516" s="12"/>
      <c r="E516" s="12"/>
      <c r="F516" s="12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  <c r="BG516" s="81"/>
      <c r="BH516" s="81"/>
      <c r="BI516" s="81"/>
      <c r="BJ516" s="81"/>
      <c r="BK516" s="81"/>
      <c r="BL516" s="12"/>
      <c r="BM516" s="12"/>
      <c r="BN516" s="12"/>
      <c r="BO516" s="12"/>
    </row>
    <row r="517" spans="1:67" ht="12.75" customHeight="1">
      <c r="A517" s="12"/>
      <c r="B517" s="12"/>
      <c r="C517" s="12"/>
      <c r="D517" s="12"/>
      <c r="E517" s="12"/>
      <c r="F517" s="12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  <c r="BG517" s="81"/>
      <c r="BH517" s="81"/>
      <c r="BI517" s="81"/>
      <c r="BJ517" s="81"/>
      <c r="BK517" s="81"/>
      <c r="BL517" s="12"/>
      <c r="BM517" s="12"/>
      <c r="BN517" s="12"/>
      <c r="BO517" s="12"/>
    </row>
    <row r="518" spans="1:67" ht="12.75" customHeight="1">
      <c r="A518" s="12"/>
      <c r="B518" s="12"/>
      <c r="C518" s="12"/>
      <c r="D518" s="12"/>
      <c r="E518" s="12"/>
      <c r="F518" s="12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  <c r="BG518" s="81"/>
      <c r="BH518" s="81"/>
      <c r="BI518" s="81"/>
      <c r="BJ518" s="81"/>
      <c r="BK518" s="81"/>
      <c r="BL518" s="12"/>
      <c r="BM518" s="12"/>
      <c r="BN518" s="12"/>
      <c r="BO518" s="12"/>
    </row>
    <row r="519" spans="1:67" ht="12.75" customHeight="1">
      <c r="A519" s="12"/>
      <c r="B519" s="12"/>
      <c r="C519" s="12"/>
      <c r="D519" s="12"/>
      <c r="E519" s="12"/>
      <c r="F519" s="12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  <c r="BG519" s="81"/>
      <c r="BH519" s="81"/>
      <c r="BI519" s="81"/>
      <c r="BJ519" s="81"/>
      <c r="BK519" s="81"/>
      <c r="BL519" s="12"/>
      <c r="BM519" s="12"/>
      <c r="BN519" s="12"/>
      <c r="BO519" s="12"/>
    </row>
    <row r="520" spans="1:67" ht="12.75" customHeight="1">
      <c r="A520" s="12"/>
      <c r="B520" s="12"/>
      <c r="C520" s="12"/>
      <c r="D520" s="12"/>
      <c r="E520" s="12"/>
      <c r="F520" s="12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  <c r="BG520" s="81"/>
      <c r="BH520" s="81"/>
      <c r="BI520" s="81"/>
      <c r="BJ520" s="81"/>
      <c r="BK520" s="81"/>
      <c r="BL520" s="12"/>
      <c r="BM520" s="12"/>
      <c r="BN520" s="12"/>
      <c r="BO520" s="12"/>
    </row>
    <row r="521" spans="1:67" ht="12.75" customHeight="1">
      <c r="A521" s="12"/>
      <c r="B521" s="12"/>
      <c r="C521" s="12"/>
      <c r="D521" s="12"/>
      <c r="E521" s="12"/>
      <c r="F521" s="12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  <c r="BG521" s="81"/>
      <c r="BH521" s="81"/>
      <c r="BI521" s="81"/>
      <c r="BJ521" s="81"/>
      <c r="BK521" s="81"/>
      <c r="BL521" s="12"/>
      <c r="BM521" s="12"/>
      <c r="BN521" s="12"/>
      <c r="BO521" s="12"/>
    </row>
    <row r="522" spans="1:67" ht="12.75" customHeight="1">
      <c r="A522" s="12"/>
      <c r="B522" s="12"/>
      <c r="C522" s="12"/>
      <c r="D522" s="12"/>
      <c r="E522" s="12"/>
      <c r="F522" s="12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  <c r="BG522" s="81"/>
      <c r="BH522" s="81"/>
      <c r="BI522" s="81"/>
      <c r="BJ522" s="81"/>
      <c r="BK522" s="81"/>
      <c r="BL522" s="12"/>
      <c r="BM522" s="12"/>
      <c r="BN522" s="12"/>
      <c r="BO522" s="12"/>
    </row>
    <row r="523" spans="1:67" ht="12.75" customHeight="1">
      <c r="A523" s="12"/>
      <c r="B523" s="12"/>
      <c r="C523" s="12"/>
      <c r="D523" s="12"/>
      <c r="E523" s="12"/>
      <c r="F523" s="12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  <c r="BG523" s="81"/>
      <c r="BH523" s="81"/>
      <c r="BI523" s="81"/>
      <c r="BJ523" s="81"/>
      <c r="BK523" s="81"/>
      <c r="BL523" s="12"/>
      <c r="BM523" s="12"/>
      <c r="BN523" s="12"/>
      <c r="BO523" s="12"/>
    </row>
    <row r="524" spans="1:67" ht="12.75" customHeight="1">
      <c r="A524" s="12"/>
      <c r="B524" s="12"/>
      <c r="C524" s="12"/>
      <c r="D524" s="12"/>
      <c r="E524" s="12"/>
      <c r="F524" s="12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  <c r="BG524" s="81"/>
      <c r="BH524" s="81"/>
      <c r="BI524" s="81"/>
      <c r="BJ524" s="81"/>
      <c r="BK524" s="81"/>
      <c r="BL524" s="12"/>
      <c r="BM524" s="12"/>
      <c r="BN524" s="12"/>
      <c r="BO524" s="12"/>
    </row>
    <row r="525" spans="1:67" ht="12.75" customHeight="1">
      <c r="A525" s="12"/>
      <c r="B525" s="12"/>
      <c r="C525" s="12"/>
      <c r="D525" s="12"/>
      <c r="E525" s="12"/>
      <c r="F525" s="12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  <c r="BG525" s="81"/>
      <c r="BH525" s="81"/>
      <c r="BI525" s="81"/>
      <c r="BJ525" s="81"/>
      <c r="BK525" s="81"/>
      <c r="BL525" s="12"/>
      <c r="BM525" s="12"/>
      <c r="BN525" s="12"/>
      <c r="BO525" s="12"/>
    </row>
    <row r="526" spans="1:67" ht="12.75" customHeight="1">
      <c r="A526" s="12"/>
      <c r="B526" s="12"/>
      <c r="C526" s="12"/>
      <c r="D526" s="12"/>
      <c r="E526" s="12"/>
      <c r="F526" s="12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  <c r="BG526" s="81"/>
      <c r="BH526" s="81"/>
      <c r="BI526" s="81"/>
      <c r="BJ526" s="81"/>
      <c r="BK526" s="81"/>
      <c r="BL526" s="12"/>
      <c r="BM526" s="12"/>
      <c r="BN526" s="12"/>
      <c r="BO526" s="12"/>
    </row>
    <row r="527" spans="1:67" ht="12.75" customHeight="1">
      <c r="A527" s="12"/>
      <c r="B527" s="12"/>
      <c r="C527" s="12"/>
      <c r="D527" s="12"/>
      <c r="E527" s="12"/>
      <c r="F527" s="12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  <c r="BG527" s="81"/>
      <c r="BH527" s="81"/>
      <c r="BI527" s="81"/>
      <c r="BJ527" s="81"/>
      <c r="BK527" s="81"/>
      <c r="BL527" s="12"/>
      <c r="BM527" s="12"/>
      <c r="BN527" s="12"/>
      <c r="BO527" s="12"/>
    </row>
    <row r="528" spans="1:67" ht="12.75" customHeight="1">
      <c r="A528" s="12"/>
      <c r="B528" s="12"/>
      <c r="C528" s="12"/>
      <c r="D528" s="12"/>
      <c r="E528" s="12"/>
      <c r="F528" s="12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  <c r="BG528" s="81"/>
      <c r="BH528" s="81"/>
      <c r="BI528" s="81"/>
      <c r="BJ528" s="81"/>
      <c r="BK528" s="81"/>
      <c r="BL528" s="12"/>
      <c r="BM528" s="12"/>
      <c r="BN528" s="12"/>
      <c r="BO528" s="12"/>
    </row>
    <row r="529" spans="1:67" ht="12.75" customHeight="1">
      <c r="A529" s="12"/>
      <c r="B529" s="12"/>
      <c r="C529" s="12"/>
      <c r="D529" s="12"/>
      <c r="E529" s="12"/>
      <c r="F529" s="12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  <c r="BG529" s="81"/>
      <c r="BH529" s="81"/>
      <c r="BI529" s="81"/>
      <c r="BJ529" s="81"/>
      <c r="BK529" s="81"/>
      <c r="BL529" s="12"/>
      <c r="BM529" s="12"/>
      <c r="BN529" s="12"/>
      <c r="BO529" s="12"/>
    </row>
    <row r="530" spans="1:67" ht="12.75" customHeight="1">
      <c r="A530" s="12"/>
      <c r="B530" s="12"/>
      <c r="C530" s="12"/>
      <c r="D530" s="12"/>
      <c r="E530" s="12"/>
      <c r="F530" s="12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  <c r="BG530" s="81"/>
      <c r="BH530" s="81"/>
      <c r="BI530" s="81"/>
      <c r="BJ530" s="81"/>
      <c r="BK530" s="81"/>
      <c r="BL530" s="12"/>
      <c r="BM530" s="12"/>
      <c r="BN530" s="12"/>
      <c r="BO530" s="12"/>
    </row>
    <row r="531" spans="1:67" ht="12.75" customHeight="1">
      <c r="A531" s="12"/>
      <c r="B531" s="12"/>
      <c r="C531" s="12"/>
      <c r="D531" s="12"/>
      <c r="E531" s="12"/>
      <c r="F531" s="12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  <c r="BG531" s="81"/>
      <c r="BH531" s="81"/>
      <c r="BI531" s="81"/>
      <c r="BJ531" s="81"/>
      <c r="BK531" s="81"/>
      <c r="BL531" s="12"/>
      <c r="BM531" s="12"/>
      <c r="BN531" s="12"/>
      <c r="BO531" s="12"/>
    </row>
    <row r="532" spans="1:67" ht="12.75" customHeight="1">
      <c r="A532" s="12"/>
      <c r="B532" s="12"/>
      <c r="C532" s="12"/>
      <c r="D532" s="12"/>
      <c r="E532" s="12"/>
      <c r="F532" s="12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  <c r="BG532" s="81"/>
      <c r="BH532" s="81"/>
      <c r="BI532" s="81"/>
      <c r="BJ532" s="81"/>
      <c r="BK532" s="81"/>
      <c r="BL532" s="12"/>
      <c r="BM532" s="12"/>
      <c r="BN532" s="12"/>
      <c r="BO532" s="12"/>
    </row>
    <row r="533" spans="1:67" ht="12.75" customHeight="1">
      <c r="A533" s="12"/>
      <c r="B533" s="12"/>
      <c r="C533" s="12"/>
      <c r="D533" s="12"/>
      <c r="E533" s="12"/>
      <c r="F533" s="12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  <c r="BG533" s="81"/>
      <c r="BH533" s="81"/>
      <c r="BI533" s="81"/>
      <c r="BJ533" s="81"/>
      <c r="BK533" s="81"/>
      <c r="BL533" s="12"/>
      <c r="BM533" s="12"/>
      <c r="BN533" s="12"/>
      <c r="BO533" s="12"/>
    </row>
    <row r="534" spans="1:67" ht="12.75" customHeight="1">
      <c r="A534" s="12"/>
      <c r="B534" s="12"/>
      <c r="C534" s="12"/>
      <c r="D534" s="12"/>
      <c r="E534" s="12"/>
      <c r="F534" s="12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  <c r="BG534" s="81"/>
      <c r="BH534" s="81"/>
      <c r="BI534" s="81"/>
      <c r="BJ534" s="81"/>
      <c r="BK534" s="81"/>
      <c r="BL534" s="12"/>
      <c r="BM534" s="12"/>
      <c r="BN534" s="12"/>
      <c r="BO534" s="12"/>
    </row>
    <row r="535" spans="1:67" ht="12.75" customHeight="1">
      <c r="A535" s="12"/>
      <c r="B535" s="12"/>
      <c r="C535" s="12"/>
      <c r="D535" s="12"/>
      <c r="E535" s="12"/>
      <c r="F535" s="12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  <c r="BG535" s="81"/>
      <c r="BH535" s="81"/>
      <c r="BI535" s="81"/>
      <c r="BJ535" s="81"/>
      <c r="BK535" s="81"/>
      <c r="BL535" s="12"/>
      <c r="BM535" s="12"/>
      <c r="BN535" s="12"/>
      <c r="BO535" s="12"/>
    </row>
    <row r="536" spans="1:67" ht="12.75" customHeight="1">
      <c r="A536" s="12"/>
      <c r="B536" s="12"/>
      <c r="C536" s="12"/>
      <c r="D536" s="12"/>
      <c r="E536" s="12"/>
      <c r="F536" s="12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  <c r="BG536" s="81"/>
      <c r="BH536" s="81"/>
      <c r="BI536" s="81"/>
      <c r="BJ536" s="81"/>
      <c r="BK536" s="81"/>
      <c r="BL536" s="12"/>
      <c r="BM536" s="12"/>
      <c r="BN536" s="12"/>
      <c r="BO536" s="12"/>
    </row>
    <row r="537" spans="1:67" ht="12.75" customHeight="1">
      <c r="A537" s="12"/>
      <c r="B537" s="12"/>
      <c r="C537" s="12"/>
      <c r="D537" s="12"/>
      <c r="E537" s="12"/>
      <c r="F537" s="12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  <c r="BG537" s="81"/>
      <c r="BH537" s="81"/>
      <c r="BI537" s="81"/>
      <c r="BJ537" s="81"/>
      <c r="BK537" s="81"/>
      <c r="BL537" s="12"/>
      <c r="BM537" s="12"/>
      <c r="BN537" s="12"/>
      <c r="BO537" s="12"/>
    </row>
    <row r="538" spans="1:67" ht="12.75" customHeight="1">
      <c r="A538" s="12"/>
      <c r="B538" s="12"/>
      <c r="C538" s="12"/>
      <c r="D538" s="12"/>
      <c r="E538" s="12"/>
      <c r="F538" s="12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  <c r="BG538" s="81"/>
      <c r="BH538" s="81"/>
      <c r="BI538" s="81"/>
      <c r="BJ538" s="81"/>
      <c r="BK538" s="81"/>
      <c r="BL538" s="12"/>
      <c r="BM538" s="12"/>
      <c r="BN538" s="12"/>
      <c r="BO538" s="12"/>
    </row>
    <row r="539" spans="1:67" ht="12.75" customHeight="1">
      <c r="A539" s="12"/>
      <c r="B539" s="12"/>
      <c r="C539" s="12"/>
      <c r="D539" s="12"/>
      <c r="E539" s="12"/>
      <c r="F539" s="12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  <c r="BG539" s="81"/>
      <c r="BH539" s="81"/>
      <c r="BI539" s="81"/>
      <c r="BJ539" s="81"/>
      <c r="BK539" s="81"/>
      <c r="BL539" s="12"/>
      <c r="BM539" s="12"/>
      <c r="BN539" s="12"/>
      <c r="BO539" s="12"/>
    </row>
    <row r="540" spans="1:67" ht="12.75" customHeight="1">
      <c r="A540" s="12"/>
      <c r="B540" s="12"/>
      <c r="C540" s="12"/>
      <c r="D540" s="12"/>
      <c r="E540" s="12"/>
      <c r="F540" s="12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  <c r="BG540" s="81"/>
      <c r="BH540" s="81"/>
      <c r="BI540" s="81"/>
      <c r="BJ540" s="81"/>
      <c r="BK540" s="81"/>
      <c r="BL540" s="12"/>
      <c r="BM540" s="12"/>
      <c r="BN540" s="12"/>
      <c r="BO540" s="12"/>
    </row>
    <row r="541" spans="1:67" ht="12.75" customHeight="1">
      <c r="A541" s="12"/>
      <c r="B541" s="12"/>
      <c r="C541" s="12"/>
      <c r="D541" s="12"/>
      <c r="E541" s="12"/>
      <c r="F541" s="12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  <c r="BG541" s="81"/>
      <c r="BH541" s="81"/>
      <c r="BI541" s="81"/>
      <c r="BJ541" s="81"/>
      <c r="BK541" s="81"/>
      <c r="BL541" s="12"/>
      <c r="BM541" s="12"/>
      <c r="BN541" s="12"/>
      <c r="BO541" s="12"/>
    </row>
    <row r="542" spans="1:67" ht="12.75" customHeight="1">
      <c r="A542" s="12"/>
      <c r="B542" s="12"/>
      <c r="C542" s="12"/>
      <c r="D542" s="12"/>
      <c r="E542" s="12"/>
      <c r="F542" s="12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  <c r="BG542" s="81"/>
      <c r="BH542" s="81"/>
      <c r="BI542" s="81"/>
      <c r="BJ542" s="81"/>
      <c r="BK542" s="81"/>
      <c r="BL542" s="12"/>
      <c r="BM542" s="12"/>
      <c r="BN542" s="12"/>
      <c r="BO542" s="12"/>
    </row>
    <row r="543" spans="1:67" ht="12.75" customHeight="1">
      <c r="A543" s="12"/>
      <c r="B543" s="12"/>
      <c r="C543" s="12"/>
      <c r="D543" s="12"/>
      <c r="E543" s="12"/>
      <c r="F543" s="12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  <c r="BG543" s="81"/>
      <c r="BH543" s="81"/>
      <c r="BI543" s="81"/>
      <c r="BJ543" s="81"/>
      <c r="BK543" s="81"/>
      <c r="BL543" s="12"/>
      <c r="BM543" s="12"/>
      <c r="BN543" s="12"/>
      <c r="BO543" s="12"/>
    </row>
    <row r="544" spans="1:67" ht="12.75" customHeight="1">
      <c r="A544" s="12"/>
      <c r="B544" s="12"/>
      <c r="C544" s="12"/>
      <c r="D544" s="12"/>
      <c r="E544" s="12"/>
      <c r="F544" s="12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  <c r="BG544" s="81"/>
      <c r="BH544" s="81"/>
      <c r="BI544" s="81"/>
      <c r="BJ544" s="81"/>
      <c r="BK544" s="81"/>
      <c r="BL544" s="12"/>
      <c r="BM544" s="12"/>
      <c r="BN544" s="12"/>
      <c r="BO544" s="12"/>
    </row>
    <row r="545" spans="1:67" ht="12.75" customHeight="1">
      <c r="A545" s="12"/>
      <c r="B545" s="12"/>
      <c r="C545" s="12"/>
      <c r="D545" s="12"/>
      <c r="E545" s="12"/>
      <c r="F545" s="12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  <c r="BG545" s="81"/>
      <c r="BH545" s="81"/>
      <c r="BI545" s="81"/>
      <c r="BJ545" s="81"/>
      <c r="BK545" s="81"/>
      <c r="BL545" s="12"/>
      <c r="BM545" s="12"/>
      <c r="BN545" s="12"/>
      <c r="BO545" s="12"/>
    </row>
    <row r="546" spans="1:67" ht="12.75" customHeight="1">
      <c r="A546" s="12"/>
      <c r="B546" s="12"/>
      <c r="C546" s="12"/>
      <c r="D546" s="12"/>
      <c r="E546" s="12"/>
      <c r="F546" s="12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  <c r="BG546" s="81"/>
      <c r="BH546" s="81"/>
      <c r="BI546" s="81"/>
      <c r="BJ546" s="81"/>
      <c r="BK546" s="81"/>
      <c r="BL546" s="12"/>
      <c r="BM546" s="12"/>
      <c r="BN546" s="12"/>
      <c r="BO546" s="12"/>
    </row>
    <row r="547" spans="1:67" ht="12.75" customHeight="1">
      <c r="A547" s="12"/>
      <c r="B547" s="12"/>
      <c r="C547" s="12"/>
      <c r="D547" s="12"/>
      <c r="E547" s="12"/>
      <c r="F547" s="12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  <c r="BG547" s="81"/>
      <c r="BH547" s="81"/>
      <c r="BI547" s="81"/>
      <c r="BJ547" s="81"/>
      <c r="BK547" s="81"/>
      <c r="BL547" s="12"/>
      <c r="BM547" s="12"/>
      <c r="BN547" s="12"/>
      <c r="BO547" s="12"/>
    </row>
    <row r="548" spans="1:67" ht="12.75" customHeight="1">
      <c r="A548" s="12"/>
      <c r="B548" s="12"/>
      <c r="C548" s="12"/>
      <c r="D548" s="12"/>
      <c r="E548" s="12"/>
      <c r="F548" s="12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  <c r="BG548" s="81"/>
      <c r="BH548" s="81"/>
      <c r="BI548" s="81"/>
      <c r="BJ548" s="81"/>
      <c r="BK548" s="81"/>
      <c r="BL548" s="12"/>
      <c r="BM548" s="12"/>
      <c r="BN548" s="12"/>
      <c r="BO548" s="12"/>
    </row>
    <row r="549" spans="1:67" ht="12.75" customHeight="1">
      <c r="A549" s="12"/>
      <c r="B549" s="12"/>
      <c r="C549" s="12"/>
      <c r="D549" s="12"/>
      <c r="E549" s="12"/>
      <c r="F549" s="12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  <c r="BG549" s="81"/>
      <c r="BH549" s="81"/>
      <c r="BI549" s="81"/>
      <c r="BJ549" s="81"/>
      <c r="BK549" s="81"/>
      <c r="BL549" s="12"/>
      <c r="BM549" s="12"/>
      <c r="BN549" s="12"/>
      <c r="BO549" s="12"/>
    </row>
    <row r="550" spans="1:67" ht="12.75" customHeight="1">
      <c r="A550" s="12"/>
      <c r="B550" s="12"/>
      <c r="C550" s="12"/>
      <c r="D550" s="12"/>
      <c r="E550" s="12"/>
      <c r="F550" s="12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  <c r="BG550" s="81"/>
      <c r="BH550" s="81"/>
      <c r="BI550" s="81"/>
      <c r="BJ550" s="81"/>
      <c r="BK550" s="81"/>
      <c r="BL550" s="12"/>
      <c r="BM550" s="12"/>
      <c r="BN550" s="12"/>
      <c r="BO550" s="12"/>
    </row>
    <row r="551" spans="1:67" ht="12.75" customHeight="1">
      <c r="A551" s="12"/>
      <c r="B551" s="12"/>
      <c r="C551" s="12"/>
      <c r="D551" s="12"/>
      <c r="E551" s="12"/>
      <c r="F551" s="12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  <c r="BG551" s="81"/>
      <c r="BH551" s="81"/>
      <c r="BI551" s="81"/>
      <c r="BJ551" s="81"/>
      <c r="BK551" s="81"/>
      <c r="BL551" s="12"/>
      <c r="BM551" s="12"/>
      <c r="BN551" s="12"/>
      <c r="BO551" s="12"/>
    </row>
    <row r="552" spans="1:67" ht="12.75" customHeight="1">
      <c r="A552" s="12"/>
      <c r="B552" s="12"/>
      <c r="C552" s="12"/>
      <c r="D552" s="12"/>
      <c r="E552" s="12"/>
      <c r="F552" s="12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  <c r="BG552" s="81"/>
      <c r="BH552" s="81"/>
      <c r="BI552" s="81"/>
      <c r="BJ552" s="81"/>
      <c r="BK552" s="81"/>
      <c r="BL552" s="12"/>
      <c r="BM552" s="12"/>
      <c r="BN552" s="12"/>
      <c r="BO552" s="12"/>
    </row>
    <row r="553" spans="1:67" ht="12.75" customHeight="1">
      <c r="A553" s="12"/>
      <c r="B553" s="12"/>
      <c r="C553" s="12"/>
      <c r="D553" s="12"/>
      <c r="E553" s="12"/>
      <c r="F553" s="12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  <c r="BG553" s="81"/>
      <c r="BH553" s="81"/>
      <c r="BI553" s="81"/>
      <c r="BJ553" s="81"/>
      <c r="BK553" s="81"/>
      <c r="BL553" s="12"/>
      <c r="BM553" s="12"/>
      <c r="BN553" s="12"/>
      <c r="BO553" s="12"/>
    </row>
    <row r="554" spans="1:67" ht="12.75" customHeight="1">
      <c r="A554" s="12"/>
      <c r="B554" s="12"/>
      <c r="C554" s="12"/>
      <c r="D554" s="12"/>
      <c r="E554" s="12"/>
      <c r="F554" s="12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  <c r="BG554" s="81"/>
      <c r="BH554" s="81"/>
      <c r="BI554" s="81"/>
      <c r="BJ554" s="81"/>
      <c r="BK554" s="81"/>
      <c r="BL554" s="12"/>
      <c r="BM554" s="12"/>
      <c r="BN554" s="12"/>
      <c r="BO554" s="12"/>
    </row>
    <row r="555" spans="1:67" ht="12.75" customHeight="1">
      <c r="A555" s="12"/>
      <c r="B555" s="12"/>
      <c r="C555" s="12"/>
      <c r="D555" s="12"/>
      <c r="E555" s="12"/>
      <c r="F555" s="12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  <c r="BG555" s="81"/>
      <c r="BH555" s="81"/>
      <c r="BI555" s="81"/>
      <c r="BJ555" s="81"/>
      <c r="BK555" s="81"/>
      <c r="BL555" s="12"/>
      <c r="BM555" s="12"/>
      <c r="BN555" s="12"/>
      <c r="BO555" s="12"/>
    </row>
    <row r="556" spans="1:67" ht="12.75" customHeight="1">
      <c r="A556" s="12"/>
      <c r="B556" s="12"/>
      <c r="C556" s="12"/>
      <c r="D556" s="12"/>
      <c r="E556" s="12"/>
      <c r="F556" s="12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  <c r="BG556" s="81"/>
      <c r="BH556" s="81"/>
      <c r="BI556" s="81"/>
      <c r="BJ556" s="81"/>
      <c r="BK556" s="81"/>
      <c r="BL556" s="12"/>
      <c r="BM556" s="12"/>
      <c r="BN556" s="12"/>
      <c r="BO556" s="12"/>
    </row>
    <row r="557" spans="1:67" ht="12.75" customHeight="1">
      <c r="A557" s="12"/>
      <c r="B557" s="12"/>
      <c r="C557" s="12"/>
      <c r="D557" s="12"/>
      <c r="E557" s="12"/>
      <c r="F557" s="12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  <c r="BG557" s="81"/>
      <c r="BH557" s="81"/>
      <c r="BI557" s="81"/>
      <c r="BJ557" s="81"/>
      <c r="BK557" s="81"/>
      <c r="BL557" s="12"/>
      <c r="BM557" s="12"/>
      <c r="BN557" s="12"/>
      <c r="BO557" s="12"/>
    </row>
    <row r="558" spans="1:67" ht="12.75" customHeight="1">
      <c r="A558" s="12"/>
      <c r="B558" s="12"/>
      <c r="C558" s="12"/>
      <c r="D558" s="12"/>
      <c r="E558" s="12"/>
      <c r="F558" s="12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  <c r="BG558" s="81"/>
      <c r="BH558" s="81"/>
      <c r="BI558" s="81"/>
      <c r="BJ558" s="81"/>
      <c r="BK558" s="81"/>
      <c r="BL558" s="12"/>
      <c r="BM558" s="12"/>
      <c r="BN558" s="12"/>
      <c r="BO558" s="12"/>
    </row>
    <row r="559" spans="1:67" ht="12.75" customHeight="1">
      <c r="A559" s="12"/>
      <c r="B559" s="12"/>
      <c r="C559" s="12"/>
      <c r="D559" s="12"/>
      <c r="E559" s="12"/>
      <c r="F559" s="12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  <c r="BG559" s="81"/>
      <c r="BH559" s="81"/>
      <c r="BI559" s="81"/>
      <c r="BJ559" s="81"/>
      <c r="BK559" s="81"/>
      <c r="BL559" s="12"/>
      <c r="BM559" s="12"/>
      <c r="BN559" s="12"/>
      <c r="BO559" s="12"/>
    </row>
    <row r="560" spans="1:67" ht="12.75" customHeight="1">
      <c r="A560" s="12"/>
      <c r="B560" s="12"/>
      <c r="C560" s="12"/>
      <c r="D560" s="12"/>
      <c r="E560" s="12"/>
      <c r="F560" s="12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  <c r="BG560" s="81"/>
      <c r="BH560" s="81"/>
      <c r="BI560" s="81"/>
      <c r="BJ560" s="81"/>
      <c r="BK560" s="81"/>
      <c r="BL560" s="12"/>
      <c r="BM560" s="12"/>
      <c r="BN560" s="12"/>
      <c r="BO560" s="12"/>
    </row>
    <row r="561" spans="1:67" ht="12.75" customHeight="1">
      <c r="A561" s="12"/>
      <c r="B561" s="12"/>
      <c r="C561" s="12"/>
      <c r="D561" s="12"/>
      <c r="E561" s="12"/>
      <c r="F561" s="12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  <c r="BG561" s="81"/>
      <c r="BH561" s="81"/>
      <c r="BI561" s="81"/>
      <c r="BJ561" s="81"/>
      <c r="BK561" s="81"/>
      <c r="BL561" s="12"/>
      <c r="BM561" s="12"/>
      <c r="BN561" s="12"/>
      <c r="BO561" s="12"/>
    </row>
    <row r="562" spans="1:67" ht="12.75" customHeight="1">
      <c r="A562" s="12"/>
      <c r="B562" s="12"/>
      <c r="C562" s="12"/>
      <c r="D562" s="12"/>
      <c r="E562" s="12"/>
      <c r="F562" s="12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  <c r="BG562" s="81"/>
      <c r="BH562" s="81"/>
      <c r="BI562" s="81"/>
      <c r="BJ562" s="81"/>
      <c r="BK562" s="81"/>
      <c r="BL562" s="12"/>
      <c r="BM562" s="12"/>
      <c r="BN562" s="12"/>
      <c r="BO562" s="12"/>
    </row>
    <row r="563" spans="1:67" ht="12.75" customHeight="1">
      <c r="A563" s="12"/>
      <c r="B563" s="12"/>
      <c r="C563" s="12"/>
      <c r="D563" s="12"/>
      <c r="E563" s="12"/>
      <c r="F563" s="12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  <c r="BG563" s="81"/>
      <c r="BH563" s="81"/>
      <c r="BI563" s="81"/>
      <c r="BJ563" s="81"/>
      <c r="BK563" s="81"/>
      <c r="BL563" s="12"/>
      <c r="BM563" s="12"/>
      <c r="BN563" s="12"/>
      <c r="BO563" s="12"/>
    </row>
    <row r="564" spans="1:67" ht="12.75" customHeight="1">
      <c r="A564" s="12"/>
      <c r="B564" s="12"/>
      <c r="C564" s="12"/>
      <c r="D564" s="12"/>
      <c r="E564" s="12"/>
      <c r="F564" s="12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  <c r="BG564" s="81"/>
      <c r="BH564" s="81"/>
      <c r="BI564" s="81"/>
      <c r="BJ564" s="81"/>
      <c r="BK564" s="81"/>
      <c r="BL564" s="12"/>
      <c r="BM564" s="12"/>
      <c r="BN564" s="12"/>
      <c r="BO564" s="12"/>
    </row>
    <row r="565" spans="1:67" ht="12.75" customHeight="1">
      <c r="A565" s="12"/>
      <c r="B565" s="12"/>
      <c r="C565" s="12"/>
      <c r="D565" s="12"/>
      <c r="E565" s="12"/>
      <c r="F565" s="12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  <c r="BG565" s="81"/>
      <c r="BH565" s="81"/>
      <c r="BI565" s="81"/>
      <c r="BJ565" s="81"/>
      <c r="BK565" s="81"/>
      <c r="BL565" s="12"/>
      <c r="BM565" s="12"/>
      <c r="BN565" s="12"/>
      <c r="BO565" s="12"/>
    </row>
    <row r="566" spans="1:67" ht="12.75" customHeight="1">
      <c r="A566" s="12"/>
      <c r="B566" s="12"/>
      <c r="C566" s="12"/>
      <c r="D566" s="12"/>
      <c r="E566" s="12"/>
      <c r="F566" s="12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  <c r="BG566" s="81"/>
      <c r="BH566" s="81"/>
      <c r="BI566" s="81"/>
      <c r="BJ566" s="81"/>
      <c r="BK566" s="81"/>
      <c r="BL566" s="12"/>
      <c r="BM566" s="12"/>
      <c r="BN566" s="12"/>
      <c r="BO566" s="12"/>
    </row>
    <row r="567" spans="1:67" ht="12.75" customHeight="1">
      <c r="A567" s="12"/>
      <c r="B567" s="12"/>
      <c r="C567" s="12"/>
      <c r="D567" s="12"/>
      <c r="E567" s="12"/>
      <c r="F567" s="12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  <c r="BG567" s="81"/>
      <c r="BH567" s="81"/>
      <c r="BI567" s="81"/>
      <c r="BJ567" s="81"/>
      <c r="BK567" s="81"/>
      <c r="BL567" s="12"/>
      <c r="BM567" s="12"/>
      <c r="BN567" s="12"/>
      <c r="BO567" s="12"/>
    </row>
    <row r="568" spans="1:67" ht="12.75" customHeight="1">
      <c r="A568" s="12"/>
      <c r="B568" s="12"/>
      <c r="C568" s="12"/>
      <c r="D568" s="12"/>
      <c r="E568" s="12"/>
      <c r="F568" s="12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  <c r="BG568" s="81"/>
      <c r="BH568" s="81"/>
      <c r="BI568" s="81"/>
      <c r="BJ568" s="81"/>
      <c r="BK568" s="81"/>
      <c r="BL568" s="12"/>
      <c r="BM568" s="12"/>
      <c r="BN568" s="12"/>
      <c r="BO568" s="12"/>
    </row>
    <row r="569" spans="1:67" ht="12.75" customHeight="1">
      <c r="A569" s="12"/>
      <c r="B569" s="12"/>
      <c r="C569" s="12"/>
      <c r="D569" s="12"/>
      <c r="E569" s="12"/>
      <c r="F569" s="12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  <c r="BG569" s="81"/>
      <c r="BH569" s="81"/>
      <c r="BI569" s="81"/>
      <c r="BJ569" s="81"/>
      <c r="BK569" s="81"/>
      <c r="BL569" s="12"/>
      <c r="BM569" s="12"/>
      <c r="BN569" s="12"/>
      <c r="BO569" s="12"/>
    </row>
    <row r="570" spans="1:67" ht="12.75" customHeight="1">
      <c r="A570" s="12"/>
      <c r="B570" s="12"/>
      <c r="C570" s="12"/>
      <c r="D570" s="12"/>
      <c r="E570" s="12"/>
      <c r="F570" s="12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  <c r="BG570" s="81"/>
      <c r="BH570" s="81"/>
      <c r="BI570" s="81"/>
      <c r="BJ570" s="81"/>
      <c r="BK570" s="81"/>
      <c r="BL570" s="12"/>
      <c r="BM570" s="12"/>
      <c r="BN570" s="12"/>
      <c r="BO570" s="12"/>
    </row>
    <row r="571" spans="1:67" ht="12.75" customHeight="1">
      <c r="A571" s="12"/>
      <c r="B571" s="12"/>
      <c r="C571" s="12"/>
      <c r="D571" s="12"/>
      <c r="E571" s="12"/>
      <c r="F571" s="12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  <c r="BG571" s="81"/>
      <c r="BH571" s="81"/>
      <c r="BI571" s="81"/>
      <c r="BJ571" s="81"/>
      <c r="BK571" s="81"/>
      <c r="BL571" s="12"/>
      <c r="BM571" s="12"/>
      <c r="BN571" s="12"/>
      <c r="BO571" s="12"/>
    </row>
    <row r="572" spans="1:67" ht="12.75" customHeight="1">
      <c r="A572" s="12"/>
      <c r="B572" s="12"/>
      <c r="C572" s="12"/>
      <c r="D572" s="12"/>
      <c r="E572" s="12"/>
      <c r="F572" s="12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  <c r="BG572" s="81"/>
      <c r="BH572" s="81"/>
      <c r="BI572" s="81"/>
      <c r="BJ572" s="81"/>
      <c r="BK572" s="81"/>
      <c r="BL572" s="12"/>
      <c r="BM572" s="12"/>
      <c r="BN572" s="12"/>
      <c r="BO572" s="12"/>
    </row>
    <row r="573" spans="1:67" ht="12.75" customHeight="1">
      <c r="A573" s="12"/>
      <c r="B573" s="12"/>
      <c r="C573" s="12"/>
      <c r="D573" s="12"/>
      <c r="E573" s="12"/>
      <c r="F573" s="12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  <c r="BG573" s="81"/>
      <c r="BH573" s="81"/>
      <c r="BI573" s="81"/>
      <c r="BJ573" s="81"/>
      <c r="BK573" s="81"/>
      <c r="BL573" s="12"/>
      <c r="BM573" s="12"/>
      <c r="BN573" s="12"/>
      <c r="BO573" s="12"/>
    </row>
    <row r="574" spans="1:67" ht="12.75" customHeight="1">
      <c r="A574" s="12"/>
      <c r="B574" s="12"/>
      <c r="C574" s="12"/>
      <c r="D574" s="12"/>
      <c r="E574" s="12"/>
      <c r="F574" s="12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81"/>
      <c r="BI574" s="81"/>
      <c r="BJ574" s="81"/>
      <c r="BK574" s="81"/>
      <c r="BL574" s="12"/>
      <c r="BM574" s="12"/>
      <c r="BN574" s="12"/>
      <c r="BO574" s="12"/>
    </row>
    <row r="575" spans="1:67" ht="12.75" customHeight="1">
      <c r="A575" s="12"/>
      <c r="B575" s="12"/>
      <c r="C575" s="12"/>
      <c r="D575" s="12"/>
      <c r="E575" s="12"/>
      <c r="F575" s="12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  <c r="BG575" s="81"/>
      <c r="BH575" s="81"/>
      <c r="BI575" s="81"/>
      <c r="BJ575" s="81"/>
      <c r="BK575" s="81"/>
      <c r="BL575" s="12"/>
      <c r="BM575" s="12"/>
      <c r="BN575" s="12"/>
      <c r="BO575" s="12"/>
    </row>
    <row r="576" spans="1:67" ht="12.75" customHeight="1">
      <c r="A576" s="12"/>
      <c r="B576" s="12"/>
      <c r="C576" s="12"/>
      <c r="D576" s="12"/>
      <c r="E576" s="12"/>
      <c r="F576" s="12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  <c r="BG576" s="81"/>
      <c r="BH576" s="81"/>
      <c r="BI576" s="81"/>
      <c r="BJ576" s="81"/>
      <c r="BK576" s="81"/>
      <c r="BL576" s="12"/>
      <c r="BM576" s="12"/>
      <c r="BN576" s="12"/>
      <c r="BO576" s="12"/>
    </row>
    <row r="577" spans="1:67" ht="12.75" customHeight="1">
      <c r="A577" s="12"/>
      <c r="B577" s="12"/>
      <c r="C577" s="12"/>
      <c r="D577" s="12"/>
      <c r="E577" s="12"/>
      <c r="F577" s="12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  <c r="BG577" s="81"/>
      <c r="BH577" s="81"/>
      <c r="BI577" s="81"/>
      <c r="BJ577" s="81"/>
      <c r="BK577" s="81"/>
      <c r="BL577" s="12"/>
      <c r="BM577" s="12"/>
      <c r="BN577" s="12"/>
      <c r="BO577" s="12"/>
    </row>
    <row r="578" spans="1:67" ht="12.75" customHeight="1">
      <c r="A578" s="12"/>
      <c r="B578" s="12"/>
      <c r="C578" s="12"/>
      <c r="D578" s="12"/>
      <c r="E578" s="12"/>
      <c r="F578" s="12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  <c r="BG578" s="81"/>
      <c r="BH578" s="81"/>
      <c r="BI578" s="81"/>
      <c r="BJ578" s="81"/>
      <c r="BK578" s="81"/>
      <c r="BL578" s="12"/>
      <c r="BM578" s="12"/>
      <c r="BN578" s="12"/>
      <c r="BO578" s="12"/>
    </row>
    <row r="579" spans="1:67" ht="12.75" customHeight="1">
      <c r="A579" s="12"/>
      <c r="B579" s="12"/>
      <c r="C579" s="12"/>
      <c r="D579" s="12"/>
      <c r="E579" s="12"/>
      <c r="F579" s="12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  <c r="BG579" s="81"/>
      <c r="BH579" s="81"/>
      <c r="BI579" s="81"/>
      <c r="BJ579" s="81"/>
      <c r="BK579" s="81"/>
      <c r="BL579" s="12"/>
      <c r="BM579" s="12"/>
      <c r="BN579" s="12"/>
      <c r="BO579" s="12"/>
    </row>
    <row r="580" spans="1:67" ht="12.75" customHeight="1">
      <c r="A580" s="12"/>
      <c r="B580" s="12"/>
      <c r="C580" s="12"/>
      <c r="D580" s="12"/>
      <c r="E580" s="12"/>
      <c r="F580" s="12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  <c r="BG580" s="81"/>
      <c r="BH580" s="81"/>
      <c r="BI580" s="81"/>
      <c r="BJ580" s="81"/>
      <c r="BK580" s="81"/>
      <c r="BL580" s="12"/>
      <c r="BM580" s="12"/>
      <c r="BN580" s="12"/>
      <c r="BO580" s="12"/>
    </row>
    <row r="581" spans="1:67" ht="12.75" customHeight="1">
      <c r="A581" s="12"/>
      <c r="B581" s="12"/>
      <c r="C581" s="12"/>
      <c r="D581" s="12"/>
      <c r="E581" s="12"/>
      <c r="F581" s="12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  <c r="BG581" s="81"/>
      <c r="BH581" s="81"/>
      <c r="BI581" s="81"/>
      <c r="BJ581" s="81"/>
      <c r="BK581" s="81"/>
      <c r="BL581" s="12"/>
      <c r="BM581" s="12"/>
      <c r="BN581" s="12"/>
      <c r="BO581" s="12"/>
    </row>
    <row r="582" spans="1:67" ht="12.75" customHeight="1">
      <c r="A582" s="12"/>
      <c r="B582" s="12"/>
      <c r="C582" s="12"/>
      <c r="D582" s="12"/>
      <c r="E582" s="12"/>
      <c r="F582" s="12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  <c r="BG582" s="81"/>
      <c r="BH582" s="81"/>
      <c r="BI582" s="81"/>
      <c r="BJ582" s="81"/>
      <c r="BK582" s="81"/>
      <c r="BL582" s="12"/>
      <c r="BM582" s="12"/>
      <c r="BN582" s="12"/>
      <c r="BO582" s="12"/>
    </row>
    <row r="583" spans="1:67" ht="12.75" customHeight="1">
      <c r="A583" s="12"/>
      <c r="B583" s="12"/>
      <c r="C583" s="12"/>
      <c r="D583" s="12"/>
      <c r="E583" s="12"/>
      <c r="F583" s="12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  <c r="BG583" s="81"/>
      <c r="BH583" s="81"/>
      <c r="BI583" s="81"/>
      <c r="BJ583" s="81"/>
      <c r="BK583" s="81"/>
      <c r="BL583" s="12"/>
      <c r="BM583" s="12"/>
      <c r="BN583" s="12"/>
      <c r="BO583" s="12"/>
    </row>
    <row r="584" spans="1:67" ht="12.75" customHeight="1">
      <c r="A584" s="12"/>
      <c r="B584" s="12"/>
      <c r="C584" s="12"/>
      <c r="D584" s="12"/>
      <c r="E584" s="12"/>
      <c r="F584" s="12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  <c r="BG584" s="81"/>
      <c r="BH584" s="81"/>
      <c r="BI584" s="81"/>
      <c r="BJ584" s="81"/>
      <c r="BK584" s="81"/>
      <c r="BL584" s="12"/>
      <c r="BM584" s="12"/>
      <c r="BN584" s="12"/>
      <c r="BO584" s="12"/>
    </row>
    <row r="585" spans="1:67" ht="12.75" customHeight="1">
      <c r="A585" s="12"/>
      <c r="B585" s="12"/>
      <c r="C585" s="12"/>
      <c r="D585" s="12"/>
      <c r="E585" s="12"/>
      <c r="F585" s="12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  <c r="BG585" s="81"/>
      <c r="BH585" s="81"/>
      <c r="BI585" s="81"/>
      <c r="BJ585" s="81"/>
      <c r="BK585" s="81"/>
      <c r="BL585" s="12"/>
      <c r="BM585" s="12"/>
      <c r="BN585" s="12"/>
      <c r="BO585" s="12"/>
    </row>
    <row r="586" spans="1:67" ht="12.75" customHeight="1">
      <c r="A586" s="12"/>
      <c r="B586" s="12"/>
      <c r="C586" s="12"/>
      <c r="D586" s="12"/>
      <c r="E586" s="12"/>
      <c r="F586" s="12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  <c r="BG586" s="81"/>
      <c r="BH586" s="81"/>
      <c r="BI586" s="81"/>
      <c r="BJ586" s="81"/>
      <c r="BK586" s="81"/>
      <c r="BL586" s="12"/>
      <c r="BM586" s="12"/>
      <c r="BN586" s="12"/>
      <c r="BO586" s="12"/>
    </row>
    <row r="587" spans="1:67" ht="12.75" customHeight="1">
      <c r="A587" s="12"/>
      <c r="B587" s="12"/>
      <c r="C587" s="12"/>
      <c r="D587" s="12"/>
      <c r="E587" s="12"/>
      <c r="F587" s="12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  <c r="BG587" s="81"/>
      <c r="BH587" s="81"/>
      <c r="BI587" s="81"/>
      <c r="BJ587" s="81"/>
      <c r="BK587" s="81"/>
      <c r="BL587" s="12"/>
      <c r="BM587" s="12"/>
      <c r="BN587" s="12"/>
      <c r="BO587" s="12"/>
    </row>
    <row r="588" spans="1:67" ht="12.75" customHeight="1">
      <c r="A588" s="12"/>
      <c r="B588" s="12"/>
      <c r="C588" s="12"/>
      <c r="D588" s="12"/>
      <c r="E588" s="12"/>
      <c r="F588" s="12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  <c r="BG588" s="81"/>
      <c r="BH588" s="81"/>
      <c r="BI588" s="81"/>
      <c r="BJ588" s="81"/>
      <c r="BK588" s="81"/>
      <c r="BL588" s="12"/>
      <c r="BM588" s="12"/>
      <c r="BN588" s="12"/>
      <c r="BO588" s="12"/>
    </row>
    <row r="589" spans="1:67" ht="12.75" customHeight="1">
      <c r="A589" s="12"/>
      <c r="B589" s="12"/>
      <c r="C589" s="12"/>
      <c r="D589" s="12"/>
      <c r="E589" s="12"/>
      <c r="F589" s="12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  <c r="BG589" s="81"/>
      <c r="BH589" s="81"/>
      <c r="BI589" s="81"/>
      <c r="BJ589" s="81"/>
      <c r="BK589" s="81"/>
      <c r="BL589" s="12"/>
      <c r="BM589" s="12"/>
      <c r="BN589" s="12"/>
      <c r="BO589" s="12"/>
    </row>
    <row r="590" spans="1:67" ht="12.75" customHeight="1">
      <c r="A590" s="12"/>
      <c r="B590" s="12"/>
      <c r="C590" s="12"/>
      <c r="D590" s="12"/>
      <c r="E590" s="12"/>
      <c r="F590" s="12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  <c r="BG590" s="81"/>
      <c r="BH590" s="81"/>
      <c r="BI590" s="81"/>
      <c r="BJ590" s="81"/>
      <c r="BK590" s="81"/>
      <c r="BL590" s="12"/>
      <c r="BM590" s="12"/>
      <c r="BN590" s="12"/>
      <c r="BO590" s="12"/>
    </row>
    <row r="591" spans="1:67" ht="12.75" customHeight="1">
      <c r="A591" s="12"/>
      <c r="B591" s="12"/>
      <c r="C591" s="12"/>
      <c r="D591" s="12"/>
      <c r="E591" s="12"/>
      <c r="F591" s="12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  <c r="BG591" s="81"/>
      <c r="BH591" s="81"/>
      <c r="BI591" s="81"/>
      <c r="BJ591" s="81"/>
      <c r="BK591" s="81"/>
      <c r="BL591" s="12"/>
      <c r="BM591" s="12"/>
      <c r="BN591" s="12"/>
      <c r="BO591" s="12"/>
    </row>
    <row r="592" spans="1:67" ht="12.75" customHeight="1">
      <c r="A592" s="12"/>
      <c r="B592" s="12"/>
      <c r="C592" s="12"/>
      <c r="D592" s="12"/>
      <c r="E592" s="12"/>
      <c r="F592" s="12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  <c r="BG592" s="81"/>
      <c r="BH592" s="81"/>
      <c r="BI592" s="81"/>
      <c r="BJ592" s="81"/>
      <c r="BK592" s="81"/>
      <c r="BL592" s="12"/>
      <c r="BM592" s="12"/>
      <c r="BN592" s="12"/>
      <c r="BO592" s="12"/>
    </row>
    <row r="593" spans="1:67" ht="12.75" customHeight="1">
      <c r="A593" s="12"/>
      <c r="B593" s="12"/>
      <c r="C593" s="12"/>
      <c r="D593" s="12"/>
      <c r="E593" s="12"/>
      <c r="F593" s="12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  <c r="BG593" s="81"/>
      <c r="BH593" s="81"/>
      <c r="BI593" s="81"/>
      <c r="BJ593" s="81"/>
      <c r="BK593" s="81"/>
      <c r="BL593" s="12"/>
      <c r="BM593" s="12"/>
      <c r="BN593" s="12"/>
      <c r="BO593" s="12"/>
    </row>
    <row r="594" spans="1:67" ht="12.75" customHeight="1">
      <c r="A594" s="12"/>
      <c r="B594" s="12"/>
      <c r="C594" s="12"/>
      <c r="D594" s="12"/>
      <c r="E594" s="12"/>
      <c r="F594" s="12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  <c r="BG594" s="81"/>
      <c r="BH594" s="81"/>
      <c r="BI594" s="81"/>
      <c r="BJ594" s="81"/>
      <c r="BK594" s="81"/>
      <c r="BL594" s="12"/>
      <c r="BM594" s="12"/>
      <c r="BN594" s="12"/>
      <c r="BO594" s="12"/>
    </row>
    <row r="595" spans="1:67" ht="12.75" customHeight="1">
      <c r="A595" s="12"/>
      <c r="B595" s="12"/>
      <c r="C595" s="12"/>
      <c r="D595" s="12"/>
      <c r="E595" s="12"/>
      <c r="F595" s="12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  <c r="BG595" s="81"/>
      <c r="BH595" s="81"/>
      <c r="BI595" s="81"/>
      <c r="BJ595" s="81"/>
      <c r="BK595" s="81"/>
      <c r="BL595" s="12"/>
      <c r="BM595" s="12"/>
      <c r="BN595" s="12"/>
      <c r="BO595" s="12"/>
    </row>
    <row r="596" spans="1:67" ht="12.75" customHeight="1">
      <c r="A596" s="12"/>
      <c r="B596" s="12"/>
      <c r="C596" s="12"/>
      <c r="D596" s="12"/>
      <c r="E596" s="12"/>
      <c r="F596" s="12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  <c r="BG596" s="81"/>
      <c r="BH596" s="81"/>
      <c r="BI596" s="81"/>
      <c r="BJ596" s="81"/>
      <c r="BK596" s="81"/>
      <c r="BL596" s="12"/>
      <c r="BM596" s="12"/>
      <c r="BN596" s="12"/>
      <c r="BO596" s="12"/>
    </row>
    <row r="597" spans="1:67" ht="12.75" customHeight="1">
      <c r="A597" s="12"/>
      <c r="B597" s="12"/>
      <c r="C597" s="12"/>
      <c r="D597" s="12"/>
      <c r="E597" s="12"/>
      <c r="F597" s="12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  <c r="BG597" s="81"/>
      <c r="BH597" s="81"/>
      <c r="BI597" s="81"/>
      <c r="BJ597" s="81"/>
      <c r="BK597" s="81"/>
      <c r="BL597" s="12"/>
      <c r="BM597" s="12"/>
      <c r="BN597" s="12"/>
      <c r="BO597" s="12"/>
    </row>
    <row r="598" spans="1:67" ht="12.75" customHeight="1">
      <c r="A598" s="12"/>
      <c r="B598" s="12"/>
      <c r="C598" s="12"/>
      <c r="D598" s="12"/>
      <c r="E598" s="12"/>
      <c r="F598" s="12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  <c r="BG598" s="81"/>
      <c r="BH598" s="81"/>
      <c r="BI598" s="81"/>
      <c r="BJ598" s="81"/>
      <c r="BK598" s="81"/>
      <c r="BL598" s="12"/>
      <c r="BM598" s="12"/>
      <c r="BN598" s="12"/>
      <c r="BO598" s="12"/>
    </row>
    <row r="599" spans="1:67" ht="12.75" customHeight="1">
      <c r="A599" s="12"/>
      <c r="B599" s="12"/>
      <c r="C599" s="12"/>
      <c r="D599" s="12"/>
      <c r="E599" s="12"/>
      <c r="F599" s="12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  <c r="BG599" s="81"/>
      <c r="BH599" s="81"/>
      <c r="BI599" s="81"/>
      <c r="BJ599" s="81"/>
      <c r="BK599" s="81"/>
      <c r="BL599" s="12"/>
      <c r="BM599" s="12"/>
      <c r="BN599" s="12"/>
      <c r="BO599" s="12"/>
    </row>
    <row r="600" spans="1:67" ht="12.75" customHeight="1">
      <c r="A600" s="12"/>
      <c r="B600" s="12"/>
      <c r="C600" s="12"/>
      <c r="D600" s="12"/>
      <c r="E600" s="12"/>
      <c r="F600" s="12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  <c r="BG600" s="81"/>
      <c r="BH600" s="81"/>
      <c r="BI600" s="81"/>
      <c r="BJ600" s="81"/>
      <c r="BK600" s="81"/>
      <c r="BL600" s="12"/>
      <c r="BM600" s="12"/>
      <c r="BN600" s="12"/>
      <c r="BO600" s="12"/>
    </row>
    <row r="601" spans="1:67" ht="12.75" customHeight="1">
      <c r="A601" s="12"/>
      <c r="B601" s="12"/>
      <c r="C601" s="12"/>
      <c r="D601" s="12"/>
      <c r="E601" s="12"/>
      <c r="F601" s="12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  <c r="BG601" s="81"/>
      <c r="BH601" s="81"/>
      <c r="BI601" s="81"/>
      <c r="BJ601" s="81"/>
      <c r="BK601" s="81"/>
      <c r="BL601" s="12"/>
      <c r="BM601" s="12"/>
      <c r="BN601" s="12"/>
      <c r="BO601" s="12"/>
    </row>
    <row r="602" spans="1:67" ht="12.75" customHeight="1">
      <c r="A602" s="12"/>
      <c r="B602" s="12"/>
      <c r="C602" s="12"/>
      <c r="D602" s="12"/>
      <c r="E602" s="12"/>
      <c r="F602" s="12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  <c r="BG602" s="81"/>
      <c r="BH602" s="81"/>
      <c r="BI602" s="81"/>
      <c r="BJ602" s="81"/>
      <c r="BK602" s="81"/>
      <c r="BL602" s="12"/>
      <c r="BM602" s="12"/>
      <c r="BN602" s="12"/>
      <c r="BO602" s="12"/>
    </row>
    <row r="603" spans="1:67" ht="12.75" customHeight="1">
      <c r="A603" s="12"/>
      <c r="B603" s="12"/>
      <c r="C603" s="12"/>
      <c r="D603" s="12"/>
      <c r="E603" s="12"/>
      <c r="F603" s="12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  <c r="BG603" s="81"/>
      <c r="BH603" s="81"/>
      <c r="BI603" s="81"/>
      <c r="BJ603" s="81"/>
      <c r="BK603" s="81"/>
      <c r="BL603" s="12"/>
      <c r="BM603" s="12"/>
      <c r="BN603" s="12"/>
      <c r="BO603" s="12"/>
    </row>
    <row r="604" spans="1:67" ht="12.75" customHeight="1">
      <c r="A604" s="12"/>
      <c r="B604" s="12"/>
      <c r="C604" s="12"/>
      <c r="D604" s="12"/>
      <c r="E604" s="12"/>
      <c r="F604" s="12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  <c r="BG604" s="81"/>
      <c r="BH604" s="81"/>
      <c r="BI604" s="81"/>
      <c r="BJ604" s="81"/>
      <c r="BK604" s="81"/>
      <c r="BL604" s="12"/>
      <c r="BM604" s="12"/>
      <c r="BN604" s="12"/>
      <c r="BO604" s="12"/>
    </row>
    <row r="605" spans="1:67" ht="12.75" customHeight="1">
      <c r="A605" s="12"/>
      <c r="B605" s="12"/>
      <c r="C605" s="12"/>
      <c r="D605" s="12"/>
      <c r="E605" s="12"/>
      <c r="F605" s="12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  <c r="BG605" s="81"/>
      <c r="BH605" s="81"/>
      <c r="BI605" s="81"/>
      <c r="BJ605" s="81"/>
      <c r="BK605" s="81"/>
      <c r="BL605" s="12"/>
      <c r="BM605" s="12"/>
      <c r="BN605" s="12"/>
      <c r="BO605" s="12"/>
    </row>
    <row r="606" spans="1:67" ht="12.75" customHeight="1">
      <c r="A606" s="12"/>
      <c r="B606" s="12"/>
      <c r="C606" s="12"/>
      <c r="D606" s="12"/>
      <c r="E606" s="12"/>
      <c r="F606" s="12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  <c r="BG606" s="81"/>
      <c r="BH606" s="81"/>
      <c r="BI606" s="81"/>
      <c r="BJ606" s="81"/>
      <c r="BK606" s="81"/>
      <c r="BL606" s="12"/>
      <c r="BM606" s="12"/>
      <c r="BN606" s="12"/>
      <c r="BO606" s="12"/>
    </row>
    <row r="607" spans="1:67" ht="12.75" customHeight="1">
      <c r="A607" s="12"/>
      <c r="B607" s="12"/>
      <c r="C607" s="12"/>
      <c r="D607" s="12"/>
      <c r="E607" s="12"/>
      <c r="F607" s="12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  <c r="BG607" s="81"/>
      <c r="BH607" s="81"/>
      <c r="BI607" s="81"/>
      <c r="BJ607" s="81"/>
      <c r="BK607" s="81"/>
      <c r="BL607" s="12"/>
      <c r="BM607" s="12"/>
      <c r="BN607" s="12"/>
      <c r="BO607" s="12"/>
    </row>
    <row r="608" spans="1:67" ht="12.75" customHeight="1">
      <c r="A608" s="12"/>
      <c r="B608" s="12"/>
      <c r="C608" s="12"/>
      <c r="D608" s="12"/>
      <c r="E608" s="12"/>
      <c r="F608" s="12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  <c r="BG608" s="81"/>
      <c r="BH608" s="81"/>
      <c r="BI608" s="81"/>
      <c r="BJ608" s="81"/>
      <c r="BK608" s="81"/>
      <c r="BL608" s="12"/>
      <c r="BM608" s="12"/>
      <c r="BN608" s="12"/>
      <c r="BO608" s="12"/>
    </row>
    <row r="609" spans="1:67" ht="12.75" customHeight="1">
      <c r="A609" s="12"/>
      <c r="B609" s="12"/>
      <c r="C609" s="12"/>
      <c r="D609" s="12"/>
      <c r="E609" s="12"/>
      <c r="F609" s="12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  <c r="BG609" s="81"/>
      <c r="BH609" s="81"/>
      <c r="BI609" s="81"/>
      <c r="BJ609" s="81"/>
      <c r="BK609" s="81"/>
      <c r="BL609" s="12"/>
      <c r="BM609" s="12"/>
      <c r="BN609" s="12"/>
      <c r="BO609" s="12"/>
    </row>
    <row r="610" spans="1:67" ht="12.75" customHeight="1">
      <c r="A610" s="12"/>
      <c r="B610" s="12"/>
      <c r="C610" s="12"/>
      <c r="D610" s="12"/>
      <c r="E610" s="12"/>
      <c r="F610" s="12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  <c r="BG610" s="81"/>
      <c r="BH610" s="81"/>
      <c r="BI610" s="81"/>
      <c r="BJ610" s="81"/>
      <c r="BK610" s="81"/>
      <c r="BL610" s="12"/>
      <c r="BM610" s="12"/>
      <c r="BN610" s="12"/>
      <c r="BO610" s="12"/>
    </row>
    <row r="611" spans="1:67" ht="12.75" customHeight="1">
      <c r="A611" s="12"/>
      <c r="B611" s="12"/>
      <c r="C611" s="12"/>
      <c r="D611" s="12"/>
      <c r="E611" s="12"/>
      <c r="F611" s="12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  <c r="BG611" s="81"/>
      <c r="BH611" s="81"/>
      <c r="BI611" s="81"/>
      <c r="BJ611" s="81"/>
      <c r="BK611" s="81"/>
      <c r="BL611" s="12"/>
      <c r="BM611" s="12"/>
      <c r="BN611" s="12"/>
      <c r="BO611" s="12"/>
    </row>
    <row r="612" spans="1:67" ht="12.75" customHeight="1">
      <c r="A612" s="12"/>
      <c r="B612" s="12"/>
      <c r="C612" s="12"/>
      <c r="D612" s="12"/>
      <c r="E612" s="12"/>
      <c r="F612" s="12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  <c r="BG612" s="81"/>
      <c r="BH612" s="81"/>
      <c r="BI612" s="81"/>
      <c r="BJ612" s="81"/>
      <c r="BK612" s="81"/>
      <c r="BL612" s="12"/>
      <c r="BM612" s="12"/>
      <c r="BN612" s="12"/>
      <c r="BO612" s="12"/>
    </row>
    <row r="613" spans="1:67" ht="12.75" customHeight="1">
      <c r="A613" s="12"/>
      <c r="B613" s="12"/>
      <c r="C613" s="12"/>
      <c r="D613" s="12"/>
      <c r="E613" s="12"/>
      <c r="F613" s="12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  <c r="BG613" s="81"/>
      <c r="BH613" s="81"/>
      <c r="BI613" s="81"/>
      <c r="BJ613" s="81"/>
      <c r="BK613" s="81"/>
      <c r="BL613" s="12"/>
      <c r="BM613" s="12"/>
      <c r="BN613" s="12"/>
      <c r="BO613" s="12"/>
    </row>
    <row r="614" spans="1:67" ht="12.75" customHeight="1">
      <c r="A614" s="12"/>
      <c r="B614" s="12"/>
      <c r="C614" s="12"/>
      <c r="D614" s="12"/>
      <c r="E614" s="12"/>
      <c r="F614" s="12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  <c r="BG614" s="81"/>
      <c r="BH614" s="81"/>
      <c r="BI614" s="81"/>
      <c r="BJ614" s="81"/>
      <c r="BK614" s="81"/>
      <c r="BL614" s="12"/>
      <c r="BM614" s="12"/>
      <c r="BN614" s="12"/>
      <c r="BO614" s="12"/>
    </row>
    <row r="615" spans="1:67" ht="12.75" customHeight="1">
      <c r="A615" s="12"/>
      <c r="B615" s="12"/>
      <c r="C615" s="12"/>
      <c r="D615" s="12"/>
      <c r="E615" s="12"/>
      <c r="F615" s="12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  <c r="BG615" s="81"/>
      <c r="BH615" s="81"/>
      <c r="BI615" s="81"/>
      <c r="BJ615" s="81"/>
      <c r="BK615" s="81"/>
      <c r="BL615" s="12"/>
      <c r="BM615" s="12"/>
      <c r="BN615" s="12"/>
      <c r="BO615" s="12"/>
    </row>
    <row r="616" spans="1:67" ht="12.75" customHeight="1">
      <c r="A616" s="12"/>
      <c r="B616" s="12"/>
      <c r="C616" s="12"/>
      <c r="D616" s="12"/>
      <c r="E616" s="12"/>
      <c r="F616" s="12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  <c r="BG616" s="81"/>
      <c r="BH616" s="81"/>
      <c r="BI616" s="81"/>
      <c r="BJ616" s="81"/>
      <c r="BK616" s="81"/>
      <c r="BL616" s="12"/>
      <c r="BM616" s="12"/>
      <c r="BN616" s="12"/>
      <c r="BO616" s="12"/>
    </row>
    <row r="617" spans="1:67" ht="12.75" customHeight="1">
      <c r="A617" s="12"/>
      <c r="B617" s="12"/>
      <c r="C617" s="12"/>
      <c r="D617" s="12"/>
      <c r="E617" s="12"/>
      <c r="F617" s="12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  <c r="BG617" s="81"/>
      <c r="BH617" s="81"/>
      <c r="BI617" s="81"/>
      <c r="BJ617" s="81"/>
      <c r="BK617" s="81"/>
      <c r="BL617" s="12"/>
      <c r="BM617" s="12"/>
      <c r="BN617" s="12"/>
      <c r="BO617" s="12"/>
    </row>
    <row r="618" spans="1:67" ht="12.75" customHeight="1">
      <c r="A618" s="12"/>
      <c r="B618" s="12"/>
      <c r="C618" s="12"/>
      <c r="D618" s="12"/>
      <c r="E618" s="12"/>
      <c r="F618" s="12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  <c r="BG618" s="81"/>
      <c r="BH618" s="81"/>
      <c r="BI618" s="81"/>
      <c r="BJ618" s="81"/>
      <c r="BK618" s="81"/>
      <c r="BL618" s="12"/>
      <c r="BM618" s="12"/>
      <c r="BN618" s="12"/>
      <c r="BO618" s="12"/>
    </row>
    <row r="619" spans="1:67" ht="12.75" customHeight="1">
      <c r="A619" s="12"/>
      <c r="B619" s="12"/>
      <c r="C619" s="12"/>
      <c r="D619" s="12"/>
      <c r="E619" s="12"/>
      <c r="F619" s="12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  <c r="BG619" s="81"/>
      <c r="BH619" s="81"/>
      <c r="BI619" s="81"/>
      <c r="BJ619" s="81"/>
      <c r="BK619" s="81"/>
      <c r="BL619" s="12"/>
      <c r="BM619" s="12"/>
      <c r="BN619" s="12"/>
      <c r="BO619" s="12"/>
    </row>
    <row r="620" spans="1:67" ht="12.75" customHeight="1">
      <c r="A620" s="12"/>
      <c r="B620" s="12"/>
      <c r="C620" s="12"/>
      <c r="D620" s="12"/>
      <c r="E620" s="12"/>
      <c r="F620" s="12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  <c r="BG620" s="81"/>
      <c r="BH620" s="81"/>
      <c r="BI620" s="81"/>
      <c r="BJ620" s="81"/>
      <c r="BK620" s="81"/>
      <c r="BL620" s="12"/>
      <c r="BM620" s="12"/>
      <c r="BN620" s="12"/>
      <c r="BO620" s="12"/>
    </row>
    <row r="621" spans="1:67" ht="12.75" customHeight="1">
      <c r="A621" s="12"/>
      <c r="B621" s="12"/>
      <c r="C621" s="12"/>
      <c r="D621" s="12"/>
      <c r="E621" s="12"/>
      <c r="F621" s="12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  <c r="BG621" s="81"/>
      <c r="BH621" s="81"/>
      <c r="BI621" s="81"/>
      <c r="BJ621" s="81"/>
      <c r="BK621" s="81"/>
      <c r="BL621" s="12"/>
      <c r="BM621" s="12"/>
      <c r="BN621" s="12"/>
      <c r="BO621" s="12"/>
    </row>
    <row r="622" spans="1:67" ht="12.75" customHeight="1">
      <c r="A622" s="12"/>
      <c r="B622" s="12"/>
      <c r="C622" s="12"/>
      <c r="D622" s="12"/>
      <c r="E622" s="12"/>
      <c r="F622" s="12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  <c r="BG622" s="81"/>
      <c r="BH622" s="81"/>
      <c r="BI622" s="81"/>
      <c r="BJ622" s="81"/>
      <c r="BK622" s="81"/>
      <c r="BL622" s="12"/>
      <c r="BM622" s="12"/>
      <c r="BN622" s="12"/>
      <c r="BO622" s="12"/>
    </row>
    <row r="623" spans="1:67" ht="12.75" customHeight="1">
      <c r="A623" s="12"/>
      <c r="B623" s="12"/>
      <c r="C623" s="12"/>
      <c r="D623" s="12"/>
      <c r="E623" s="12"/>
      <c r="F623" s="12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  <c r="BG623" s="81"/>
      <c r="BH623" s="81"/>
      <c r="BI623" s="81"/>
      <c r="BJ623" s="81"/>
      <c r="BK623" s="81"/>
      <c r="BL623" s="12"/>
      <c r="BM623" s="12"/>
      <c r="BN623" s="12"/>
      <c r="BO623" s="12"/>
    </row>
    <row r="624" spans="1:67" ht="12.75" customHeight="1">
      <c r="A624" s="12"/>
      <c r="B624" s="12"/>
      <c r="C624" s="12"/>
      <c r="D624" s="12"/>
      <c r="E624" s="12"/>
      <c r="F624" s="12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  <c r="BG624" s="81"/>
      <c r="BH624" s="81"/>
      <c r="BI624" s="81"/>
      <c r="BJ624" s="81"/>
      <c r="BK624" s="81"/>
      <c r="BL624" s="12"/>
      <c r="BM624" s="12"/>
      <c r="BN624" s="12"/>
      <c r="BO624" s="12"/>
    </row>
    <row r="625" spans="1:67" ht="12.75" customHeight="1">
      <c r="A625" s="12"/>
      <c r="B625" s="12"/>
      <c r="C625" s="12"/>
      <c r="D625" s="12"/>
      <c r="E625" s="12"/>
      <c r="F625" s="12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  <c r="BG625" s="81"/>
      <c r="BH625" s="81"/>
      <c r="BI625" s="81"/>
      <c r="BJ625" s="81"/>
      <c r="BK625" s="81"/>
      <c r="BL625" s="12"/>
      <c r="BM625" s="12"/>
      <c r="BN625" s="12"/>
      <c r="BO625" s="12"/>
    </row>
    <row r="626" spans="1:67" ht="12.75" customHeight="1">
      <c r="A626" s="12"/>
      <c r="B626" s="12"/>
      <c r="C626" s="12"/>
      <c r="D626" s="12"/>
      <c r="E626" s="12"/>
      <c r="F626" s="12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  <c r="BG626" s="81"/>
      <c r="BH626" s="81"/>
      <c r="BI626" s="81"/>
      <c r="BJ626" s="81"/>
      <c r="BK626" s="81"/>
      <c r="BL626" s="12"/>
      <c r="BM626" s="12"/>
      <c r="BN626" s="12"/>
      <c r="BO626" s="12"/>
    </row>
    <row r="627" spans="1:67" ht="12.75" customHeight="1">
      <c r="A627" s="12"/>
      <c r="B627" s="12"/>
      <c r="C627" s="12"/>
      <c r="D627" s="12"/>
      <c r="E627" s="12"/>
      <c r="F627" s="12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  <c r="BG627" s="81"/>
      <c r="BH627" s="81"/>
      <c r="BI627" s="81"/>
      <c r="BJ627" s="81"/>
      <c r="BK627" s="81"/>
      <c r="BL627" s="12"/>
      <c r="BM627" s="12"/>
      <c r="BN627" s="12"/>
      <c r="BO627" s="12"/>
    </row>
    <row r="628" spans="1:67" ht="12.75" customHeight="1">
      <c r="A628" s="12"/>
      <c r="B628" s="12"/>
      <c r="C628" s="12"/>
      <c r="D628" s="12"/>
      <c r="E628" s="12"/>
      <c r="F628" s="12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  <c r="BG628" s="81"/>
      <c r="BH628" s="81"/>
      <c r="BI628" s="81"/>
      <c r="BJ628" s="81"/>
      <c r="BK628" s="81"/>
      <c r="BL628" s="12"/>
      <c r="BM628" s="12"/>
      <c r="BN628" s="12"/>
      <c r="BO628" s="12"/>
    </row>
    <row r="629" spans="1:67" ht="12.75" customHeight="1">
      <c r="A629" s="12"/>
      <c r="B629" s="12"/>
      <c r="C629" s="12"/>
      <c r="D629" s="12"/>
      <c r="E629" s="12"/>
      <c r="F629" s="12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  <c r="BG629" s="81"/>
      <c r="BH629" s="81"/>
      <c r="BI629" s="81"/>
      <c r="BJ629" s="81"/>
      <c r="BK629" s="81"/>
      <c r="BL629" s="12"/>
      <c r="BM629" s="12"/>
      <c r="BN629" s="12"/>
      <c r="BO629" s="12"/>
    </row>
    <row r="630" spans="1:67" ht="12.75" customHeight="1">
      <c r="A630" s="12"/>
      <c r="B630" s="12"/>
      <c r="C630" s="12"/>
      <c r="D630" s="12"/>
      <c r="E630" s="12"/>
      <c r="F630" s="12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  <c r="BG630" s="81"/>
      <c r="BH630" s="81"/>
      <c r="BI630" s="81"/>
      <c r="BJ630" s="81"/>
      <c r="BK630" s="81"/>
      <c r="BL630" s="12"/>
      <c r="BM630" s="12"/>
      <c r="BN630" s="12"/>
      <c r="BO630" s="12"/>
    </row>
    <row r="631" spans="1:67" ht="12.75" customHeight="1">
      <c r="A631" s="12"/>
      <c r="B631" s="12"/>
      <c r="C631" s="12"/>
      <c r="D631" s="12"/>
      <c r="E631" s="12"/>
      <c r="F631" s="12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  <c r="BG631" s="81"/>
      <c r="BH631" s="81"/>
      <c r="BI631" s="81"/>
      <c r="BJ631" s="81"/>
      <c r="BK631" s="81"/>
      <c r="BL631" s="12"/>
      <c r="BM631" s="12"/>
      <c r="BN631" s="12"/>
      <c r="BO631" s="12"/>
    </row>
    <row r="632" spans="1:67" ht="12.75" customHeight="1">
      <c r="A632" s="12"/>
      <c r="B632" s="12"/>
      <c r="C632" s="12"/>
      <c r="D632" s="12"/>
      <c r="E632" s="12"/>
      <c r="F632" s="12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  <c r="BG632" s="81"/>
      <c r="BH632" s="81"/>
      <c r="BI632" s="81"/>
      <c r="BJ632" s="81"/>
      <c r="BK632" s="81"/>
      <c r="BL632" s="12"/>
      <c r="BM632" s="12"/>
      <c r="BN632" s="12"/>
      <c r="BO632" s="12"/>
    </row>
    <row r="633" spans="1:67" ht="12.75" customHeight="1">
      <c r="A633" s="12"/>
      <c r="B633" s="12"/>
      <c r="C633" s="12"/>
      <c r="D633" s="12"/>
      <c r="E633" s="12"/>
      <c r="F633" s="12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  <c r="BG633" s="81"/>
      <c r="BH633" s="81"/>
      <c r="BI633" s="81"/>
      <c r="BJ633" s="81"/>
      <c r="BK633" s="81"/>
      <c r="BL633" s="12"/>
      <c r="BM633" s="12"/>
      <c r="BN633" s="12"/>
      <c r="BO633" s="12"/>
    </row>
    <row r="634" spans="1:67" ht="12.75" customHeight="1">
      <c r="A634" s="12"/>
      <c r="B634" s="12"/>
      <c r="C634" s="12"/>
      <c r="D634" s="12"/>
      <c r="E634" s="12"/>
      <c r="F634" s="12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  <c r="BG634" s="81"/>
      <c r="BH634" s="81"/>
      <c r="BI634" s="81"/>
      <c r="BJ634" s="81"/>
      <c r="BK634" s="81"/>
      <c r="BL634" s="12"/>
      <c r="BM634" s="12"/>
      <c r="BN634" s="12"/>
      <c r="BO634" s="12"/>
    </row>
    <row r="635" spans="1:67" ht="12.75" customHeight="1">
      <c r="A635" s="12"/>
      <c r="B635" s="12"/>
      <c r="C635" s="12"/>
      <c r="D635" s="12"/>
      <c r="E635" s="12"/>
      <c r="F635" s="12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  <c r="BG635" s="81"/>
      <c r="BH635" s="81"/>
      <c r="BI635" s="81"/>
      <c r="BJ635" s="81"/>
      <c r="BK635" s="81"/>
      <c r="BL635" s="12"/>
      <c r="BM635" s="12"/>
      <c r="BN635" s="12"/>
      <c r="BO635" s="12"/>
    </row>
    <row r="636" spans="1:67" ht="12.75" customHeight="1">
      <c r="A636" s="12"/>
      <c r="B636" s="12"/>
      <c r="C636" s="12"/>
      <c r="D636" s="12"/>
      <c r="E636" s="12"/>
      <c r="F636" s="12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  <c r="BG636" s="81"/>
      <c r="BH636" s="81"/>
      <c r="BI636" s="81"/>
      <c r="BJ636" s="81"/>
      <c r="BK636" s="81"/>
      <c r="BL636" s="12"/>
      <c r="BM636" s="12"/>
      <c r="BN636" s="12"/>
      <c r="BO636" s="12"/>
    </row>
    <row r="637" spans="1:67" ht="12.75" customHeight="1">
      <c r="A637" s="12"/>
      <c r="B637" s="12"/>
      <c r="C637" s="12"/>
      <c r="D637" s="12"/>
      <c r="E637" s="12"/>
      <c r="F637" s="12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  <c r="BG637" s="81"/>
      <c r="BH637" s="81"/>
      <c r="BI637" s="81"/>
      <c r="BJ637" s="81"/>
      <c r="BK637" s="81"/>
      <c r="BL637" s="12"/>
      <c r="BM637" s="12"/>
      <c r="BN637" s="12"/>
      <c r="BO637" s="12"/>
    </row>
    <row r="638" spans="1:67" ht="12.75" customHeight="1">
      <c r="A638" s="12"/>
      <c r="B638" s="12"/>
      <c r="C638" s="12"/>
      <c r="D638" s="12"/>
      <c r="E638" s="12"/>
      <c r="F638" s="12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  <c r="BG638" s="81"/>
      <c r="BH638" s="81"/>
      <c r="BI638" s="81"/>
      <c r="BJ638" s="81"/>
      <c r="BK638" s="81"/>
      <c r="BL638" s="12"/>
      <c r="BM638" s="12"/>
      <c r="BN638" s="12"/>
      <c r="BO638" s="12"/>
    </row>
    <row r="639" spans="1:67" ht="12.75" customHeight="1">
      <c r="A639" s="12"/>
      <c r="B639" s="12"/>
      <c r="C639" s="12"/>
      <c r="D639" s="12"/>
      <c r="E639" s="12"/>
      <c r="F639" s="12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  <c r="BG639" s="81"/>
      <c r="BH639" s="81"/>
      <c r="BI639" s="81"/>
      <c r="BJ639" s="81"/>
      <c r="BK639" s="81"/>
      <c r="BL639" s="12"/>
      <c r="BM639" s="12"/>
      <c r="BN639" s="12"/>
      <c r="BO639" s="12"/>
    </row>
    <row r="640" spans="1:67" ht="12.75" customHeight="1">
      <c r="A640" s="12"/>
      <c r="B640" s="12"/>
      <c r="C640" s="12"/>
      <c r="D640" s="12"/>
      <c r="E640" s="12"/>
      <c r="F640" s="12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  <c r="BG640" s="81"/>
      <c r="BH640" s="81"/>
      <c r="BI640" s="81"/>
      <c r="BJ640" s="81"/>
      <c r="BK640" s="81"/>
      <c r="BL640" s="12"/>
      <c r="BM640" s="12"/>
      <c r="BN640" s="12"/>
      <c r="BO640" s="12"/>
    </row>
    <row r="641" spans="1:67" ht="12.75" customHeight="1">
      <c r="A641" s="12"/>
      <c r="B641" s="12"/>
      <c r="C641" s="12"/>
      <c r="D641" s="12"/>
      <c r="E641" s="12"/>
      <c r="F641" s="12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  <c r="BG641" s="81"/>
      <c r="BH641" s="81"/>
      <c r="BI641" s="81"/>
      <c r="BJ641" s="81"/>
      <c r="BK641" s="81"/>
      <c r="BL641" s="12"/>
      <c r="BM641" s="12"/>
      <c r="BN641" s="12"/>
      <c r="BO641" s="12"/>
    </row>
    <row r="642" spans="1:67" ht="12.75" customHeight="1">
      <c r="A642" s="12"/>
      <c r="B642" s="12"/>
      <c r="C642" s="12"/>
      <c r="D642" s="12"/>
      <c r="E642" s="12"/>
      <c r="F642" s="12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  <c r="BG642" s="81"/>
      <c r="BH642" s="81"/>
      <c r="BI642" s="81"/>
      <c r="BJ642" s="81"/>
      <c r="BK642" s="81"/>
      <c r="BL642" s="12"/>
      <c r="BM642" s="12"/>
      <c r="BN642" s="12"/>
      <c r="BO642" s="12"/>
    </row>
    <row r="643" spans="1:67" ht="12.75" customHeight="1">
      <c r="A643" s="12"/>
      <c r="B643" s="12"/>
      <c r="C643" s="12"/>
      <c r="D643" s="12"/>
      <c r="E643" s="12"/>
      <c r="F643" s="12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  <c r="BG643" s="81"/>
      <c r="BH643" s="81"/>
      <c r="BI643" s="81"/>
      <c r="BJ643" s="81"/>
      <c r="BK643" s="81"/>
      <c r="BL643" s="12"/>
      <c r="BM643" s="12"/>
      <c r="BN643" s="12"/>
      <c r="BO643" s="12"/>
    </row>
    <row r="644" spans="1:67" ht="12.75" customHeight="1">
      <c r="A644" s="12"/>
      <c r="B644" s="12"/>
      <c r="C644" s="12"/>
      <c r="D644" s="12"/>
      <c r="E644" s="12"/>
      <c r="F644" s="12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  <c r="BG644" s="81"/>
      <c r="BH644" s="81"/>
      <c r="BI644" s="81"/>
      <c r="BJ644" s="81"/>
      <c r="BK644" s="81"/>
      <c r="BL644" s="12"/>
      <c r="BM644" s="12"/>
      <c r="BN644" s="12"/>
      <c r="BO644" s="12"/>
    </row>
    <row r="645" spans="1:67" ht="12.75" customHeight="1">
      <c r="A645" s="12"/>
      <c r="B645" s="12"/>
      <c r="C645" s="12"/>
      <c r="D645" s="12"/>
      <c r="E645" s="12"/>
      <c r="F645" s="12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  <c r="BG645" s="81"/>
      <c r="BH645" s="81"/>
      <c r="BI645" s="81"/>
      <c r="BJ645" s="81"/>
      <c r="BK645" s="81"/>
      <c r="BL645" s="12"/>
      <c r="BM645" s="12"/>
      <c r="BN645" s="12"/>
      <c r="BO645" s="12"/>
    </row>
    <row r="646" spans="1:67" ht="12.75" customHeight="1">
      <c r="A646" s="12"/>
      <c r="B646" s="12"/>
      <c r="C646" s="12"/>
      <c r="D646" s="12"/>
      <c r="E646" s="12"/>
      <c r="F646" s="12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  <c r="BG646" s="81"/>
      <c r="BH646" s="81"/>
      <c r="BI646" s="81"/>
      <c r="BJ646" s="81"/>
      <c r="BK646" s="81"/>
      <c r="BL646" s="12"/>
      <c r="BM646" s="12"/>
      <c r="BN646" s="12"/>
      <c r="BO646" s="12"/>
    </row>
    <row r="647" spans="1:67" ht="12.75" customHeight="1">
      <c r="A647" s="12"/>
      <c r="B647" s="12"/>
      <c r="C647" s="12"/>
      <c r="D647" s="12"/>
      <c r="E647" s="12"/>
      <c r="F647" s="12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  <c r="BG647" s="81"/>
      <c r="BH647" s="81"/>
      <c r="BI647" s="81"/>
      <c r="BJ647" s="81"/>
      <c r="BK647" s="81"/>
      <c r="BL647" s="12"/>
      <c r="BM647" s="12"/>
      <c r="BN647" s="12"/>
      <c r="BO647" s="12"/>
    </row>
    <row r="648" spans="1:67" ht="12.75" customHeight="1">
      <c r="A648" s="12"/>
      <c r="B648" s="12"/>
      <c r="C648" s="12"/>
      <c r="D648" s="12"/>
      <c r="E648" s="12"/>
      <c r="F648" s="12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  <c r="BG648" s="81"/>
      <c r="BH648" s="81"/>
      <c r="BI648" s="81"/>
      <c r="BJ648" s="81"/>
      <c r="BK648" s="81"/>
      <c r="BL648" s="12"/>
      <c r="BM648" s="12"/>
      <c r="BN648" s="12"/>
      <c r="BO648" s="12"/>
    </row>
    <row r="649" spans="1:67" ht="12.75" customHeight="1">
      <c r="A649" s="12"/>
      <c r="B649" s="12"/>
      <c r="C649" s="12"/>
      <c r="D649" s="12"/>
      <c r="E649" s="12"/>
      <c r="F649" s="12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  <c r="BG649" s="81"/>
      <c r="BH649" s="81"/>
      <c r="BI649" s="81"/>
      <c r="BJ649" s="81"/>
      <c r="BK649" s="81"/>
      <c r="BL649" s="12"/>
      <c r="BM649" s="12"/>
      <c r="BN649" s="12"/>
      <c r="BO649" s="12"/>
    </row>
    <row r="650" spans="1:67" ht="12.75" customHeight="1">
      <c r="A650" s="12"/>
      <c r="B650" s="12"/>
      <c r="C650" s="12"/>
      <c r="D650" s="12"/>
      <c r="E650" s="12"/>
      <c r="F650" s="12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  <c r="BG650" s="81"/>
      <c r="BH650" s="81"/>
      <c r="BI650" s="81"/>
      <c r="BJ650" s="81"/>
      <c r="BK650" s="81"/>
      <c r="BL650" s="12"/>
      <c r="BM650" s="12"/>
      <c r="BN650" s="12"/>
      <c r="BO650" s="12"/>
    </row>
    <row r="651" spans="1:67" ht="12.75" customHeight="1">
      <c r="A651" s="12"/>
      <c r="B651" s="12"/>
      <c r="C651" s="12"/>
      <c r="D651" s="12"/>
      <c r="E651" s="12"/>
      <c r="F651" s="12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  <c r="BG651" s="81"/>
      <c r="BH651" s="81"/>
      <c r="BI651" s="81"/>
      <c r="BJ651" s="81"/>
      <c r="BK651" s="81"/>
      <c r="BL651" s="12"/>
      <c r="BM651" s="12"/>
      <c r="BN651" s="12"/>
      <c r="BO651" s="12"/>
    </row>
    <row r="652" spans="1:67" ht="12.75" customHeight="1">
      <c r="A652" s="12"/>
      <c r="B652" s="12"/>
      <c r="C652" s="12"/>
      <c r="D652" s="12"/>
      <c r="E652" s="12"/>
      <c r="F652" s="12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  <c r="BG652" s="81"/>
      <c r="BH652" s="81"/>
      <c r="BI652" s="81"/>
      <c r="BJ652" s="81"/>
      <c r="BK652" s="81"/>
      <c r="BL652" s="12"/>
      <c r="BM652" s="12"/>
      <c r="BN652" s="12"/>
      <c r="BO652" s="12"/>
    </row>
    <row r="653" spans="1:67" ht="12.75" customHeight="1">
      <c r="A653" s="12"/>
      <c r="B653" s="12"/>
      <c r="C653" s="12"/>
      <c r="D653" s="12"/>
      <c r="E653" s="12"/>
      <c r="F653" s="12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  <c r="BG653" s="81"/>
      <c r="BH653" s="81"/>
      <c r="BI653" s="81"/>
      <c r="BJ653" s="81"/>
      <c r="BK653" s="81"/>
      <c r="BL653" s="12"/>
      <c r="BM653" s="12"/>
      <c r="BN653" s="12"/>
      <c r="BO653" s="12"/>
    </row>
    <row r="654" spans="1:67" ht="12.75" customHeight="1">
      <c r="A654" s="12"/>
      <c r="B654" s="12"/>
      <c r="C654" s="12"/>
      <c r="D654" s="12"/>
      <c r="E654" s="12"/>
      <c r="F654" s="12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  <c r="BG654" s="81"/>
      <c r="BH654" s="81"/>
      <c r="BI654" s="81"/>
      <c r="BJ654" s="81"/>
      <c r="BK654" s="81"/>
      <c r="BL654" s="12"/>
      <c r="BM654" s="12"/>
      <c r="BN654" s="12"/>
      <c r="BO654" s="12"/>
    </row>
    <row r="655" spans="1:67" ht="12.75" customHeight="1">
      <c r="A655" s="12"/>
      <c r="B655" s="12"/>
      <c r="C655" s="12"/>
      <c r="D655" s="12"/>
      <c r="E655" s="12"/>
      <c r="F655" s="12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  <c r="BG655" s="81"/>
      <c r="BH655" s="81"/>
      <c r="BI655" s="81"/>
      <c r="BJ655" s="81"/>
      <c r="BK655" s="81"/>
      <c r="BL655" s="12"/>
      <c r="BM655" s="12"/>
      <c r="BN655" s="12"/>
      <c r="BO655" s="12"/>
    </row>
    <row r="656" spans="1:67" ht="12.75" customHeight="1">
      <c r="A656" s="12"/>
      <c r="B656" s="12"/>
      <c r="C656" s="12"/>
      <c r="D656" s="12"/>
      <c r="E656" s="12"/>
      <c r="F656" s="12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  <c r="BG656" s="81"/>
      <c r="BH656" s="81"/>
      <c r="BI656" s="81"/>
      <c r="BJ656" s="81"/>
      <c r="BK656" s="81"/>
      <c r="BL656" s="12"/>
      <c r="BM656" s="12"/>
      <c r="BN656" s="12"/>
      <c r="BO656" s="12"/>
    </row>
    <row r="657" spans="1:67" ht="12.75" customHeight="1">
      <c r="A657" s="12"/>
      <c r="B657" s="12"/>
      <c r="C657" s="12"/>
      <c r="D657" s="12"/>
      <c r="E657" s="12"/>
      <c r="F657" s="12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  <c r="BG657" s="81"/>
      <c r="BH657" s="81"/>
      <c r="BI657" s="81"/>
      <c r="BJ657" s="81"/>
      <c r="BK657" s="81"/>
      <c r="BL657" s="12"/>
      <c r="BM657" s="12"/>
      <c r="BN657" s="12"/>
      <c r="BO657" s="12"/>
    </row>
    <row r="658" spans="1:67" ht="12.75" customHeight="1">
      <c r="A658" s="12"/>
      <c r="B658" s="12"/>
      <c r="C658" s="12"/>
      <c r="D658" s="12"/>
      <c r="E658" s="12"/>
      <c r="F658" s="12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  <c r="BG658" s="81"/>
      <c r="BH658" s="81"/>
      <c r="BI658" s="81"/>
      <c r="BJ658" s="81"/>
      <c r="BK658" s="81"/>
      <c r="BL658" s="12"/>
      <c r="BM658" s="12"/>
      <c r="BN658" s="12"/>
      <c r="BO658" s="12"/>
    </row>
    <row r="659" spans="1:67" ht="12.75" customHeight="1">
      <c r="A659" s="12"/>
      <c r="B659" s="12"/>
      <c r="C659" s="12"/>
      <c r="D659" s="12"/>
      <c r="E659" s="12"/>
      <c r="F659" s="12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  <c r="BG659" s="81"/>
      <c r="BH659" s="81"/>
      <c r="BI659" s="81"/>
      <c r="BJ659" s="81"/>
      <c r="BK659" s="81"/>
      <c r="BL659" s="12"/>
      <c r="BM659" s="12"/>
      <c r="BN659" s="12"/>
      <c r="BO659" s="12"/>
    </row>
    <row r="660" spans="1:67" ht="12.75" customHeight="1">
      <c r="A660" s="12"/>
      <c r="B660" s="12"/>
      <c r="C660" s="12"/>
      <c r="D660" s="12"/>
      <c r="E660" s="12"/>
      <c r="F660" s="12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  <c r="BG660" s="81"/>
      <c r="BH660" s="81"/>
      <c r="BI660" s="81"/>
      <c r="BJ660" s="81"/>
      <c r="BK660" s="81"/>
      <c r="BL660" s="12"/>
      <c r="BM660" s="12"/>
      <c r="BN660" s="12"/>
      <c r="BO660" s="12"/>
    </row>
    <row r="661" spans="1:67" ht="12.75" customHeight="1">
      <c r="A661" s="12"/>
      <c r="B661" s="12"/>
      <c r="C661" s="12"/>
      <c r="D661" s="12"/>
      <c r="E661" s="12"/>
      <c r="F661" s="12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  <c r="BG661" s="81"/>
      <c r="BH661" s="81"/>
      <c r="BI661" s="81"/>
      <c r="BJ661" s="81"/>
      <c r="BK661" s="81"/>
      <c r="BL661" s="12"/>
      <c r="BM661" s="12"/>
      <c r="BN661" s="12"/>
      <c r="BO661" s="12"/>
    </row>
    <row r="662" spans="1:67" ht="12.75" customHeight="1">
      <c r="A662" s="12"/>
      <c r="B662" s="12"/>
      <c r="C662" s="12"/>
      <c r="D662" s="12"/>
      <c r="E662" s="12"/>
      <c r="F662" s="12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  <c r="BG662" s="81"/>
      <c r="BH662" s="81"/>
      <c r="BI662" s="81"/>
      <c r="BJ662" s="81"/>
      <c r="BK662" s="81"/>
      <c r="BL662" s="12"/>
      <c r="BM662" s="12"/>
      <c r="BN662" s="12"/>
      <c r="BO662" s="12"/>
    </row>
    <row r="663" spans="1:67" ht="12.75" customHeight="1">
      <c r="A663" s="12"/>
      <c r="B663" s="12"/>
      <c r="C663" s="12"/>
      <c r="D663" s="12"/>
      <c r="E663" s="12"/>
      <c r="F663" s="12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  <c r="BG663" s="81"/>
      <c r="BH663" s="81"/>
      <c r="BI663" s="81"/>
      <c r="BJ663" s="81"/>
      <c r="BK663" s="81"/>
      <c r="BL663" s="12"/>
      <c r="BM663" s="12"/>
      <c r="BN663" s="12"/>
      <c r="BO663" s="12"/>
    </row>
    <row r="664" spans="1:67" ht="12.75" customHeight="1">
      <c r="A664" s="12"/>
      <c r="B664" s="12"/>
      <c r="C664" s="12"/>
      <c r="D664" s="12"/>
      <c r="E664" s="12"/>
      <c r="F664" s="12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  <c r="BG664" s="81"/>
      <c r="BH664" s="81"/>
      <c r="BI664" s="81"/>
      <c r="BJ664" s="81"/>
      <c r="BK664" s="81"/>
      <c r="BL664" s="12"/>
      <c r="BM664" s="12"/>
      <c r="BN664" s="12"/>
      <c r="BO664" s="12"/>
    </row>
    <row r="665" spans="1:67" ht="12.75" customHeight="1">
      <c r="A665" s="12"/>
      <c r="B665" s="12"/>
      <c r="C665" s="12"/>
      <c r="D665" s="12"/>
      <c r="E665" s="12"/>
      <c r="F665" s="12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  <c r="BG665" s="81"/>
      <c r="BH665" s="81"/>
      <c r="BI665" s="81"/>
      <c r="BJ665" s="81"/>
      <c r="BK665" s="81"/>
      <c r="BL665" s="12"/>
      <c r="BM665" s="12"/>
      <c r="BN665" s="12"/>
      <c r="BO665" s="12"/>
    </row>
    <row r="666" spans="1:67" ht="12.75" customHeight="1">
      <c r="A666" s="12"/>
      <c r="B666" s="12"/>
      <c r="C666" s="12"/>
      <c r="D666" s="12"/>
      <c r="E666" s="12"/>
      <c r="F666" s="12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  <c r="BG666" s="81"/>
      <c r="BH666" s="81"/>
      <c r="BI666" s="81"/>
      <c r="BJ666" s="81"/>
      <c r="BK666" s="81"/>
      <c r="BL666" s="12"/>
      <c r="BM666" s="12"/>
      <c r="BN666" s="12"/>
      <c r="BO666" s="12"/>
    </row>
    <row r="667" spans="1:67" ht="12.75" customHeight="1">
      <c r="A667" s="12"/>
      <c r="B667" s="12"/>
      <c r="C667" s="12"/>
      <c r="D667" s="12"/>
      <c r="E667" s="12"/>
      <c r="F667" s="12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  <c r="BG667" s="81"/>
      <c r="BH667" s="81"/>
      <c r="BI667" s="81"/>
      <c r="BJ667" s="81"/>
      <c r="BK667" s="81"/>
      <c r="BL667" s="12"/>
      <c r="BM667" s="12"/>
      <c r="BN667" s="12"/>
      <c r="BO667" s="12"/>
    </row>
    <row r="668" spans="1:67" ht="12.75" customHeight="1">
      <c r="A668" s="12"/>
      <c r="B668" s="12"/>
      <c r="C668" s="12"/>
      <c r="D668" s="12"/>
      <c r="E668" s="12"/>
      <c r="F668" s="12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  <c r="BG668" s="81"/>
      <c r="BH668" s="81"/>
      <c r="BI668" s="81"/>
      <c r="BJ668" s="81"/>
      <c r="BK668" s="81"/>
      <c r="BL668" s="12"/>
      <c r="BM668" s="12"/>
      <c r="BN668" s="12"/>
      <c r="BO668" s="12"/>
    </row>
    <row r="669" spans="1:67" ht="12.75" customHeight="1">
      <c r="A669" s="12"/>
      <c r="B669" s="12"/>
      <c r="C669" s="12"/>
      <c r="D669" s="12"/>
      <c r="E669" s="12"/>
      <c r="F669" s="12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  <c r="BG669" s="81"/>
      <c r="BH669" s="81"/>
      <c r="BI669" s="81"/>
      <c r="BJ669" s="81"/>
      <c r="BK669" s="81"/>
      <c r="BL669" s="12"/>
      <c r="BM669" s="12"/>
      <c r="BN669" s="12"/>
      <c r="BO669" s="12"/>
    </row>
    <row r="670" spans="1:67" ht="12.75" customHeight="1">
      <c r="A670" s="12"/>
      <c r="B670" s="12"/>
      <c r="C670" s="12"/>
      <c r="D670" s="12"/>
      <c r="E670" s="12"/>
      <c r="F670" s="12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  <c r="BG670" s="81"/>
      <c r="BH670" s="81"/>
      <c r="BI670" s="81"/>
      <c r="BJ670" s="81"/>
      <c r="BK670" s="81"/>
      <c r="BL670" s="12"/>
      <c r="BM670" s="12"/>
      <c r="BN670" s="12"/>
      <c r="BO670" s="12"/>
    </row>
    <row r="671" spans="1:67" ht="12.75" customHeight="1">
      <c r="A671" s="12"/>
      <c r="B671" s="12"/>
      <c r="C671" s="12"/>
      <c r="D671" s="12"/>
      <c r="E671" s="12"/>
      <c r="F671" s="12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  <c r="BG671" s="81"/>
      <c r="BH671" s="81"/>
      <c r="BI671" s="81"/>
      <c r="BJ671" s="81"/>
      <c r="BK671" s="81"/>
      <c r="BL671" s="12"/>
      <c r="BM671" s="12"/>
      <c r="BN671" s="12"/>
      <c r="BO671" s="12"/>
    </row>
    <row r="672" spans="1:67" ht="12.75" customHeight="1">
      <c r="A672" s="12"/>
      <c r="B672" s="12"/>
      <c r="C672" s="12"/>
      <c r="D672" s="12"/>
      <c r="E672" s="12"/>
      <c r="F672" s="12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  <c r="BG672" s="81"/>
      <c r="BH672" s="81"/>
      <c r="BI672" s="81"/>
      <c r="BJ672" s="81"/>
      <c r="BK672" s="81"/>
      <c r="BL672" s="12"/>
      <c r="BM672" s="12"/>
      <c r="BN672" s="12"/>
      <c r="BO672" s="12"/>
    </row>
    <row r="673" spans="1:67" ht="12.75" customHeight="1">
      <c r="A673" s="12"/>
      <c r="B673" s="12"/>
      <c r="C673" s="12"/>
      <c r="D673" s="12"/>
      <c r="E673" s="12"/>
      <c r="F673" s="12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  <c r="BG673" s="81"/>
      <c r="BH673" s="81"/>
      <c r="BI673" s="81"/>
      <c r="BJ673" s="81"/>
      <c r="BK673" s="81"/>
      <c r="BL673" s="12"/>
      <c r="BM673" s="12"/>
      <c r="BN673" s="12"/>
      <c r="BO673" s="12"/>
    </row>
    <row r="674" spans="1:67" ht="12.75" customHeight="1">
      <c r="A674" s="12"/>
      <c r="B674" s="12"/>
      <c r="C674" s="12"/>
      <c r="D674" s="12"/>
      <c r="E674" s="12"/>
      <c r="F674" s="12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  <c r="BG674" s="81"/>
      <c r="BH674" s="81"/>
      <c r="BI674" s="81"/>
      <c r="BJ674" s="81"/>
      <c r="BK674" s="81"/>
      <c r="BL674" s="12"/>
      <c r="BM674" s="12"/>
      <c r="BN674" s="12"/>
      <c r="BO674" s="12"/>
    </row>
    <row r="675" spans="1:67" ht="12.75" customHeight="1">
      <c r="A675" s="12"/>
      <c r="B675" s="12"/>
      <c r="C675" s="12"/>
      <c r="D675" s="12"/>
      <c r="E675" s="12"/>
      <c r="F675" s="12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  <c r="BG675" s="81"/>
      <c r="BH675" s="81"/>
      <c r="BI675" s="81"/>
      <c r="BJ675" s="81"/>
      <c r="BK675" s="81"/>
      <c r="BL675" s="12"/>
      <c r="BM675" s="12"/>
      <c r="BN675" s="12"/>
      <c r="BO675" s="12"/>
    </row>
    <row r="676" spans="1:67" ht="12.75" customHeight="1">
      <c r="A676" s="12"/>
      <c r="B676" s="12"/>
      <c r="C676" s="12"/>
      <c r="D676" s="12"/>
      <c r="E676" s="12"/>
      <c r="F676" s="12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  <c r="BG676" s="81"/>
      <c r="BH676" s="81"/>
      <c r="BI676" s="81"/>
      <c r="BJ676" s="81"/>
      <c r="BK676" s="81"/>
      <c r="BL676" s="12"/>
      <c r="BM676" s="12"/>
      <c r="BN676" s="12"/>
      <c r="BO676" s="12"/>
    </row>
    <row r="677" spans="1:67" ht="12.75" customHeight="1">
      <c r="A677" s="12"/>
      <c r="B677" s="12"/>
      <c r="C677" s="12"/>
      <c r="D677" s="12"/>
      <c r="E677" s="12"/>
      <c r="F677" s="12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  <c r="BG677" s="81"/>
      <c r="BH677" s="81"/>
      <c r="BI677" s="81"/>
      <c r="BJ677" s="81"/>
      <c r="BK677" s="81"/>
      <c r="BL677" s="12"/>
      <c r="BM677" s="12"/>
      <c r="BN677" s="12"/>
      <c r="BO677" s="12"/>
    </row>
    <row r="678" spans="1:67" ht="12.75" customHeight="1">
      <c r="A678" s="12"/>
      <c r="B678" s="12"/>
      <c r="C678" s="12"/>
      <c r="D678" s="12"/>
      <c r="E678" s="12"/>
      <c r="F678" s="12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  <c r="BG678" s="81"/>
      <c r="BH678" s="81"/>
      <c r="BI678" s="81"/>
      <c r="BJ678" s="81"/>
      <c r="BK678" s="81"/>
      <c r="BL678" s="12"/>
      <c r="BM678" s="12"/>
      <c r="BN678" s="12"/>
      <c r="BO678" s="12"/>
    </row>
    <row r="679" spans="1:67" ht="12.75" customHeight="1">
      <c r="A679" s="12"/>
      <c r="B679" s="12"/>
      <c r="C679" s="12"/>
      <c r="D679" s="12"/>
      <c r="E679" s="12"/>
      <c r="F679" s="12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  <c r="BG679" s="81"/>
      <c r="BH679" s="81"/>
      <c r="BI679" s="81"/>
      <c r="BJ679" s="81"/>
      <c r="BK679" s="81"/>
      <c r="BL679" s="12"/>
      <c r="BM679" s="12"/>
      <c r="BN679" s="12"/>
      <c r="BO679" s="12"/>
    </row>
    <row r="680" spans="1:67" ht="12.75" customHeight="1">
      <c r="A680" s="12"/>
      <c r="B680" s="12"/>
      <c r="C680" s="12"/>
      <c r="D680" s="12"/>
      <c r="E680" s="12"/>
      <c r="F680" s="12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  <c r="BG680" s="81"/>
      <c r="BH680" s="81"/>
      <c r="BI680" s="81"/>
      <c r="BJ680" s="81"/>
      <c r="BK680" s="81"/>
      <c r="BL680" s="12"/>
      <c r="BM680" s="12"/>
      <c r="BN680" s="12"/>
      <c r="BO680" s="12"/>
    </row>
    <row r="681" spans="1:67" ht="12.75" customHeight="1">
      <c r="A681" s="12"/>
      <c r="B681" s="12"/>
      <c r="C681" s="12"/>
      <c r="D681" s="12"/>
      <c r="E681" s="12"/>
      <c r="F681" s="12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  <c r="BG681" s="81"/>
      <c r="BH681" s="81"/>
      <c r="BI681" s="81"/>
      <c r="BJ681" s="81"/>
      <c r="BK681" s="81"/>
      <c r="BL681" s="12"/>
      <c r="BM681" s="12"/>
      <c r="BN681" s="12"/>
      <c r="BO681" s="12"/>
    </row>
    <row r="682" spans="1:67" ht="12.75" customHeight="1">
      <c r="A682" s="12"/>
      <c r="B682" s="12"/>
      <c r="C682" s="12"/>
      <c r="D682" s="12"/>
      <c r="E682" s="12"/>
      <c r="F682" s="12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  <c r="BG682" s="81"/>
      <c r="BH682" s="81"/>
      <c r="BI682" s="81"/>
      <c r="BJ682" s="81"/>
      <c r="BK682" s="81"/>
      <c r="BL682" s="12"/>
      <c r="BM682" s="12"/>
      <c r="BN682" s="12"/>
      <c r="BO682" s="12"/>
    </row>
    <row r="683" spans="1:67" ht="12.75" customHeight="1">
      <c r="A683" s="12"/>
      <c r="B683" s="12"/>
      <c r="C683" s="12"/>
      <c r="D683" s="12"/>
      <c r="E683" s="12"/>
      <c r="F683" s="12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  <c r="BG683" s="81"/>
      <c r="BH683" s="81"/>
      <c r="BI683" s="81"/>
      <c r="BJ683" s="81"/>
      <c r="BK683" s="81"/>
      <c r="BL683" s="12"/>
      <c r="BM683" s="12"/>
      <c r="BN683" s="12"/>
      <c r="BO683" s="12"/>
    </row>
    <row r="684" spans="1:67" ht="12.75" customHeight="1">
      <c r="A684" s="12"/>
      <c r="B684" s="12"/>
      <c r="C684" s="12"/>
      <c r="D684" s="12"/>
      <c r="E684" s="12"/>
      <c r="F684" s="12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  <c r="BG684" s="81"/>
      <c r="BH684" s="81"/>
      <c r="BI684" s="81"/>
      <c r="BJ684" s="81"/>
      <c r="BK684" s="81"/>
      <c r="BL684" s="12"/>
      <c r="BM684" s="12"/>
      <c r="BN684" s="12"/>
      <c r="BO684" s="12"/>
    </row>
    <row r="685" spans="1:67" ht="12.75" customHeight="1">
      <c r="A685" s="12"/>
      <c r="B685" s="12"/>
      <c r="C685" s="12"/>
      <c r="D685" s="12"/>
      <c r="E685" s="12"/>
      <c r="F685" s="12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  <c r="BG685" s="81"/>
      <c r="BH685" s="81"/>
      <c r="BI685" s="81"/>
      <c r="BJ685" s="81"/>
      <c r="BK685" s="81"/>
      <c r="BL685" s="12"/>
      <c r="BM685" s="12"/>
      <c r="BN685" s="12"/>
      <c r="BO685" s="12"/>
    </row>
    <row r="686" spans="1:67" ht="12.75" customHeight="1">
      <c r="A686" s="12"/>
      <c r="B686" s="12"/>
      <c r="C686" s="12"/>
      <c r="D686" s="12"/>
      <c r="E686" s="12"/>
      <c r="F686" s="12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  <c r="BG686" s="81"/>
      <c r="BH686" s="81"/>
      <c r="BI686" s="81"/>
      <c r="BJ686" s="81"/>
      <c r="BK686" s="81"/>
      <c r="BL686" s="12"/>
      <c r="BM686" s="12"/>
      <c r="BN686" s="12"/>
      <c r="BO686" s="12"/>
    </row>
    <row r="687" spans="1:67" ht="12.75" customHeight="1">
      <c r="A687" s="12"/>
      <c r="B687" s="12"/>
      <c r="C687" s="12"/>
      <c r="D687" s="12"/>
      <c r="E687" s="12"/>
      <c r="F687" s="12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  <c r="BG687" s="81"/>
      <c r="BH687" s="81"/>
      <c r="BI687" s="81"/>
      <c r="BJ687" s="81"/>
      <c r="BK687" s="81"/>
      <c r="BL687" s="12"/>
      <c r="BM687" s="12"/>
      <c r="BN687" s="12"/>
      <c r="BO687" s="12"/>
    </row>
    <row r="688" spans="1:67" ht="12.75" customHeight="1">
      <c r="A688" s="12"/>
      <c r="B688" s="12"/>
      <c r="C688" s="12"/>
      <c r="D688" s="12"/>
      <c r="E688" s="12"/>
      <c r="F688" s="12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  <c r="BG688" s="81"/>
      <c r="BH688" s="81"/>
      <c r="BI688" s="81"/>
      <c r="BJ688" s="81"/>
      <c r="BK688" s="81"/>
      <c r="BL688" s="12"/>
      <c r="BM688" s="12"/>
      <c r="BN688" s="12"/>
      <c r="BO688" s="12"/>
    </row>
    <row r="689" spans="1:67" ht="12.75" customHeight="1">
      <c r="A689" s="12"/>
      <c r="B689" s="12"/>
      <c r="C689" s="12"/>
      <c r="D689" s="12"/>
      <c r="E689" s="12"/>
      <c r="F689" s="12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  <c r="BG689" s="81"/>
      <c r="BH689" s="81"/>
      <c r="BI689" s="81"/>
      <c r="BJ689" s="81"/>
      <c r="BK689" s="81"/>
      <c r="BL689" s="12"/>
      <c r="BM689" s="12"/>
      <c r="BN689" s="12"/>
      <c r="BO689" s="12"/>
    </row>
    <row r="690" spans="1:67" ht="12.75" customHeight="1">
      <c r="A690" s="12"/>
      <c r="B690" s="12"/>
      <c r="C690" s="12"/>
      <c r="D690" s="12"/>
      <c r="E690" s="12"/>
      <c r="F690" s="12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  <c r="BG690" s="81"/>
      <c r="BH690" s="81"/>
      <c r="BI690" s="81"/>
      <c r="BJ690" s="81"/>
      <c r="BK690" s="81"/>
      <c r="BL690" s="12"/>
      <c r="BM690" s="12"/>
      <c r="BN690" s="12"/>
      <c r="BO690" s="12"/>
    </row>
    <row r="691" spans="1:67" ht="12.75" customHeight="1">
      <c r="A691" s="12"/>
      <c r="B691" s="12"/>
      <c r="C691" s="12"/>
      <c r="D691" s="12"/>
      <c r="E691" s="12"/>
      <c r="F691" s="12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  <c r="BG691" s="81"/>
      <c r="BH691" s="81"/>
      <c r="BI691" s="81"/>
      <c r="BJ691" s="81"/>
      <c r="BK691" s="81"/>
      <c r="BL691" s="12"/>
      <c r="BM691" s="12"/>
      <c r="BN691" s="12"/>
      <c r="BO691" s="12"/>
    </row>
    <row r="692" spans="1:67" ht="12.75" customHeight="1">
      <c r="A692" s="12"/>
      <c r="B692" s="12"/>
      <c r="C692" s="12"/>
      <c r="D692" s="12"/>
      <c r="E692" s="12"/>
      <c r="F692" s="12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  <c r="BG692" s="81"/>
      <c r="BH692" s="81"/>
      <c r="BI692" s="81"/>
      <c r="BJ692" s="81"/>
      <c r="BK692" s="81"/>
      <c r="BL692" s="12"/>
      <c r="BM692" s="12"/>
      <c r="BN692" s="12"/>
      <c r="BO692" s="12"/>
    </row>
    <row r="693" spans="1:67" ht="12.75" customHeight="1">
      <c r="A693" s="12"/>
      <c r="B693" s="12"/>
      <c r="C693" s="12"/>
      <c r="D693" s="12"/>
      <c r="E693" s="12"/>
      <c r="F693" s="12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  <c r="BG693" s="81"/>
      <c r="BH693" s="81"/>
      <c r="BI693" s="81"/>
      <c r="BJ693" s="81"/>
      <c r="BK693" s="81"/>
      <c r="BL693" s="12"/>
      <c r="BM693" s="12"/>
      <c r="BN693" s="12"/>
      <c r="BO693" s="12"/>
    </row>
    <row r="694" spans="1:67" ht="12.75" customHeight="1">
      <c r="A694" s="12"/>
      <c r="B694" s="12"/>
      <c r="C694" s="12"/>
      <c r="D694" s="12"/>
      <c r="E694" s="12"/>
      <c r="F694" s="12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  <c r="BG694" s="81"/>
      <c r="BH694" s="81"/>
      <c r="BI694" s="81"/>
      <c r="BJ694" s="81"/>
      <c r="BK694" s="81"/>
      <c r="BL694" s="12"/>
      <c r="BM694" s="12"/>
      <c r="BN694" s="12"/>
      <c r="BO694" s="12"/>
    </row>
    <row r="695" spans="1:67" ht="12.75" customHeight="1">
      <c r="A695" s="12"/>
      <c r="B695" s="12"/>
      <c r="C695" s="12"/>
      <c r="D695" s="12"/>
      <c r="E695" s="12"/>
      <c r="F695" s="12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  <c r="BG695" s="81"/>
      <c r="BH695" s="81"/>
      <c r="BI695" s="81"/>
      <c r="BJ695" s="81"/>
      <c r="BK695" s="81"/>
      <c r="BL695" s="12"/>
      <c r="BM695" s="12"/>
      <c r="BN695" s="12"/>
      <c r="BO695" s="12"/>
    </row>
    <row r="696" spans="1:67" ht="12.75" customHeight="1">
      <c r="A696" s="12"/>
      <c r="B696" s="12"/>
      <c r="C696" s="12"/>
      <c r="D696" s="12"/>
      <c r="E696" s="12"/>
      <c r="F696" s="12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  <c r="BG696" s="81"/>
      <c r="BH696" s="81"/>
      <c r="BI696" s="81"/>
      <c r="BJ696" s="81"/>
      <c r="BK696" s="81"/>
      <c r="BL696" s="12"/>
      <c r="BM696" s="12"/>
      <c r="BN696" s="12"/>
      <c r="BO696" s="12"/>
    </row>
    <row r="697" spans="1:67" ht="12.75" customHeight="1">
      <c r="A697" s="12"/>
      <c r="B697" s="12"/>
      <c r="C697" s="12"/>
      <c r="D697" s="12"/>
      <c r="E697" s="12"/>
      <c r="F697" s="12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  <c r="BG697" s="81"/>
      <c r="BH697" s="81"/>
      <c r="BI697" s="81"/>
      <c r="BJ697" s="81"/>
      <c r="BK697" s="81"/>
      <c r="BL697" s="12"/>
      <c r="BM697" s="12"/>
      <c r="BN697" s="12"/>
      <c r="BO697" s="12"/>
    </row>
    <row r="698" spans="1:67" ht="12.75" customHeight="1">
      <c r="A698" s="12"/>
      <c r="B698" s="12"/>
      <c r="C698" s="12"/>
      <c r="D698" s="12"/>
      <c r="E698" s="12"/>
      <c r="F698" s="12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  <c r="BG698" s="81"/>
      <c r="BH698" s="81"/>
      <c r="BI698" s="81"/>
      <c r="BJ698" s="81"/>
      <c r="BK698" s="81"/>
      <c r="BL698" s="12"/>
      <c r="BM698" s="12"/>
      <c r="BN698" s="12"/>
      <c r="BO698" s="12"/>
    </row>
    <row r="699" spans="1:67" ht="12.75" customHeight="1">
      <c r="A699" s="12"/>
      <c r="B699" s="12"/>
      <c r="C699" s="12"/>
      <c r="D699" s="12"/>
      <c r="E699" s="12"/>
      <c r="F699" s="12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  <c r="BG699" s="81"/>
      <c r="BH699" s="81"/>
      <c r="BI699" s="81"/>
      <c r="BJ699" s="81"/>
      <c r="BK699" s="81"/>
      <c r="BL699" s="12"/>
      <c r="BM699" s="12"/>
      <c r="BN699" s="12"/>
      <c r="BO699" s="12"/>
    </row>
    <row r="700" spans="1:67" ht="12.75" customHeight="1">
      <c r="A700" s="12"/>
      <c r="B700" s="12"/>
      <c r="C700" s="12"/>
      <c r="D700" s="12"/>
      <c r="E700" s="12"/>
      <c r="F700" s="12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  <c r="BG700" s="81"/>
      <c r="BH700" s="81"/>
      <c r="BI700" s="81"/>
      <c r="BJ700" s="81"/>
      <c r="BK700" s="81"/>
      <c r="BL700" s="12"/>
      <c r="BM700" s="12"/>
      <c r="BN700" s="12"/>
      <c r="BO700" s="12"/>
    </row>
    <row r="701" spans="1:67" ht="12.75" customHeight="1">
      <c r="A701" s="12"/>
      <c r="B701" s="12"/>
      <c r="C701" s="12"/>
      <c r="D701" s="12"/>
      <c r="E701" s="12"/>
      <c r="F701" s="12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  <c r="BG701" s="81"/>
      <c r="BH701" s="81"/>
      <c r="BI701" s="81"/>
      <c r="BJ701" s="81"/>
      <c r="BK701" s="81"/>
      <c r="BL701" s="12"/>
      <c r="BM701" s="12"/>
      <c r="BN701" s="12"/>
      <c r="BO701" s="12"/>
    </row>
    <row r="702" spans="1:67" ht="12.75" customHeight="1">
      <c r="A702" s="12"/>
      <c r="B702" s="12"/>
      <c r="C702" s="12"/>
      <c r="D702" s="12"/>
      <c r="E702" s="12"/>
      <c r="F702" s="12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  <c r="BG702" s="81"/>
      <c r="BH702" s="81"/>
      <c r="BI702" s="81"/>
      <c r="BJ702" s="81"/>
      <c r="BK702" s="81"/>
      <c r="BL702" s="12"/>
      <c r="BM702" s="12"/>
      <c r="BN702" s="12"/>
      <c r="BO702" s="12"/>
    </row>
    <row r="703" spans="1:67" ht="12.75" customHeight="1">
      <c r="A703" s="12"/>
      <c r="B703" s="12"/>
      <c r="C703" s="12"/>
      <c r="D703" s="12"/>
      <c r="E703" s="12"/>
      <c r="F703" s="12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  <c r="BG703" s="81"/>
      <c r="BH703" s="81"/>
      <c r="BI703" s="81"/>
      <c r="BJ703" s="81"/>
      <c r="BK703" s="81"/>
      <c r="BL703" s="12"/>
      <c r="BM703" s="12"/>
      <c r="BN703" s="12"/>
      <c r="BO703" s="12"/>
    </row>
    <row r="704" spans="1:67" ht="12.75" customHeight="1">
      <c r="A704" s="12"/>
      <c r="B704" s="12"/>
      <c r="C704" s="12"/>
      <c r="D704" s="12"/>
      <c r="E704" s="12"/>
      <c r="F704" s="12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  <c r="BG704" s="81"/>
      <c r="BH704" s="81"/>
      <c r="BI704" s="81"/>
      <c r="BJ704" s="81"/>
      <c r="BK704" s="81"/>
      <c r="BL704" s="12"/>
      <c r="BM704" s="12"/>
      <c r="BN704" s="12"/>
      <c r="BO704" s="12"/>
    </row>
    <row r="705" spans="1:67" ht="12.75" customHeight="1">
      <c r="A705" s="12"/>
      <c r="B705" s="12"/>
      <c r="C705" s="12"/>
      <c r="D705" s="12"/>
      <c r="E705" s="12"/>
      <c r="F705" s="12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  <c r="BG705" s="81"/>
      <c r="BH705" s="81"/>
      <c r="BI705" s="81"/>
      <c r="BJ705" s="81"/>
      <c r="BK705" s="81"/>
      <c r="BL705" s="12"/>
      <c r="BM705" s="12"/>
      <c r="BN705" s="12"/>
      <c r="BO705" s="12"/>
    </row>
    <row r="706" spans="1:67" ht="12.75" customHeight="1">
      <c r="A706" s="12"/>
      <c r="B706" s="12"/>
      <c r="C706" s="12"/>
      <c r="D706" s="12"/>
      <c r="E706" s="12"/>
      <c r="F706" s="12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  <c r="BG706" s="81"/>
      <c r="BH706" s="81"/>
      <c r="BI706" s="81"/>
      <c r="BJ706" s="81"/>
      <c r="BK706" s="81"/>
      <c r="BL706" s="12"/>
      <c r="BM706" s="12"/>
      <c r="BN706" s="12"/>
      <c r="BO706" s="12"/>
    </row>
    <row r="707" spans="1:67" ht="12.75" customHeight="1">
      <c r="A707" s="12"/>
      <c r="B707" s="12"/>
      <c r="C707" s="12"/>
      <c r="D707" s="12"/>
      <c r="E707" s="12"/>
      <c r="F707" s="12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  <c r="BG707" s="81"/>
      <c r="BH707" s="81"/>
      <c r="BI707" s="81"/>
      <c r="BJ707" s="81"/>
      <c r="BK707" s="81"/>
      <c r="BL707" s="12"/>
      <c r="BM707" s="12"/>
      <c r="BN707" s="12"/>
      <c r="BO707" s="12"/>
    </row>
    <row r="708" spans="1:67" ht="12.75" customHeight="1">
      <c r="A708" s="12"/>
      <c r="B708" s="12"/>
      <c r="C708" s="12"/>
      <c r="D708" s="12"/>
      <c r="E708" s="12"/>
      <c r="F708" s="12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  <c r="BG708" s="81"/>
      <c r="BH708" s="81"/>
      <c r="BI708" s="81"/>
      <c r="BJ708" s="81"/>
      <c r="BK708" s="81"/>
      <c r="BL708" s="12"/>
      <c r="BM708" s="12"/>
      <c r="BN708" s="12"/>
      <c r="BO708" s="12"/>
    </row>
    <row r="709" spans="1:67" ht="12.75" customHeight="1">
      <c r="A709" s="12"/>
      <c r="B709" s="12"/>
      <c r="C709" s="12"/>
      <c r="D709" s="12"/>
      <c r="E709" s="12"/>
      <c r="F709" s="12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  <c r="BG709" s="81"/>
      <c r="BH709" s="81"/>
      <c r="BI709" s="81"/>
      <c r="BJ709" s="81"/>
      <c r="BK709" s="81"/>
      <c r="BL709" s="12"/>
      <c r="BM709" s="12"/>
      <c r="BN709" s="12"/>
      <c r="BO709" s="12"/>
    </row>
    <row r="710" spans="1:67" ht="12.75" customHeight="1">
      <c r="A710" s="12"/>
      <c r="B710" s="12"/>
      <c r="C710" s="12"/>
      <c r="D710" s="12"/>
      <c r="E710" s="12"/>
      <c r="F710" s="12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  <c r="BG710" s="81"/>
      <c r="BH710" s="81"/>
      <c r="BI710" s="81"/>
      <c r="BJ710" s="81"/>
      <c r="BK710" s="81"/>
      <c r="BL710" s="12"/>
      <c r="BM710" s="12"/>
      <c r="BN710" s="12"/>
      <c r="BO710" s="12"/>
    </row>
    <row r="711" spans="1:67" ht="12.75" customHeight="1">
      <c r="A711" s="12"/>
      <c r="B711" s="12"/>
      <c r="C711" s="12"/>
      <c r="D711" s="12"/>
      <c r="E711" s="12"/>
      <c r="F711" s="12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  <c r="BG711" s="81"/>
      <c r="BH711" s="81"/>
      <c r="BI711" s="81"/>
      <c r="BJ711" s="81"/>
      <c r="BK711" s="81"/>
      <c r="BL711" s="12"/>
      <c r="BM711" s="12"/>
      <c r="BN711" s="12"/>
      <c r="BO711" s="12"/>
    </row>
    <row r="712" spans="1:67" ht="12.75" customHeight="1">
      <c r="A712" s="12"/>
      <c r="B712" s="12"/>
      <c r="C712" s="12"/>
      <c r="D712" s="12"/>
      <c r="E712" s="12"/>
      <c r="F712" s="12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  <c r="BG712" s="81"/>
      <c r="BH712" s="81"/>
      <c r="BI712" s="81"/>
      <c r="BJ712" s="81"/>
      <c r="BK712" s="81"/>
      <c r="BL712" s="12"/>
      <c r="BM712" s="12"/>
      <c r="BN712" s="12"/>
      <c r="BO712" s="12"/>
    </row>
    <row r="713" spans="1:67" ht="12.75" customHeight="1">
      <c r="A713" s="12"/>
      <c r="B713" s="12"/>
      <c r="C713" s="12"/>
      <c r="D713" s="12"/>
      <c r="E713" s="12"/>
      <c r="F713" s="12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  <c r="BG713" s="81"/>
      <c r="BH713" s="81"/>
      <c r="BI713" s="81"/>
      <c r="BJ713" s="81"/>
      <c r="BK713" s="81"/>
      <c r="BL713" s="12"/>
      <c r="BM713" s="12"/>
      <c r="BN713" s="12"/>
      <c r="BO713" s="12"/>
    </row>
    <row r="714" spans="1:67" ht="12.75" customHeight="1">
      <c r="A714" s="12"/>
      <c r="B714" s="12"/>
      <c r="C714" s="12"/>
      <c r="D714" s="12"/>
      <c r="E714" s="12"/>
      <c r="F714" s="12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  <c r="BG714" s="81"/>
      <c r="BH714" s="81"/>
      <c r="BI714" s="81"/>
      <c r="BJ714" s="81"/>
      <c r="BK714" s="81"/>
      <c r="BL714" s="12"/>
      <c r="BM714" s="12"/>
      <c r="BN714" s="12"/>
      <c r="BO714" s="12"/>
    </row>
    <row r="715" spans="1:67" ht="12.75" customHeight="1">
      <c r="A715" s="12"/>
      <c r="B715" s="12"/>
      <c r="C715" s="12"/>
      <c r="D715" s="12"/>
      <c r="E715" s="12"/>
      <c r="F715" s="12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  <c r="BG715" s="81"/>
      <c r="BH715" s="81"/>
      <c r="BI715" s="81"/>
      <c r="BJ715" s="81"/>
      <c r="BK715" s="81"/>
      <c r="BL715" s="12"/>
      <c r="BM715" s="12"/>
      <c r="BN715" s="12"/>
      <c r="BO715" s="12"/>
    </row>
    <row r="716" spans="1:67" ht="12.75" customHeight="1">
      <c r="A716" s="12"/>
      <c r="B716" s="12"/>
      <c r="C716" s="12"/>
      <c r="D716" s="12"/>
      <c r="E716" s="12"/>
      <c r="F716" s="12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  <c r="BG716" s="81"/>
      <c r="BH716" s="81"/>
      <c r="BI716" s="81"/>
      <c r="BJ716" s="81"/>
      <c r="BK716" s="81"/>
      <c r="BL716" s="12"/>
      <c r="BM716" s="12"/>
      <c r="BN716" s="12"/>
      <c r="BO716" s="12"/>
    </row>
    <row r="717" spans="1:67" ht="12.75" customHeight="1">
      <c r="A717" s="12"/>
      <c r="B717" s="12"/>
      <c r="C717" s="12"/>
      <c r="D717" s="12"/>
      <c r="E717" s="12"/>
      <c r="F717" s="12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  <c r="BG717" s="81"/>
      <c r="BH717" s="81"/>
      <c r="BI717" s="81"/>
      <c r="BJ717" s="81"/>
      <c r="BK717" s="81"/>
      <c r="BL717" s="12"/>
      <c r="BM717" s="12"/>
      <c r="BN717" s="12"/>
      <c r="BO717" s="12"/>
    </row>
    <row r="718" spans="1:67" ht="12.75" customHeight="1">
      <c r="A718" s="12"/>
      <c r="B718" s="12"/>
      <c r="C718" s="12"/>
      <c r="D718" s="12"/>
      <c r="E718" s="12"/>
      <c r="F718" s="12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  <c r="BG718" s="81"/>
      <c r="BH718" s="81"/>
      <c r="BI718" s="81"/>
      <c r="BJ718" s="81"/>
      <c r="BK718" s="81"/>
      <c r="BL718" s="12"/>
      <c r="BM718" s="12"/>
      <c r="BN718" s="12"/>
      <c r="BO718" s="12"/>
    </row>
    <row r="719" spans="1:67" ht="12.75" customHeight="1">
      <c r="A719" s="12"/>
      <c r="B719" s="12"/>
      <c r="C719" s="12"/>
      <c r="D719" s="12"/>
      <c r="E719" s="12"/>
      <c r="F719" s="12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  <c r="BG719" s="81"/>
      <c r="BH719" s="81"/>
      <c r="BI719" s="81"/>
      <c r="BJ719" s="81"/>
      <c r="BK719" s="81"/>
      <c r="BL719" s="12"/>
      <c r="BM719" s="12"/>
      <c r="BN719" s="12"/>
      <c r="BO719" s="12"/>
    </row>
    <row r="720" spans="1:67" ht="12.75" customHeight="1">
      <c r="A720" s="12"/>
      <c r="B720" s="12"/>
      <c r="C720" s="12"/>
      <c r="D720" s="12"/>
      <c r="E720" s="12"/>
      <c r="F720" s="12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  <c r="BG720" s="81"/>
      <c r="BH720" s="81"/>
      <c r="BI720" s="81"/>
      <c r="BJ720" s="81"/>
      <c r="BK720" s="81"/>
      <c r="BL720" s="12"/>
      <c r="BM720" s="12"/>
      <c r="BN720" s="12"/>
      <c r="BO720" s="12"/>
    </row>
    <row r="721" spans="1:67" ht="12.75" customHeight="1">
      <c r="A721" s="12"/>
      <c r="B721" s="12"/>
      <c r="C721" s="12"/>
      <c r="D721" s="12"/>
      <c r="E721" s="12"/>
      <c r="F721" s="12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  <c r="BG721" s="81"/>
      <c r="BH721" s="81"/>
      <c r="BI721" s="81"/>
      <c r="BJ721" s="81"/>
      <c r="BK721" s="81"/>
      <c r="BL721" s="12"/>
      <c r="BM721" s="12"/>
      <c r="BN721" s="12"/>
      <c r="BO721" s="12"/>
    </row>
    <row r="722" spans="1:67" ht="12.75" customHeight="1">
      <c r="A722" s="12"/>
      <c r="B722" s="12"/>
      <c r="C722" s="12"/>
      <c r="D722" s="12"/>
      <c r="E722" s="12"/>
      <c r="F722" s="12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  <c r="BG722" s="81"/>
      <c r="BH722" s="81"/>
      <c r="BI722" s="81"/>
      <c r="BJ722" s="81"/>
      <c r="BK722" s="81"/>
      <c r="BL722" s="12"/>
      <c r="BM722" s="12"/>
      <c r="BN722" s="12"/>
      <c r="BO722" s="12"/>
    </row>
    <row r="723" spans="1:67" ht="12.75" customHeight="1">
      <c r="A723" s="12"/>
      <c r="B723" s="12"/>
      <c r="C723" s="12"/>
      <c r="D723" s="12"/>
      <c r="E723" s="12"/>
      <c r="F723" s="12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  <c r="BG723" s="81"/>
      <c r="BH723" s="81"/>
      <c r="BI723" s="81"/>
      <c r="BJ723" s="81"/>
      <c r="BK723" s="81"/>
      <c r="BL723" s="12"/>
      <c r="BM723" s="12"/>
      <c r="BN723" s="12"/>
      <c r="BO723" s="12"/>
    </row>
    <row r="724" spans="1:67" ht="12.75" customHeight="1">
      <c r="A724" s="12"/>
      <c r="B724" s="12"/>
      <c r="C724" s="12"/>
      <c r="D724" s="12"/>
      <c r="E724" s="12"/>
      <c r="F724" s="12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  <c r="BG724" s="81"/>
      <c r="BH724" s="81"/>
      <c r="BI724" s="81"/>
      <c r="BJ724" s="81"/>
      <c r="BK724" s="81"/>
      <c r="BL724" s="12"/>
      <c r="BM724" s="12"/>
      <c r="BN724" s="12"/>
      <c r="BO724" s="12"/>
    </row>
    <row r="725" spans="1:67" ht="12.75" customHeight="1">
      <c r="A725" s="12"/>
      <c r="B725" s="12"/>
      <c r="C725" s="12"/>
      <c r="D725" s="12"/>
      <c r="E725" s="12"/>
      <c r="F725" s="12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  <c r="BG725" s="81"/>
      <c r="BH725" s="81"/>
      <c r="BI725" s="81"/>
      <c r="BJ725" s="81"/>
      <c r="BK725" s="81"/>
      <c r="BL725" s="12"/>
      <c r="BM725" s="12"/>
      <c r="BN725" s="12"/>
      <c r="BO725" s="12"/>
    </row>
    <row r="726" spans="1:67" ht="12.75" customHeight="1">
      <c r="A726" s="12"/>
      <c r="B726" s="12"/>
      <c r="C726" s="12"/>
      <c r="D726" s="12"/>
      <c r="E726" s="12"/>
      <c r="F726" s="12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  <c r="BG726" s="81"/>
      <c r="BH726" s="81"/>
      <c r="BI726" s="81"/>
      <c r="BJ726" s="81"/>
      <c r="BK726" s="81"/>
      <c r="BL726" s="12"/>
      <c r="BM726" s="12"/>
      <c r="BN726" s="12"/>
      <c r="BO726" s="12"/>
    </row>
    <row r="727" spans="1:67" ht="12.75" customHeight="1">
      <c r="A727" s="12"/>
      <c r="B727" s="12"/>
      <c r="C727" s="12"/>
      <c r="D727" s="12"/>
      <c r="E727" s="12"/>
      <c r="F727" s="12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  <c r="BG727" s="81"/>
      <c r="BH727" s="81"/>
      <c r="BI727" s="81"/>
      <c r="BJ727" s="81"/>
      <c r="BK727" s="81"/>
      <c r="BL727" s="12"/>
      <c r="BM727" s="12"/>
      <c r="BN727" s="12"/>
      <c r="BO727" s="12"/>
    </row>
    <row r="728" spans="1:67" ht="12.75" customHeight="1">
      <c r="A728" s="12"/>
      <c r="B728" s="12"/>
      <c r="C728" s="12"/>
      <c r="D728" s="12"/>
      <c r="E728" s="12"/>
      <c r="F728" s="12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  <c r="BG728" s="81"/>
      <c r="BH728" s="81"/>
      <c r="BI728" s="81"/>
      <c r="BJ728" s="81"/>
      <c r="BK728" s="81"/>
      <c r="BL728" s="12"/>
      <c r="BM728" s="12"/>
      <c r="BN728" s="12"/>
      <c r="BO728" s="12"/>
    </row>
    <row r="729" spans="1:67" ht="12.75" customHeight="1">
      <c r="A729" s="12"/>
      <c r="B729" s="12"/>
      <c r="C729" s="12"/>
      <c r="D729" s="12"/>
      <c r="E729" s="12"/>
      <c r="F729" s="12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  <c r="BG729" s="81"/>
      <c r="BH729" s="81"/>
      <c r="BI729" s="81"/>
      <c r="BJ729" s="81"/>
      <c r="BK729" s="81"/>
      <c r="BL729" s="12"/>
      <c r="BM729" s="12"/>
      <c r="BN729" s="12"/>
      <c r="BO729" s="12"/>
    </row>
    <row r="730" spans="1:67" ht="12.75" customHeight="1">
      <c r="A730" s="12"/>
      <c r="B730" s="12"/>
      <c r="C730" s="12"/>
      <c r="D730" s="12"/>
      <c r="E730" s="12"/>
      <c r="F730" s="12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  <c r="BG730" s="81"/>
      <c r="BH730" s="81"/>
      <c r="BI730" s="81"/>
      <c r="BJ730" s="81"/>
      <c r="BK730" s="81"/>
      <c r="BL730" s="12"/>
      <c r="BM730" s="12"/>
      <c r="BN730" s="12"/>
      <c r="BO730" s="12"/>
    </row>
    <row r="731" spans="1:67" ht="12.75" customHeight="1">
      <c r="A731" s="12"/>
      <c r="B731" s="12"/>
      <c r="C731" s="12"/>
      <c r="D731" s="12"/>
      <c r="E731" s="12"/>
      <c r="F731" s="12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  <c r="BG731" s="81"/>
      <c r="BH731" s="81"/>
      <c r="BI731" s="81"/>
      <c r="BJ731" s="81"/>
      <c r="BK731" s="81"/>
      <c r="BL731" s="12"/>
      <c r="BM731" s="12"/>
      <c r="BN731" s="12"/>
      <c r="BO731" s="12"/>
    </row>
    <row r="732" spans="1:67" ht="12.75" customHeight="1">
      <c r="A732" s="12"/>
      <c r="B732" s="12"/>
      <c r="C732" s="12"/>
      <c r="D732" s="12"/>
      <c r="E732" s="12"/>
      <c r="F732" s="12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  <c r="BG732" s="81"/>
      <c r="BH732" s="81"/>
      <c r="BI732" s="81"/>
      <c r="BJ732" s="81"/>
      <c r="BK732" s="81"/>
      <c r="BL732" s="12"/>
      <c r="BM732" s="12"/>
      <c r="BN732" s="12"/>
      <c r="BO732" s="12"/>
    </row>
    <row r="733" spans="1:67" ht="12.75" customHeight="1">
      <c r="A733" s="12"/>
      <c r="B733" s="12"/>
      <c r="C733" s="12"/>
      <c r="D733" s="12"/>
      <c r="E733" s="12"/>
      <c r="F733" s="12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  <c r="BG733" s="81"/>
      <c r="BH733" s="81"/>
      <c r="BI733" s="81"/>
      <c r="BJ733" s="81"/>
      <c r="BK733" s="81"/>
      <c r="BL733" s="12"/>
      <c r="BM733" s="12"/>
      <c r="BN733" s="12"/>
      <c r="BO733" s="12"/>
    </row>
    <row r="734" spans="1:67" ht="12.75" customHeight="1">
      <c r="A734" s="12"/>
      <c r="B734" s="12"/>
      <c r="C734" s="12"/>
      <c r="D734" s="12"/>
      <c r="E734" s="12"/>
      <c r="F734" s="12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  <c r="BG734" s="81"/>
      <c r="BH734" s="81"/>
      <c r="BI734" s="81"/>
      <c r="BJ734" s="81"/>
      <c r="BK734" s="81"/>
      <c r="BL734" s="12"/>
      <c r="BM734" s="12"/>
      <c r="BN734" s="12"/>
      <c r="BO734" s="12"/>
    </row>
    <row r="735" spans="1:67" ht="12.75" customHeight="1">
      <c r="A735" s="12"/>
      <c r="B735" s="12"/>
      <c r="C735" s="12"/>
      <c r="D735" s="12"/>
      <c r="E735" s="12"/>
      <c r="F735" s="12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  <c r="BG735" s="81"/>
      <c r="BH735" s="81"/>
      <c r="BI735" s="81"/>
      <c r="BJ735" s="81"/>
      <c r="BK735" s="81"/>
      <c r="BL735" s="12"/>
      <c r="BM735" s="12"/>
      <c r="BN735" s="12"/>
      <c r="BO735" s="12"/>
    </row>
    <row r="736" spans="1:67" ht="12.75" customHeight="1">
      <c r="A736" s="12"/>
      <c r="B736" s="12"/>
      <c r="C736" s="12"/>
      <c r="D736" s="12"/>
      <c r="E736" s="12"/>
      <c r="F736" s="12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  <c r="BG736" s="81"/>
      <c r="BH736" s="81"/>
      <c r="BI736" s="81"/>
      <c r="BJ736" s="81"/>
      <c r="BK736" s="81"/>
      <c r="BL736" s="12"/>
      <c r="BM736" s="12"/>
      <c r="BN736" s="12"/>
      <c r="BO736" s="12"/>
    </row>
    <row r="737" spans="1:67" ht="12.75" customHeight="1">
      <c r="A737" s="12"/>
      <c r="B737" s="12"/>
      <c r="C737" s="12"/>
      <c r="D737" s="12"/>
      <c r="E737" s="12"/>
      <c r="F737" s="12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  <c r="BG737" s="81"/>
      <c r="BH737" s="81"/>
      <c r="BI737" s="81"/>
      <c r="BJ737" s="81"/>
      <c r="BK737" s="81"/>
      <c r="BL737" s="12"/>
      <c r="BM737" s="12"/>
      <c r="BN737" s="12"/>
      <c r="BO737" s="12"/>
    </row>
    <row r="738" spans="1:67" ht="12.75" customHeight="1">
      <c r="A738" s="12"/>
      <c r="B738" s="12"/>
      <c r="C738" s="12"/>
      <c r="D738" s="12"/>
      <c r="E738" s="12"/>
      <c r="F738" s="12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  <c r="BG738" s="81"/>
      <c r="BH738" s="81"/>
      <c r="BI738" s="81"/>
      <c r="BJ738" s="81"/>
      <c r="BK738" s="81"/>
      <c r="BL738" s="12"/>
      <c r="BM738" s="12"/>
      <c r="BN738" s="12"/>
      <c r="BO738" s="12"/>
    </row>
    <row r="739" spans="1:67" ht="12.75" customHeight="1">
      <c r="A739" s="12"/>
      <c r="B739" s="12"/>
      <c r="C739" s="12"/>
      <c r="D739" s="12"/>
      <c r="E739" s="12"/>
      <c r="F739" s="12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  <c r="BG739" s="81"/>
      <c r="BH739" s="81"/>
      <c r="BI739" s="81"/>
      <c r="BJ739" s="81"/>
      <c r="BK739" s="81"/>
      <c r="BL739" s="12"/>
      <c r="BM739" s="12"/>
      <c r="BN739" s="12"/>
      <c r="BO739" s="12"/>
    </row>
    <row r="740" spans="1:67" ht="12.75" customHeight="1">
      <c r="A740" s="12"/>
      <c r="B740" s="12"/>
      <c r="C740" s="12"/>
      <c r="D740" s="12"/>
      <c r="E740" s="12"/>
      <c r="F740" s="12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  <c r="BG740" s="81"/>
      <c r="BH740" s="81"/>
      <c r="BI740" s="81"/>
      <c r="BJ740" s="81"/>
      <c r="BK740" s="81"/>
      <c r="BL740" s="12"/>
      <c r="BM740" s="12"/>
      <c r="BN740" s="12"/>
      <c r="BO740" s="12"/>
    </row>
    <row r="741" spans="1:67" ht="12.75" customHeight="1">
      <c r="A741" s="12"/>
      <c r="B741" s="12"/>
      <c r="C741" s="12"/>
      <c r="D741" s="12"/>
      <c r="E741" s="12"/>
      <c r="F741" s="12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  <c r="BG741" s="81"/>
      <c r="BH741" s="81"/>
      <c r="BI741" s="81"/>
      <c r="BJ741" s="81"/>
      <c r="BK741" s="81"/>
      <c r="BL741" s="12"/>
      <c r="BM741" s="12"/>
      <c r="BN741" s="12"/>
      <c r="BO741" s="12"/>
    </row>
    <row r="742" spans="1:67" ht="12.75" customHeight="1">
      <c r="A742" s="12"/>
      <c r="B742" s="12"/>
      <c r="C742" s="12"/>
      <c r="D742" s="12"/>
      <c r="E742" s="12"/>
      <c r="F742" s="12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  <c r="BG742" s="81"/>
      <c r="BH742" s="81"/>
      <c r="BI742" s="81"/>
      <c r="BJ742" s="81"/>
      <c r="BK742" s="81"/>
      <c r="BL742" s="12"/>
      <c r="BM742" s="12"/>
      <c r="BN742" s="12"/>
      <c r="BO742" s="12"/>
    </row>
    <row r="743" spans="1:67" ht="12.75" customHeight="1">
      <c r="A743" s="12"/>
      <c r="B743" s="12"/>
      <c r="C743" s="12"/>
      <c r="D743" s="12"/>
      <c r="E743" s="12"/>
      <c r="F743" s="12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  <c r="BG743" s="81"/>
      <c r="BH743" s="81"/>
      <c r="BI743" s="81"/>
      <c r="BJ743" s="81"/>
      <c r="BK743" s="81"/>
      <c r="BL743" s="12"/>
      <c r="BM743" s="12"/>
      <c r="BN743" s="12"/>
      <c r="BO743" s="12"/>
    </row>
    <row r="744" spans="1:67" ht="12.75" customHeight="1">
      <c r="A744" s="12"/>
      <c r="B744" s="12"/>
      <c r="C744" s="12"/>
      <c r="D744" s="12"/>
      <c r="E744" s="12"/>
      <c r="F744" s="12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  <c r="BG744" s="81"/>
      <c r="BH744" s="81"/>
      <c r="BI744" s="81"/>
      <c r="BJ744" s="81"/>
      <c r="BK744" s="81"/>
      <c r="BL744" s="12"/>
      <c r="BM744" s="12"/>
      <c r="BN744" s="12"/>
      <c r="BO744" s="12"/>
    </row>
    <row r="745" spans="1:67" ht="12.75" customHeight="1">
      <c r="A745" s="12"/>
      <c r="B745" s="12"/>
      <c r="C745" s="12"/>
      <c r="D745" s="12"/>
      <c r="E745" s="12"/>
      <c r="F745" s="12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  <c r="BG745" s="81"/>
      <c r="BH745" s="81"/>
      <c r="BI745" s="81"/>
      <c r="BJ745" s="81"/>
      <c r="BK745" s="81"/>
      <c r="BL745" s="12"/>
      <c r="BM745" s="12"/>
      <c r="BN745" s="12"/>
      <c r="BO745" s="12"/>
    </row>
    <row r="746" spans="1:67" ht="12.75" customHeight="1">
      <c r="A746" s="12"/>
      <c r="B746" s="12"/>
      <c r="C746" s="12"/>
      <c r="D746" s="12"/>
      <c r="E746" s="12"/>
      <c r="F746" s="12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  <c r="BG746" s="81"/>
      <c r="BH746" s="81"/>
      <c r="BI746" s="81"/>
      <c r="BJ746" s="81"/>
      <c r="BK746" s="81"/>
      <c r="BL746" s="12"/>
      <c r="BM746" s="12"/>
      <c r="BN746" s="12"/>
      <c r="BO746" s="12"/>
    </row>
    <row r="747" spans="1:67" ht="12.75" customHeight="1">
      <c r="A747" s="12"/>
      <c r="B747" s="12"/>
      <c r="C747" s="12"/>
      <c r="D747" s="12"/>
      <c r="E747" s="12"/>
      <c r="F747" s="12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  <c r="BG747" s="81"/>
      <c r="BH747" s="81"/>
      <c r="BI747" s="81"/>
      <c r="BJ747" s="81"/>
      <c r="BK747" s="81"/>
      <c r="BL747" s="12"/>
      <c r="BM747" s="12"/>
      <c r="BN747" s="12"/>
      <c r="BO747" s="12"/>
    </row>
    <row r="748" spans="1:67" ht="12.75" customHeight="1">
      <c r="A748" s="12"/>
      <c r="B748" s="12"/>
      <c r="C748" s="12"/>
      <c r="D748" s="12"/>
      <c r="E748" s="12"/>
      <c r="F748" s="12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  <c r="BG748" s="81"/>
      <c r="BH748" s="81"/>
      <c r="BI748" s="81"/>
      <c r="BJ748" s="81"/>
      <c r="BK748" s="81"/>
      <c r="BL748" s="12"/>
      <c r="BM748" s="12"/>
      <c r="BN748" s="12"/>
      <c r="BO748" s="12"/>
    </row>
    <row r="749" spans="1:67" ht="12.75" customHeight="1">
      <c r="A749" s="12"/>
      <c r="B749" s="12"/>
      <c r="C749" s="12"/>
      <c r="D749" s="12"/>
      <c r="E749" s="12"/>
      <c r="F749" s="12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  <c r="BG749" s="81"/>
      <c r="BH749" s="81"/>
      <c r="BI749" s="81"/>
      <c r="BJ749" s="81"/>
      <c r="BK749" s="81"/>
      <c r="BL749" s="12"/>
      <c r="BM749" s="12"/>
      <c r="BN749" s="12"/>
      <c r="BO749" s="12"/>
    </row>
    <row r="750" spans="1:67" ht="12.75" customHeight="1">
      <c r="A750" s="12"/>
      <c r="B750" s="12"/>
      <c r="C750" s="12"/>
      <c r="D750" s="12"/>
      <c r="E750" s="12"/>
      <c r="F750" s="12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  <c r="BG750" s="81"/>
      <c r="BH750" s="81"/>
      <c r="BI750" s="81"/>
      <c r="BJ750" s="81"/>
      <c r="BK750" s="81"/>
      <c r="BL750" s="12"/>
      <c r="BM750" s="12"/>
      <c r="BN750" s="12"/>
      <c r="BO750" s="12"/>
    </row>
    <row r="751" spans="1:67" ht="12.75" customHeight="1">
      <c r="A751" s="12"/>
      <c r="B751" s="12"/>
      <c r="C751" s="12"/>
      <c r="D751" s="12"/>
      <c r="E751" s="12"/>
      <c r="F751" s="12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  <c r="BG751" s="81"/>
      <c r="BH751" s="81"/>
      <c r="BI751" s="81"/>
      <c r="BJ751" s="81"/>
      <c r="BK751" s="81"/>
      <c r="BL751" s="12"/>
      <c r="BM751" s="12"/>
      <c r="BN751" s="12"/>
      <c r="BO751" s="12"/>
    </row>
    <row r="752" spans="1:67" ht="12.75" customHeight="1">
      <c r="A752" s="12"/>
      <c r="B752" s="12"/>
      <c r="C752" s="12"/>
      <c r="D752" s="12"/>
      <c r="E752" s="12"/>
      <c r="F752" s="12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  <c r="BG752" s="81"/>
      <c r="BH752" s="81"/>
      <c r="BI752" s="81"/>
      <c r="BJ752" s="81"/>
      <c r="BK752" s="81"/>
      <c r="BL752" s="12"/>
      <c r="BM752" s="12"/>
      <c r="BN752" s="12"/>
      <c r="BO752" s="12"/>
    </row>
    <row r="753" spans="1:67" ht="12.75" customHeight="1">
      <c r="A753" s="12"/>
      <c r="B753" s="12"/>
      <c r="C753" s="12"/>
      <c r="D753" s="12"/>
      <c r="E753" s="12"/>
      <c r="F753" s="12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  <c r="BG753" s="81"/>
      <c r="BH753" s="81"/>
      <c r="BI753" s="81"/>
      <c r="BJ753" s="81"/>
      <c r="BK753" s="81"/>
      <c r="BL753" s="12"/>
      <c r="BM753" s="12"/>
      <c r="BN753" s="12"/>
      <c r="BO753" s="12"/>
    </row>
    <row r="754" spans="1:67" ht="12.75" customHeight="1">
      <c r="A754" s="12"/>
      <c r="B754" s="12"/>
      <c r="C754" s="12"/>
      <c r="D754" s="12"/>
      <c r="E754" s="12"/>
      <c r="F754" s="12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  <c r="BG754" s="81"/>
      <c r="BH754" s="81"/>
      <c r="BI754" s="81"/>
      <c r="BJ754" s="81"/>
      <c r="BK754" s="81"/>
      <c r="BL754" s="12"/>
      <c r="BM754" s="12"/>
      <c r="BN754" s="12"/>
      <c r="BO754" s="12"/>
    </row>
    <row r="755" spans="1:67" ht="12.75" customHeight="1">
      <c r="A755" s="12"/>
      <c r="B755" s="12"/>
      <c r="C755" s="12"/>
      <c r="D755" s="12"/>
      <c r="E755" s="12"/>
      <c r="F755" s="12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  <c r="BG755" s="81"/>
      <c r="BH755" s="81"/>
      <c r="BI755" s="81"/>
      <c r="BJ755" s="81"/>
      <c r="BK755" s="81"/>
      <c r="BL755" s="12"/>
      <c r="BM755" s="12"/>
      <c r="BN755" s="12"/>
      <c r="BO755" s="12"/>
    </row>
    <row r="756" spans="1:67" ht="12.75" customHeight="1">
      <c r="A756" s="12"/>
      <c r="B756" s="12"/>
      <c r="C756" s="12"/>
      <c r="D756" s="12"/>
      <c r="E756" s="12"/>
      <c r="F756" s="12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  <c r="BG756" s="81"/>
      <c r="BH756" s="81"/>
      <c r="BI756" s="81"/>
      <c r="BJ756" s="81"/>
      <c r="BK756" s="81"/>
      <c r="BL756" s="12"/>
      <c r="BM756" s="12"/>
      <c r="BN756" s="12"/>
      <c r="BO756" s="12"/>
    </row>
    <row r="757" spans="1:67" ht="12.75" customHeight="1">
      <c r="A757" s="12"/>
      <c r="B757" s="12"/>
      <c r="C757" s="12"/>
      <c r="D757" s="12"/>
      <c r="E757" s="12"/>
      <c r="F757" s="12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  <c r="BG757" s="81"/>
      <c r="BH757" s="81"/>
      <c r="BI757" s="81"/>
      <c r="BJ757" s="81"/>
      <c r="BK757" s="81"/>
      <c r="BL757" s="12"/>
      <c r="BM757" s="12"/>
      <c r="BN757" s="12"/>
      <c r="BO757" s="12"/>
    </row>
    <row r="758" spans="1:67" ht="12.75" customHeight="1">
      <c r="A758" s="12"/>
      <c r="B758" s="12"/>
      <c r="C758" s="12"/>
      <c r="D758" s="12"/>
      <c r="E758" s="12"/>
      <c r="F758" s="12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  <c r="BG758" s="81"/>
      <c r="BH758" s="81"/>
      <c r="BI758" s="81"/>
      <c r="BJ758" s="81"/>
      <c r="BK758" s="81"/>
      <c r="BL758" s="12"/>
      <c r="BM758" s="12"/>
      <c r="BN758" s="12"/>
      <c r="BO758" s="12"/>
    </row>
    <row r="759" spans="1:67" ht="12.75" customHeight="1">
      <c r="A759" s="12"/>
      <c r="B759" s="12"/>
      <c r="C759" s="12"/>
      <c r="D759" s="12"/>
      <c r="E759" s="12"/>
      <c r="F759" s="12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  <c r="BG759" s="81"/>
      <c r="BH759" s="81"/>
      <c r="BI759" s="81"/>
      <c r="BJ759" s="81"/>
      <c r="BK759" s="81"/>
      <c r="BL759" s="12"/>
      <c r="BM759" s="12"/>
      <c r="BN759" s="12"/>
      <c r="BO759" s="12"/>
    </row>
    <row r="760" spans="1:67" ht="12.75" customHeight="1">
      <c r="A760" s="12"/>
      <c r="B760" s="12"/>
      <c r="C760" s="12"/>
      <c r="D760" s="12"/>
      <c r="E760" s="12"/>
      <c r="F760" s="12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  <c r="BG760" s="81"/>
      <c r="BH760" s="81"/>
      <c r="BI760" s="81"/>
      <c r="BJ760" s="81"/>
      <c r="BK760" s="81"/>
      <c r="BL760" s="12"/>
      <c r="BM760" s="12"/>
      <c r="BN760" s="12"/>
      <c r="BO760" s="12"/>
    </row>
    <row r="761" spans="1:67" ht="12.75" customHeight="1">
      <c r="A761" s="12"/>
      <c r="B761" s="12"/>
      <c r="C761" s="12"/>
      <c r="D761" s="12"/>
      <c r="E761" s="12"/>
      <c r="F761" s="12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  <c r="BG761" s="81"/>
      <c r="BH761" s="81"/>
      <c r="BI761" s="81"/>
      <c r="BJ761" s="81"/>
      <c r="BK761" s="81"/>
      <c r="BL761" s="12"/>
      <c r="BM761" s="12"/>
      <c r="BN761" s="12"/>
      <c r="BO761" s="12"/>
    </row>
    <row r="762" spans="1:67" ht="12.75" customHeight="1">
      <c r="A762" s="12"/>
      <c r="B762" s="12"/>
      <c r="C762" s="12"/>
      <c r="D762" s="12"/>
      <c r="E762" s="12"/>
      <c r="F762" s="12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  <c r="BG762" s="81"/>
      <c r="BH762" s="81"/>
      <c r="BI762" s="81"/>
      <c r="BJ762" s="81"/>
      <c r="BK762" s="81"/>
      <c r="BL762" s="12"/>
      <c r="BM762" s="12"/>
      <c r="BN762" s="12"/>
      <c r="BO762" s="12"/>
    </row>
    <row r="763" spans="1:67" ht="12.75" customHeight="1">
      <c r="A763" s="12"/>
      <c r="B763" s="12"/>
      <c r="C763" s="12"/>
      <c r="D763" s="12"/>
      <c r="E763" s="12"/>
      <c r="F763" s="12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  <c r="BG763" s="81"/>
      <c r="BH763" s="81"/>
      <c r="BI763" s="81"/>
      <c r="BJ763" s="81"/>
      <c r="BK763" s="81"/>
      <c r="BL763" s="12"/>
      <c r="BM763" s="12"/>
      <c r="BN763" s="12"/>
      <c r="BO763" s="12"/>
    </row>
    <row r="764" spans="1:67" ht="12.75" customHeight="1">
      <c r="A764" s="12"/>
      <c r="B764" s="12"/>
      <c r="C764" s="12"/>
      <c r="D764" s="12"/>
      <c r="E764" s="12"/>
      <c r="F764" s="12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  <c r="BG764" s="81"/>
      <c r="BH764" s="81"/>
      <c r="BI764" s="81"/>
      <c r="BJ764" s="81"/>
      <c r="BK764" s="81"/>
      <c r="BL764" s="12"/>
      <c r="BM764" s="12"/>
      <c r="BN764" s="12"/>
      <c r="BO764" s="12"/>
    </row>
    <row r="765" spans="1:67" ht="12.75" customHeight="1">
      <c r="A765" s="12"/>
      <c r="B765" s="12"/>
      <c r="C765" s="12"/>
      <c r="D765" s="12"/>
      <c r="E765" s="12"/>
      <c r="F765" s="12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  <c r="BG765" s="81"/>
      <c r="BH765" s="81"/>
      <c r="BI765" s="81"/>
      <c r="BJ765" s="81"/>
      <c r="BK765" s="81"/>
      <c r="BL765" s="12"/>
      <c r="BM765" s="12"/>
      <c r="BN765" s="12"/>
      <c r="BO765" s="12"/>
    </row>
    <row r="766" spans="1:67" ht="12.75" customHeight="1">
      <c r="A766" s="12"/>
      <c r="B766" s="12"/>
      <c r="C766" s="12"/>
      <c r="D766" s="12"/>
      <c r="E766" s="12"/>
      <c r="F766" s="12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  <c r="BG766" s="81"/>
      <c r="BH766" s="81"/>
      <c r="BI766" s="81"/>
      <c r="BJ766" s="81"/>
      <c r="BK766" s="81"/>
      <c r="BL766" s="12"/>
      <c r="BM766" s="12"/>
      <c r="BN766" s="12"/>
      <c r="BO766" s="12"/>
    </row>
    <row r="767" spans="1:67" ht="12.75" customHeight="1">
      <c r="A767" s="12"/>
      <c r="B767" s="12"/>
      <c r="C767" s="12"/>
      <c r="D767" s="12"/>
      <c r="E767" s="12"/>
      <c r="F767" s="12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  <c r="BG767" s="81"/>
      <c r="BH767" s="81"/>
      <c r="BI767" s="81"/>
      <c r="BJ767" s="81"/>
      <c r="BK767" s="81"/>
      <c r="BL767" s="12"/>
      <c r="BM767" s="12"/>
      <c r="BN767" s="12"/>
      <c r="BO767" s="12"/>
    </row>
    <row r="768" spans="1:67" ht="12.75" customHeight="1">
      <c r="A768" s="12"/>
      <c r="B768" s="12"/>
      <c r="C768" s="12"/>
      <c r="D768" s="12"/>
      <c r="E768" s="12"/>
      <c r="F768" s="12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  <c r="BG768" s="81"/>
      <c r="BH768" s="81"/>
      <c r="BI768" s="81"/>
      <c r="BJ768" s="81"/>
      <c r="BK768" s="81"/>
      <c r="BL768" s="12"/>
      <c r="BM768" s="12"/>
      <c r="BN768" s="12"/>
      <c r="BO768" s="12"/>
    </row>
    <row r="769" spans="1:67" ht="12.75" customHeight="1">
      <c r="A769" s="12"/>
      <c r="B769" s="12"/>
      <c r="C769" s="12"/>
      <c r="D769" s="12"/>
      <c r="E769" s="12"/>
      <c r="F769" s="12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  <c r="BG769" s="81"/>
      <c r="BH769" s="81"/>
      <c r="BI769" s="81"/>
      <c r="BJ769" s="81"/>
      <c r="BK769" s="81"/>
      <c r="BL769" s="12"/>
      <c r="BM769" s="12"/>
      <c r="BN769" s="12"/>
      <c r="BO769" s="12"/>
    </row>
    <row r="770" spans="1:67" ht="12.75" customHeight="1">
      <c r="A770" s="12"/>
      <c r="B770" s="12"/>
      <c r="C770" s="12"/>
      <c r="D770" s="12"/>
      <c r="E770" s="12"/>
      <c r="F770" s="12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  <c r="BG770" s="81"/>
      <c r="BH770" s="81"/>
      <c r="BI770" s="81"/>
      <c r="BJ770" s="81"/>
      <c r="BK770" s="81"/>
      <c r="BL770" s="12"/>
      <c r="BM770" s="12"/>
      <c r="BN770" s="12"/>
      <c r="BO770" s="12"/>
    </row>
    <row r="771" spans="1:67" ht="12.75" customHeight="1">
      <c r="A771" s="12"/>
      <c r="B771" s="12"/>
      <c r="C771" s="12"/>
      <c r="D771" s="12"/>
      <c r="E771" s="12"/>
      <c r="F771" s="12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  <c r="BG771" s="81"/>
      <c r="BH771" s="81"/>
      <c r="BI771" s="81"/>
      <c r="BJ771" s="81"/>
      <c r="BK771" s="81"/>
      <c r="BL771" s="12"/>
      <c r="BM771" s="12"/>
      <c r="BN771" s="12"/>
      <c r="BO771" s="12"/>
    </row>
    <row r="772" spans="1:67" ht="12.75" customHeight="1">
      <c r="A772" s="12"/>
      <c r="B772" s="12"/>
      <c r="C772" s="12"/>
      <c r="D772" s="12"/>
      <c r="E772" s="12"/>
      <c r="F772" s="12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  <c r="BG772" s="81"/>
      <c r="BH772" s="81"/>
      <c r="BI772" s="81"/>
      <c r="BJ772" s="81"/>
      <c r="BK772" s="81"/>
      <c r="BL772" s="12"/>
      <c r="BM772" s="12"/>
      <c r="BN772" s="12"/>
      <c r="BO772" s="12"/>
    </row>
    <row r="773" spans="1:67" ht="12.75" customHeight="1">
      <c r="A773" s="12"/>
      <c r="B773" s="12"/>
      <c r="C773" s="12"/>
      <c r="D773" s="12"/>
      <c r="E773" s="12"/>
      <c r="F773" s="12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  <c r="BG773" s="81"/>
      <c r="BH773" s="81"/>
      <c r="BI773" s="81"/>
      <c r="BJ773" s="81"/>
      <c r="BK773" s="81"/>
      <c r="BL773" s="12"/>
      <c r="BM773" s="12"/>
      <c r="BN773" s="12"/>
      <c r="BO773" s="12"/>
    </row>
    <row r="774" spans="1:67" ht="12.75" customHeight="1">
      <c r="A774" s="12"/>
      <c r="B774" s="12"/>
      <c r="C774" s="12"/>
      <c r="D774" s="12"/>
      <c r="E774" s="12"/>
      <c r="F774" s="12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  <c r="BG774" s="81"/>
      <c r="BH774" s="81"/>
      <c r="BI774" s="81"/>
      <c r="BJ774" s="81"/>
      <c r="BK774" s="81"/>
      <c r="BL774" s="12"/>
      <c r="BM774" s="12"/>
      <c r="BN774" s="12"/>
      <c r="BO774" s="12"/>
    </row>
    <row r="775" spans="1:67" ht="12.75" customHeight="1">
      <c r="A775" s="12"/>
      <c r="B775" s="12"/>
      <c r="C775" s="12"/>
      <c r="D775" s="12"/>
      <c r="E775" s="12"/>
      <c r="F775" s="12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  <c r="BG775" s="81"/>
      <c r="BH775" s="81"/>
      <c r="BI775" s="81"/>
      <c r="BJ775" s="81"/>
      <c r="BK775" s="81"/>
      <c r="BL775" s="12"/>
      <c r="BM775" s="12"/>
      <c r="BN775" s="12"/>
      <c r="BO775" s="12"/>
    </row>
    <row r="776" spans="1:67" ht="12.75" customHeight="1">
      <c r="A776" s="12"/>
      <c r="B776" s="12"/>
      <c r="C776" s="12"/>
      <c r="D776" s="12"/>
      <c r="E776" s="12"/>
      <c r="F776" s="12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  <c r="BG776" s="81"/>
      <c r="BH776" s="81"/>
      <c r="BI776" s="81"/>
      <c r="BJ776" s="81"/>
      <c r="BK776" s="81"/>
      <c r="BL776" s="12"/>
      <c r="BM776" s="12"/>
      <c r="BN776" s="12"/>
      <c r="BO776" s="12"/>
    </row>
    <row r="777" spans="1:67" ht="12.75" customHeight="1">
      <c r="A777" s="12"/>
      <c r="B777" s="12"/>
      <c r="C777" s="12"/>
      <c r="D777" s="12"/>
      <c r="E777" s="12"/>
      <c r="F777" s="12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  <c r="BG777" s="81"/>
      <c r="BH777" s="81"/>
      <c r="BI777" s="81"/>
      <c r="BJ777" s="81"/>
      <c r="BK777" s="81"/>
      <c r="BL777" s="12"/>
      <c r="BM777" s="12"/>
      <c r="BN777" s="12"/>
      <c r="BO777" s="12"/>
    </row>
    <row r="778" spans="1:67" ht="12.75" customHeight="1">
      <c r="A778" s="12"/>
      <c r="B778" s="12"/>
      <c r="C778" s="12"/>
      <c r="D778" s="12"/>
      <c r="E778" s="12"/>
      <c r="F778" s="12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  <c r="BG778" s="81"/>
      <c r="BH778" s="81"/>
      <c r="BI778" s="81"/>
      <c r="BJ778" s="81"/>
      <c r="BK778" s="81"/>
      <c r="BL778" s="12"/>
      <c r="BM778" s="12"/>
      <c r="BN778" s="12"/>
      <c r="BO778" s="12"/>
    </row>
    <row r="779" spans="1:67" ht="12.75" customHeight="1">
      <c r="A779" s="12"/>
      <c r="B779" s="12"/>
      <c r="C779" s="12"/>
      <c r="D779" s="12"/>
      <c r="E779" s="12"/>
      <c r="F779" s="12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  <c r="BG779" s="81"/>
      <c r="BH779" s="81"/>
      <c r="BI779" s="81"/>
      <c r="BJ779" s="81"/>
      <c r="BK779" s="81"/>
      <c r="BL779" s="12"/>
      <c r="BM779" s="12"/>
      <c r="BN779" s="12"/>
      <c r="BO779" s="12"/>
    </row>
    <row r="780" spans="1:67" ht="12.75" customHeight="1">
      <c r="A780" s="12"/>
      <c r="B780" s="12"/>
      <c r="C780" s="12"/>
      <c r="D780" s="12"/>
      <c r="E780" s="12"/>
      <c r="F780" s="12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  <c r="BG780" s="81"/>
      <c r="BH780" s="81"/>
      <c r="BI780" s="81"/>
      <c r="BJ780" s="81"/>
      <c r="BK780" s="81"/>
      <c r="BL780" s="12"/>
      <c r="BM780" s="12"/>
      <c r="BN780" s="12"/>
      <c r="BO780" s="12"/>
    </row>
    <row r="781" spans="1:67" ht="12.75" customHeight="1">
      <c r="A781" s="12"/>
      <c r="B781" s="12"/>
      <c r="C781" s="12"/>
      <c r="D781" s="12"/>
      <c r="E781" s="12"/>
      <c r="F781" s="12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  <c r="BG781" s="81"/>
      <c r="BH781" s="81"/>
      <c r="BI781" s="81"/>
      <c r="BJ781" s="81"/>
      <c r="BK781" s="81"/>
      <c r="BL781" s="12"/>
      <c r="BM781" s="12"/>
      <c r="BN781" s="12"/>
      <c r="BO781" s="12"/>
    </row>
    <row r="782" spans="1:67" ht="12.75" customHeight="1">
      <c r="A782" s="12"/>
      <c r="B782" s="12"/>
      <c r="C782" s="12"/>
      <c r="D782" s="12"/>
      <c r="E782" s="12"/>
      <c r="F782" s="12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  <c r="BG782" s="81"/>
      <c r="BH782" s="81"/>
      <c r="BI782" s="81"/>
      <c r="BJ782" s="81"/>
      <c r="BK782" s="81"/>
      <c r="BL782" s="12"/>
      <c r="BM782" s="12"/>
      <c r="BN782" s="12"/>
      <c r="BO782" s="12"/>
    </row>
    <row r="783" spans="1:67" ht="12.75" customHeight="1">
      <c r="A783" s="12"/>
      <c r="B783" s="12"/>
      <c r="C783" s="12"/>
      <c r="D783" s="12"/>
      <c r="E783" s="12"/>
      <c r="F783" s="12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  <c r="BG783" s="81"/>
      <c r="BH783" s="81"/>
      <c r="BI783" s="81"/>
      <c r="BJ783" s="81"/>
      <c r="BK783" s="81"/>
      <c r="BL783" s="12"/>
      <c r="BM783" s="12"/>
      <c r="BN783" s="12"/>
      <c r="BO783" s="12"/>
    </row>
    <row r="784" spans="1:67" ht="12.75" customHeight="1">
      <c r="A784" s="12"/>
      <c r="B784" s="12"/>
      <c r="C784" s="12"/>
      <c r="D784" s="12"/>
      <c r="E784" s="12"/>
      <c r="F784" s="12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  <c r="BG784" s="81"/>
      <c r="BH784" s="81"/>
      <c r="BI784" s="81"/>
      <c r="BJ784" s="81"/>
      <c r="BK784" s="81"/>
      <c r="BL784" s="12"/>
      <c r="BM784" s="12"/>
      <c r="BN784" s="12"/>
      <c r="BO784" s="12"/>
    </row>
    <row r="785" spans="1:67" ht="12.75" customHeight="1">
      <c r="A785" s="12"/>
      <c r="B785" s="12"/>
      <c r="C785" s="12"/>
      <c r="D785" s="12"/>
      <c r="E785" s="12"/>
      <c r="F785" s="12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  <c r="BG785" s="81"/>
      <c r="BH785" s="81"/>
      <c r="BI785" s="81"/>
      <c r="BJ785" s="81"/>
      <c r="BK785" s="81"/>
      <c r="BL785" s="12"/>
      <c r="BM785" s="12"/>
      <c r="BN785" s="12"/>
      <c r="BO785" s="12"/>
    </row>
    <row r="786" spans="1:67" ht="12.75" customHeight="1">
      <c r="A786" s="12"/>
      <c r="B786" s="12"/>
      <c r="C786" s="12"/>
      <c r="D786" s="12"/>
      <c r="E786" s="12"/>
      <c r="F786" s="12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  <c r="BG786" s="81"/>
      <c r="BH786" s="81"/>
      <c r="BI786" s="81"/>
      <c r="BJ786" s="81"/>
      <c r="BK786" s="81"/>
      <c r="BL786" s="12"/>
      <c r="BM786" s="12"/>
      <c r="BN786" s="12"/>
      <c r="BO786" s="12"/>
    </row>
    <row r="787" spans="1:67" ht="12.75" customHeight="1">
      <c r="A787" s="12"/>
      <c r="B787" s="12"/>
      <c r="C787" s="12"/>
      <c r="D787" s="12"/>
      <c r="E787" s="12"/>
      <c r="F787" s="12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  <c r="BG787" s="81"/>
      <c r="BH787" s="81"/>
      <c r="BI787" s="81"/>
      <c r="BJ787" s="81"/>
      <c r="BK787" s="81"/>
      <c r="BL787" s="12"/>
      <c r="BM787" s="12"/>
      <c r="BN787" s="12"/>
      <c r="BO787" s="12"/>
    </row>
    <row r="788" spans="1:67" ht="12.75" customHeight="1">
      <c r="A788" s="12"/>
      <c r="B788" s="12"/>
      <c r="C788" s="12"/>
      <c r="D788" s="12"/>
      <c r="E788" s="12"/>
      <c r="F788" s="12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  <c r="BG788" s="81"/>
      <c r="BH788" s="81"/>
      <c r="BI788" s="81"/>
      <c r="BJ788" s="81"/>
      <c r="BK788" s="81"/>
      <c r="BL788" s="12"/>
      <c r="BM788" s="12"/>
      <c r="BN788" s="12"/>
      <c r="BO788" s="12"/>
    </row>
    <row r="789" spans="1:67" ht="12.75" customHeight="1">
      <c r="A789" s="12"/>
      <c r="B789" s="12"/>
      <c r="C789" s="12"/>
      <c r="D789" s="12"/>
      <c r="E789" s="12"/>
      <c r="F789" s="12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  <c r="BG789" s="81"/>
      <c r="BH789" s="81"/>
      <c r="BI789" s="81"/>
      <c r="BJ789" s="81"/>
      <c r="BK789" s="81"/>
      <c r="BL789" s="12"/>
      <c r="BM789" s="12"/>
      <c r="BN789" s="12"/>
      <c r="BO789" s="12"/>
    </row>
    <row r="790" spans="1:67" ht="12.75" customHeight="1">
      <c r="A790" s="12"/>
      <c r="B790" s="12"/>
      <c r="C790" s="12"/>
      <c r="D790" s="12"/>
      <c r="E790" s="12"/>
      <c r="F790" s="12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  <c r="BG790" s="81"/>
      <c r="BH790" s="81"/>
      <c r="BI790" s="81"/>
      <c r="BJ790" s="81"/>
      <c r="BK790" s="81"/>
      <c r="BL790" s="12"/>
      <c r="BM790" s="12"/>
      <c r="BN790" s="12"/>
      <c r="BO790" s="12"/>
    </row>
    <row r="791" spans="1:67" ht="12.75" customHeight="1">
      <c r="A791" s="12"/>
      <c r="B791" s="12"/>
      <c r="C791" s="12"/>
      <c r="D791" s="12"/>
      <c r="E791" s="12"/>
      <c r="F791" s="12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  <c r="BG791" s="81"/>
      <c r="BH791" s="81"/>
      <c r="BI791" s="81"/>
      <c r="BJ791" s="81"/>
      <c r="BK791" s="81"/>
      <c r="BL791" s="12"/>
      <c r="BM791" s="12"/>
      <c r="BN791" s="12"/>
      <c r="BO791" s="12"/>
    </row>
    <row r="792" spans="1:67" ht="12.75" customHeight="1">
      <c r="A792" s="12"/>
      <c r="B792" s="12"/>
      <c r="C792" s="12"/>
      <c r="D792" s="12"/>
      <c r="E792" s="12"/>
      <c r="F792" s="12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  <c r="BG792" s="81"/>
      <c r="BH792" s="81"/>
      <c r="BI792" s="81"/>
      <c r="BJ792" s="81"/>
      <c r="BK792" s="81"/>
      <c r="BL792" s="12"/>
      <c r="BM792" s="12"/>
      <c r="BN792" s="12"/>
      <c r="BO792" s="12"/>
    </row>
    <row r="793" spans="1:67" ht="12.75" customHeight="1">
      <c r="A793" s="12"/>
      <c r="B793" s="12"/>
      <c r="C793" s="12"/>
      <c r="D793" s="12"/>
      <c r="E793" s="12"/>
      <c r="F793" s="12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  <c r="BG793" s="81"/>
      <c r="BH793" s="81"/>
      <c r="BI793" s="81"/>
      <c r="BJ793" s="81"/>
      <c r="BK793" s="81"/>
      <c r="BL793" s="12"/>
      <c r="BM793" s="12"/>
      <c r="BN793" s="12"/>
      <c r="BO793" s="12"/>
    </row>
    <row r="794" spans="1:67" ht="12.75" customHeight="1">
      <c r="A794" s="12"/>
      <c r="B794" s="12"/>
      <c r="C794" s="12"/>
      <c r="D794" s="12"/>
      <c r="E794" s="12"/>
      <c r="F794" s="12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  <c r="BG794" s="81"/>
      <c r="BH794" s="81"/>
      <c r="BI794" s="81"/>
      <c r="BJ794" s="81"/>
      <c r="BK794" s="81"/>
      <c r="BL794" s="12"/>
      <c r="BM794" s="12"/>
      <c r="BN794" s="12"/>
      <c r="BO794" s="12"/>
    </row>
    <row r="795" spans="1:67" ht="12.75" customHeight="1">
      <c r="A795" s="12"/>
      <c r="B795" s="12"/>
      <c r="C795" s="12"/>
      <c r="D795" s="12"/>
      <c r="E795" s="12"/>
      <c r="F795" s="12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  <c r="BG795" s="81"/>
      <c r="BH795" s="81"/>
      <c r="BI795" s="81"/>
      <c r="BJ795" s="81"/>
      <c r="BK795" s="81"/>
      <c r="BL795" s="12"/>
      <c r="BM795" s="12"/>
      <c r="BN795" s="12"/>
      <c r="BO795" s="12"/>
    </row>
    <row r="796" spans="1:67" ht="12.75" customHeight="1">
      <c r="A796" s="12"/>
      <c r="B796" s="12"/>
      <c r="C796" s="12"/>
      <c r="D796" s="12"/>
      <c r="E796" s="12"/>
      <c r="F796" s="12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  <c r="BG796" s="81"/>
      <c r="BH796" s="81"/>
      <c r="BI796" s="81"/>
      <c r="BJ796" s="81"/>
      <c r="BK796" s="81"/>
      <c r="BL796" s="12"/>
      <c r="BM796" s="12"/>
      <c r="BN796" s="12"/>
      <c r="BO796" s="12"/>
    </row>
    <row r="797" spans="1:67" ht="12.75" customHeight="1">
      <c r="A797" s="12"/>
      <c r="B797" s="12"/>
      <c r="C797" s="12"/>
      <c r="D797" s="12"/>
      <c r="E797" s="12"/>
      <c r="F797" s="12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  <c r="BG797" s="81"/>
      <c r="BH797" s="81"/>
      <c r="BI797" s="81"/>
      <c r="BJ797" s="81"/>
      <c r="BK797" s="81"/>
      <c r="BL797" s="12"/>
      <c r="BM797" s="12"/>
      <c r="BN797" s="12"/>
      <c r="BO797" s="12"/>
    </row>
    <row r="798" spans="1:67" ht="12.75" customHeight="1">
      <c r="A798" s="12"/>
      <c r="B798" s="12"/>
      <c r="C798" s="12"/>
      <c r="D798" s="12"/>
      <c r="E798" s="12"/>
      <c r="F798" s="12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  <c r="BG798" s="81"/>
      <c r="BH798" s="81"/>
      <c r="BI798" s="81"/>
      <c r="BJ798" s="81"/>
      <c r="BK798" s="81"/>
      <c r="BL798" s="12"/>
      <c r="BM798" s="12"/>
      <c r="BN798" s="12"/>
      <c r="BO798" s="12"/>
    </row>
    <row r="799" spans="1:67" ht="12.75" customHeight="1">
      <c r="A799" s="12"/>
      <c r="B799" s="12"/>
      <c r="C799" s="12"/>
      <c r="D799" s="12"/>
      <c r="E799" s="12"/>
      <c r="F799" s="12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  <c r="BG799" s="81"/>
      <c r="BH799" s="81"/>
      <c r="BI799" s="81"/>
      <c r="BJ799" s="81"/>
      <c r="BK799" s="81"/>
      <c r="BL799" s="12"/>
      <c r="BM799" s="12"/>
      <c r="BN799" s="12"/>
      <c r="BO799" s="12"/>
    </row>
    <row r="800" spans="1:67" ht="12.75" customHeight="1">
      <c r="A800" s="12"/>
      <c r="B800" s="12"/>
      <c r="C800" s="12"/>
      <c r="D800" s="12"/>
      <c r="E800" s="12"/>
      <c r="F800" s="12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  <c r="BG800" s="81"/>
      <c r="BH800" s="81"/>
      <c r="BI800" s="81"/>
      <c r="BJ800" s="81"/>
      <c r="BK800" s="81"/>
      <c r="BL800" s="12"/>
      <c r="BM800" s="12"/>
      <c r="BN800" s="12"/>
      <c r="BO800" s="12"/>
    </row>
    <row r="801" spans="1:67" ht="12.75" customHeight="1">
      <c r="A801" s="12"/>
      <c r="B801" s="12"/>
      <c r="C801" s="12"/>
      <c r="D801" s="12"/>
      <c r="E801" s="12"/>
      <c r="F801" s="12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  <c r="BG801" s="81"/>
      <c r="BH801" s="81"/>
      <c r="BI801" s="81"/>
      <c r="BJ801" s="81"/>
      <c r="BK801" s="81"/>
      <c r="BL801" s="12"/>
      <c r="BM801" s="12"/>
      <c r="BN801" s="12"/>
      <c r="BO801" s="12"/>
    </row>
    <row r="802" spans="1:67" ht="12.75" customHeight="1">
      <c r="A802" s="12"/>
      <c r="B802" s="12"/>
      <c r="C802" s="12"/>
      <c r="D802" s="12"/>
      <c r="E802" s="12"/>
      <c r="F802" s="12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  <c r="BG802" s="81"/>
      <c r="BH802" s="81"/>
      <c r="BI802" s="81"/>
      <c r="BJ802" s="81"/>
      <c r="BK802" s="81"/>
      <c r="BL802" s="12"/>
      <c r="BM802" s="12"/>
      <c r="BN802" s="12"/>
      <c r="BO802" s="12"/>
    </row>
    <row r="803" spans="1:67" ht="12.75" customHeight="1">
      <c r="A803" s="12"/>
      <c r="B803" s="12"/>
      <c r="C803" s="12"/>
      <c r="D803" s="12"/>
      <c r="E803" s="12"/>
      <c r="F803" s="12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  <c r="BG803" s="81"/>
      <c r="BH803" s="81"/>
      <c r="BI803" s="81"/>
      <c r="BJ803" s="81"/>
      <c r="BK803" s="81"/>
      <c r="BL803" s="12"/>
      <c r="BM803" s="12"/>
      <c r="BN803" s="12"/>
      <c r="BO803" s="12"/>
    </row>
    <row r="804" spans="1:67" ht="12.75" customHeight="1">
      <c r="A804" s="12"/>
      <c r="B804" s="12"/>
      <c r="C804" s="12"/>
      <c r="D804" s="12"/>
      <c r="E804" s="12"/>
      <c r="F804" s="12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  <c r="BG804" s="81"/>
      <c r="BH804" s="81"/>
      <c r="BI804" s="81"/>
      <c r="BJ804" s="81"/>
      <c r="BK804" s="81"/>
      <c r="BL804" s="12"/>
      <c r="BM804" s="12"/>
      <c r="BN804" s="12"/>
      <c r="BO804" s="12"/>
    </row>
    <row r="805" spans="1:67" ht="12.75" customHeight="1">
      <c r="A805" s="12"/>
      <c r="B805" s="12"/>
      <c r="C805" s="12"/>
      <c r="D805" s="12"/>
      <c r="E805" s="12"/>
      <c r="F805" s="12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  <c r="BG805" s="81"/>
      <c r="BH805" s="81"/>
      <c r="BI805" s="81"/>
      <c r="BJ805" s="81"/>
      <c r="BK805" s="81"/>
      <c r="BL805" s="12"/>
      <c r="BM805" s="12"/>
      <c r="BN805" s="12"/>
      <c r="BO805" s="12"/>
    </row>
    <row r="806" spans="1:67" ht="12.75" customHeight="1">
      <c r="A806" s="12"/>
      <c r="B806" s="12"/>
      <c r="C806" s="12"/>
      <c r="D806" s="12"/>
      <c r="E806" s="12"/>
      <c r="F806" s="12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  <c r="BG806" s="81"/>
      <c r="BH806" s="81"/>
      <c r="BI806" s="81"/>
      <c r="BJ806" s="81"/>
      <c r="BK806" s="81"/>
      <c r="BL806" s="12"/>
      <c r="BM806" s="12"/>
      <c r="BN806" s="12"/>
      <c r="BO806" s="12"/>
    </row>
    <row r="807" spans="1:67" ht="12.75" customHeight="1">
      <c r="A807" s="12"/>
      <c r="B807" s="12"/>
      <c r="C807" s="12"/>
      <c r="D807" s="12"/>
      <c r="E807" s="12"/>
      <c r="F807" s="12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  <c r="BG807" s="81"/>
      <c r="BH807" s="81"/>
      <c r="BI807" s="81"/>
      <c r="BJ807" s="81"/>
      <c r="BK807" s="81"/>
      <c r="BL807" s="12"/>
      <c r="BM807" s="12"/>
      <c r="BN807" s="12"/>
      <c r="BO807" s="12"/>
    </row>
    <row r="808" spans="1:67" ht="12.75" customHeight="1">
      <c r="A808" s="12"/>
      <c r="B808" s="12"/>
      <c r="C808" s="12"/>
      <c r="D808" s="12"/>
      <c r="E808" s="12"/>
      <c r="F808" s="12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  <c r="BG808" s="81"/>
      <c r="BH808" s="81"/>
      <c r="BI808" s="81"/>
      <c r="BJ808" s="81"/>
      <c r="BK808" s="81"/>
      <c r="BL808" s="12"/>
      <c r="BM808" s="12"/>
      <c r="BN808" s="12"/>
      <c r="BO808" s="12"/>
    </row>
    <row r="809" spans="1:67" ht="12.75" customHeight="1">
      <c r="A809" s="12"/>
      <c r="B809" s="12"/>
      <c r="C809" s="12"/>
      <c r="D809" s="12"/>
      <c r="E809" s="12"/>
      <c r="F809" s="12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  <c r="BG809" s="81"/>
      <c r="BH809" s="81"/>
      <c r="BI809" s="81"/>
      <c r="BJ809" s="81"/>
      <c r="BK809" s="81"/>
      <c r="BL809" s="12"/>
      <c r="BM809" s="12"/>
      <c r="BN809" s="12"/>
      <c r="BO809" s="12"/>
    </row>
    <row r="810" spans="1:67" ht="12.75" customHeight="1">
      <c r="A810" s="12"/>
      <c r="B810" s="12"/>
      <c r="C810" s="12"/>
      <c r="D810" s="12"/>
      <c r="E810" s="12"/>
      <c r="F810" s="12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  <c r="BG810" s="81"/>
      <c r="BH810" s="81"/>
      <c r="BI810" s="81"/>
      <c r="BJ810" s="81"/>
      <c r="BK810" s="81"/>
      <c r="BL810" s="12"/>
      <c r="BM810" s="12"/>
      <c r="BN810" s="12"/>
      <c r="BO810" s="12"/>
    </row>
    <row r="811" spans="1:67" ht="12.75" customHeight="1">
      <c r="A811" s="12"/>
      <c r="B811" s="12"/>
      <c r="C811" s="12"/>
      <c r="D811" s="12"/>
      <c r="E811" s="12"/>
      <c r="F811" s="12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  <c r="BG811" s="81"/>
      <c r="BH811" s="81"/>
      <c r="BI811" s="81"/>
      <c r="BJ811" s="81"/>
      <c r="BK811" s="81"/>
      <c r="BL811" s="12"/>
      <c r="BM811" s="12"/>
      <c r="BN811" s="12"/>
      <c r="BO811" s="12"/>
    </row>
    <row r="812" spans="1:67" ht="12.75" customHeight="1">
      <c r="A812" s="12"/>
      <c r="B812" s="12"/>
      <c r="C812" s="12"/>
      <c r="D812" s="12"/>
      <c r="E812" s="12"/>
      <c r="F812" s="12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  <c r="BG812" s="81"/>
      <c r="BH812" s="81"/>
      <c r="BI812" s="81"/>
      <c r="BJ812" s="81"/>
      <c r="BK812" s="81"/>
      <c r="BL812" s="12"/>
      <c r="BM812" s="12"/>
      <c r="BN812" s="12"/>
      <c r="BO812" s="12"/>
    </row>
    <row r="813" spans="1:67" ht="12.75" customHeight="1">
      <c r="A813" s="12"/>
      <c r="B813" s="12"/>
      <c r="C813" s="12"/>
      <c r="D813" s="12"/>
      <c r="E813" s="12"/>
      <c r="F813" s="12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  <c r="BG813" s="81"/>
      <c r="BH813" s="81"/>
      <c r="BI813" s="81"/>
      <c r="BJ813" s="81"/>
      <c r="BK813" s="81"/>
      <c r="BL813" s="12"/>
      <c r="BM813" s="12"/>
      <c r="BN813" s="12"/>
      <c r="BO813" s="12"/>
    </row>
    <row r="814" spans="1:67" ht="12.75" customHeight="1">
      <c r="A814" s="12"/>
      <c r="B814" s="12"/>
      <c r="C814" s="12"/>
      <c r="D814" s="12"/>
      <c r="E814" s="12"/>
      <c r="F814" s="12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  <c r="BG814" s="81"/>
      <c r="BH814" s="81"/>
      <c r="BI814" s="81"/>
      <c r="BJ814" s="81"/>
      <c r="BK814" s="81"/>
      <c r="BL814" s="12"/>
      <c r="BM814" s="12"/>
      <c r="BN814" s="12"/>
      <c r="BO814" s="12"/>
    </row>
    <row r="815" spans="1:67" ht="12.75" customHeight="1">
      <c r="A815" s="12"/>
      <c r="B815" s="12"/>
      <c r="C815" s="12"/>
      <c r="D815" s="12"/>
      <c r="E815" s="12"/>
      <c r="F815" s="12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  <c r="BG815" s="81"/>
      <c r="BH815" s="81"/>
      <c r="BI815" s="81"/>
      <c r="BJ815" s="81"/>
      <c r="BK815" s="81"/>
      <c r="BL815" s="12"/>
      <c r="BM815" s="12"/>
      <c r="BN815" s="12"/>
      <c r="BO815" s="12"/>
    </row>
    <row r="816" spans="1:67" ht="12.75" customHeight="1">
      <c r="A816" s="12"/>
      <c r="B816" s="12"/>
      <c r="C816" s="12"/>
      <c r="D816" s="12"/>
      <c r="E816" s="12"/>
      <c r="F816" s="12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  <c r="BG816" s="81"/>
      <c r="BH816" s="81"/>
      <c r="BI816" s="81"/>
      <c r="BJ816" s="81"/>
      <c r="BK816" s="81"/>
      <c r="BL816" s="12"/>
      <c r="BM816" s="12"/>
      <c r="BN816" s="12"/>
      <c r="BO816" s="12"/>
    </row>
    <row r="817" spans="1:67" ht="12.75" customHeight="1">
      <c r="A817" s="12"/>
      <c r="B817" s="12"/>
      <c r="C817" s="12"/>
      <c r="D817" s="12"/>
      <c r="E817" s="12"/>
      <c r="F817" s="12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  <c r="BG817" s="81"/>
      <c r="BH817" s="81"/>
      <c r="BI817" s="81"/>
      <c r="BJ817" s="81"/>
      <c r="BK817" s="81"/>
      <c r="BL817" s="12"/>
      <c r="BM817" s="12"/>
      <c r="BN817" s="12"/>
      <c r="BO817" s="12"/>
    </row>
    <row r="818" spans="1:67" ht="12.75" customHeight="1">
      <c r="A818" s="12"/>
      <c r="B818" s="12"/>
      <c r="C818" s="12"/>
      <c r="D818" s="12"/>
      <c r="E818" s="12"/>
      <c r="F818" s="12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  <c r="BG818" s="81"/>
      <c r="BH818" s="81"/>
      <c r="BI818" s="81"/>
      <c r="BJ818" s="81"/>
      <c r="BK818" s="81"/>
      <c r="BL818" s="12"/>
      <c r="BM818" s="12"/>
      <c r="BN818" s="12"/>
      <c r="BO818" s="12"/>
    </row>
    <row r="819" spans="1:67" ht="12.75" customHeight="1">
      <c r="A819" s="12"/>
      <c r="B819" s="12"/>
      <c r="C819" s="12"/>
      <c r="D819" s="12"/>
      <c r="E819" s="12"/>
      <c r="F819" s="12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  <c r="BG819" s="81"/>
      <c r="BH819" s="81"/>
      <c r="BI819" s="81"/>
      <c r="BJ819" s="81"/>
      <c r="BK819" s="81"/>
      <c r="BL819" s="12"/>
      <c r="BM819" s="12"/>
      <c r="BN819" s="12"/>
      <c r="BO819" s="12"/>
    </row>
    <row r="820" spans="1:67" ht="12.75" customHeight="1">
      <c r="A820" s="12"/>
      <c r="B820" s="12"/>
      <c r="C820" s="12"/>
      <c r="D820" s="12"/>
      <c r="E820" s="12"/>
      <c r="F820" s="12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  <c r="BG820" s="81"/>
      <c r="BH820" s="81"/>
      <c r="BI820" s="81"/>
      <c r="BJ820" s="81"/>
      <c r="BK820" s="81"/>
      <c r="BL820" s="12"/>
      <c r="BM820" s="12"/>
      <c r="BN820" s="12"/>
      <c r="BO820" s="12"/>
    </row>
    <row r="821" spans="1:67" ht="12.75" customHeight="1">
      <c r="A821" s="12"/>
      <c r="B821" s="12"/>
      <c r="C821" s="12"/>
      <c r="D821" s="12"/>
      <c r="E821" s="12"/>
      <c r="F821" s="12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  <c r="BG821" s="81"/>
      <c r="BH821" s="81"/>
      <c r="BI821" s="81"/>
      <c r="BJ821" s="81"/>
      <c r="BK821" s="81"/>
      <c r="BL821" s="12"/>
      <c r="BM821" s="12"/>
      <c r="BN821" s="12"/>
      <c r="BO821" s="12"/>
    </row>
    <row r="822" spans="1:67" ht="12.75" customHeight="1">
      <c r="A822" s="12"/>
      <c r="B822" s="12"/>
      <c r="C822" s="12"/>
      <c r="D822" s="12"/>
      <c r="E822" s="12"/>
      <c r="F822" s="12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  <c r="BG822" s="81"/>
      <c r="BH822" s="81"/>
      <c r="BI822" s="81"/>
      <c r="BJ822" s="81"/>
      <c r="BK822" s="81"/>
      <c r="BL822" s="12"/>
      <c r="BM822" s="12"/>
      <c r="BN822" s="12"/>
      <c r="BO822" s="12"/>
    </row>
    <row r="823" spans="1:67" ht="12.75" customHeight="1">
      <c r="A823" s="12"/>
      <c r="B823" s="12"/>
      <c r="C823" s="12"/>
      <c r="D823" s="12"/>
      <c r="E823" s="12"/>
      <c r="F823" s="12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  <c r="BG823" s="81"/>
      <c r="BH823" s="81"/>
      <c r="BI823" s="81"/>
      <c r="BJ823" s="81"/>
      <c r="BK823" s="81"/>
      <c r="BL823" s="12"/>
      <c r="BM823" s="12"/>
      <c r="BN823" s="12"/>
      <c r="BO823" s="12"/>
    </row>
    <row r="824" spans="1:67" ht="12.75" customHeight="1">
      <c r="A824" s="12"/>
      <c r="B824" s="12"/>
      <c r="C824" s="12"/>
      <c r="D824" s="12"/>
      <c r="E824" s="12"/>
      <c r="F824" s="12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  <c r="BG824" s="81"/>
      <c r="BH824" s="81"/>
      <c r="BI824" s="81"/>
      <c r="BJ824" s="81"/>
      <c r="BK824" s="81"/>
      <c r="BL824" s="12"/>
      <c r="BM824" s="12"/>
      <c r="BN824" s="12"/>
      <c r="BO824" s="12"/>
    </row>
    <row r="825" spans="1:67" ht="12.75" customHeight="1">
      <c r="A825" s="12"/>
      <c r="B825" s="12"/>
      <c r="C825" s="12"/>
      <c r="D825" s="12"/>
      <c r="E825" s="12"/>
      <c r="F825" s="12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  <c r="BG825" s="81"/>
      <c r="BH825" s="81"/>
      <c r="BI825" s="81"/>
      <c r="BJ825" s="81"/>
      <c r="BK825" s="81"/>
      <c r="BL825" s="12"/>
      <c r="BM825" s="12"/>
      <c r="BN825" s="12"/>
      <c r="BO825" s="12"/>
    </row>
    <row r="826" spans="1:67" ht="12.75" customHeight="1">
      <c r="A826" s="12"/>
      <c r="B826" s="12"/>
      <c r="C826" s="12"/>
      <c r="D826" s="12"/>
      <c r="E826" s="12"/>
      <c r="F826" s="12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  <c r="BG826" s="81"/>
      <c r="BH826" s="81"/>
      <c r="BI826" s="81"/>
      <c r="BJ826" s="81"/>
      <c r="BK826" s="81"/>
      <c r="BL826" s="12"/>
      <c r="BM826" s="12"/>
      <c r="BN826" s="12"/>
      <c r="BO826" s="12"/>
    </row>
    <row r="827" spans="1:67" ht="12.75" customHeight="1">
      <c r="A827" s="12"/>
      <c r="B827" s="12"/>
      <c r="C827" s="12"/>
      <c r="D827" s="12"/>
      <c r="E827" s="12"/>
      <c r="F827" s="12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  <c r="BG827" s="81"/>
      <c r="BH827" s="81"/>
      <c r="BI827" s="81"/>
      <c r="BJ827" s="81"/>
      <c r="BK827" s="81"/>
      <c r="BL827" s="12"/>
      <c r="BM827" s="12"/>
      <c r="BN827" s="12"/>
      <c r="BO827" s="12"/>
    </row>
    <row r="828" spans="1:67" ht="12.75" customHeight="1">
      <c r="A828" s="12"/>
      <c r="B828" s="12"/>
      <c r="C828" s="12"/>
      <c r="D828" s="12"/>
      <c r="E828" s="12"/>
      <c r="F828" s="12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  <c r="BG828" s="81"/>
      <c r="BH828" s="81"/>
      <c r="BI828" s="81"/>
      <c r="BJ828" s="81"/>
      <c r="BK828" s="81"/>
      <c r="BL828" s="12"/>
      <c r="BM828" s="12"/>
      <c r="BN828" s="12"/>
      <c r="BO828" s="12"/>
    </row>
    <row r="829" spans="1:67" ht="12.75" customHeight="1">
      <c r="A829" s="12"/>
      <c r="B829" s="12"/>
      <c r="C829" s="12"/>
      <c r="D829" s="12"/>
      <c r="E829" s="12"/>
      <c r="F829" s="12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  <c r="BG829" s="81"/>
      <c r="BH829" s="81"/>
      <c r="BI829" s="81"/>
      <c r="BJ829" s="81"/>
      <c r="BK829" s="81"/>
      <c r="BL829" s="12"/>
      <c r="BM829" s="12"/>
      <c r="BN829" s="12"/>
      <c r="BO829" s="12"/>
    </row>
    <row r="830" spans="1:67" ht="12.75" customHeight="1">
      <c r="A830" s="12"/>
      <c r="B830" s="12"/>
      <c r="C830" s="12"/>
      <c r="D830" s="12"/>
      <c r="E830" s="12"/>
      <c r="F830" s="12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  <c r="BG830" s="81"/>
      <c r="BH830" s="81"/>
      <c r="BI830" s="81"/>
      <c r="BJ830" s="81"/>
      <c r="BK830" s="81"/>
      <c r="BL830" s="12"/>
      <c r="BM830" s="12"/>
      <c r="BN830" s="12"/>
      <c r="BO830" s="12"/>
    </row>
    <row r="831" spans="1:67" ht="12.75" customHeight="1">
      <c r="A831" s="12"/>
      <c r="B831" s="12"/>
      <c r="C831" s="12"/>
      <c r="D831" s="12"/>
      <c r="E831" s="12"/>
      <c r="F831" s="12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  <c r="BG831" s="81"/>
      <c r="BH831" s="81"/>
      <c r="BI831" s="81"/>
      <c r="BJ831" s="81"/>
      <c r="BK831" s="81"/>
      <c r="BL831" s="12"/>
      <c r="BM831" s="12"/>
      <c r="BN831" s="12"/>
      <c r="BO831" s="12"/>
    </row>
    <row r="832" spans="1:67" ht="12.75" customHeight="1">
      <c r="A832" s="12"/>
      <c r="B832" s="12"/>
      <c r="C832" s="12"/>
      <c r="D832" s="12"/>
      <c r="E832" s="12"/>
      <c r="F832" s="12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  <c r="BG832" s="81"/>
      <c r="BH832" s="81"/>
      <c r="BI832" s="81"/>
      <c r="BJ832" s="81"/>
      <c r="BK832" s="81"/>
      <c r="BL832" s="12"/>
      <c r="BM832" s="12"/>
      <c r="BN832" s="12"/>
      <c r="BO832" s="12"/>
    </row>
    <row r="833" spans="1:67" ht="12.75" customHeight="1">
      <c r="A833" s="12"/>
      <c r="B833" s="12"/>
      <c r="C833" s="12"/>
      <c r="D833" s="12"/>
      <c r="E833" s="12"/>
      <c r="F833" s="12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  <c r="BG833" s="81"/>
      <c r="BH833" s="81"/>
      <c r="BI833" s="81"/>
      <c r="BJ833" s="81"/>
      <c r="BK833" s="81"/>
      <c r="BL833" s="12"/>
      <c r="BM833" s="12"/>
      <c r="BN833" s="12"/>
      <c r="BO833" s="12"/>
    </row>
    <row r="834" spans="1:67" ht="12.75" customHeight="1">
      <c r="A834" s="12"/>
      <c r="B834" s="12"/>
      <c r="C834" s="12"/>
      <c r="D834" s="12"/>
      <c r="E834" s="12"/>
      <c r="F834" s="12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  <c r="BG834" s="81"/>
      <c r="BH834" s="81"/>
      <c r="BI834" s="81"/>
      <c r="BJ834" s="81"/>
      <c r="BK834" s="81"/>
      <c r="BL834" s="12"/>
      <c r="BM834" s="12"/>
      <c r="BN834" s="12"/>
      <c r="BO834" s="12"/>
    </row>
    <row r="835" spans="1:67" ht="12.75" customHeight="1">
      <c r="A835" s="12"/>
      <c r="B835" s="12"/>
      <c r="C835" s="12"/>
      <c r="D835" s="12"/>
      <c r="E835" s="12"/>
      <c r="F835" s="12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  <c r="BG835" s="81"/>
      <c r="BH835" s="81"/>
      <c r="BI835" s="81"/>
      <c r="BJ835" s="81"/>
      <c r="BK835" s="81"/>
      <c r="BL835" s="12"/>
      <c r="BM835" s="12"/>
      <c r="BN835" s="12"/>
      <c r="BO835" s="12"/>
    </row>
    <row r="836" spans="1:67" ht="12.75" customHeight="1">
      <c r="A836" s="12"/>
      <c r="B836" s="12"/>
      <c r="C836" s="12"/>
      <c r="D836" s="12"/>
      <c r="E836" s="12"/>
      <c r="F836" s="12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  <c r="BG836" s="81"/>
      <c r="BH836" s="81"/>
      <c r="BI836" s="81"/>
      <c r="BJ836" s="81"/>
      <c r="BK836" s="81"/>
      <c r="BL836" s="12"/>
      <c r="BM836" s="12"/>
      <c r="BN836" s="12"/>
      <c r="BO836" s="12"/>
    </row>
    <row r="837" spans="1:67" ht="12.75" customHeight="1">
      <c r="A837" s="12"/>
      <c r="B837" s="12"/>
      <c r="C837" s="12"/>
      <c r="D837" s="12"/>
      <c r="E837" s="12"/>
      <c r="F837" s="12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  <c r="BG837" s="81"/>
      <c r="BH837" s="81"/>
      <c r="BI837" s="81"/>
      <c r="BJ837" s="81"/>
      <c r="BK837" s="81"/>
      <c r="BL837" s="12"/>
      <c r="BM837" s="12"/>
      <c r="BN837" s="12"/>
      <c r="BO837" s="12"/>
    </row>
    <row r="838" spans="1:67" ht="12.75" customHeight="1">
      <c r="A838" s="12"/>
      <c r="B838" s="12"/>
      <c r="C838" s="12"/>
      <c r="D838" s="12"/>
      <c r="E838" s="12"/>
      <c r="F838" s="12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  <c r="BG838" s="81"/>
      <c r="BH838" s="81"/>
      <c r="BI838" s="81"/>
      <c r="BJ838" s="81"/>
      <c r="BK838" s="81"/>
      <c r="BL838" s="12"/>
      <c r="BM838" s="12"/>
      <c r="BN838" s="12"/>
      <c r="BO838" s="12"/>
    </row>
    <row r="839" spans="1:67" ht="12.75" customHeight="1">
      <c r="A839" s="12"/>
      <c r="B839" s="12"/>
      <c r="C839" s="12"/>
      <c r="D839" s="12"/>
      <c r="E839" s="12"/>
      <c r="F839" s="12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  <c r="BG839" s="81"/>
      <c r="BH839" s="81"/>
      <c r="BI839" s="81"/>
      <c r="BJ839" s="81"/>
      <c r="BK839" s="81"/>
      <c r="BL839" s="12"/>
      <c r="BM839" s="12"/>
      <c r="BN839" s="12"/>
      <c r="BO839" s="12"/>
    </row>
    <row r="840" spans="1:67" ht="12.75" customHeight="1">
      <c r="A840" s="12"/>
      <c r="B840" s="12"/>
      <c r="C840" s="12"/>
      <c r="D840" s="12"/>
      <c r="E840" s="12"/>
      <c r="F840" s="12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  <c r="BG840" s="81"/>
      <c r="BH840" s="81"/>
      <c r="BI840" s="81"/>
      <c r="BJ840" s="81"/>
      <c r="BK840" s="81"/>
      <c r="BL840" s="12"/>
      <c r="BM840" s="12"/>
      <c r="BN840" s="12"/>
      <c r="BO840" s="12"/>
    </row>
    <row r="841" spans="1:67" ht="12.75" customHeight="1">
      <c r="A841" s="12"/>
      <c r="B841" s="12"/>
      <c r="C841" s="12"/>
      <c r="D841" s="12"/>
      <c r="E841" s="12"/>
      <c r="F841" s="12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  <c r="BG841" s="81"/>
      <c r="BH841" s="81"/>
      <c r="BI841" s="81"/>
      <c r="BJ841" s="81"/>
      <c r="BK841" s="81"/>
      <c r="BL841" s="12"/>
      <c r="BM841" s="12"/>
      <c r="BN841" s="12"/>
      <c r="BO841" s="12"/>
    </row>
    <row r="842" spans="1:67" ht="12.75" customHeight="1">
      <c r="A842" s="12"/>
      <c r="B842" s="12"/>
      <c r="C842" s="12"/>
      <c r="D842" s="12"/>
      <c r="E842" s="12"/>
      <c r="F842" s="12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  <c r="BG842" s="81"/>
      <c r="BH842" s="81"/>
      <c r="BI842" s="81"/>
      <c r="BJ842" s="81"/>
      <c r="BK842" s="81"/>
      <c r="BL842" s="12"/>
      <c r="BM842" s="12"/>
      <c r="BN842" s="12"/>
      <c r="BO842" s="12"/>
    </row>
    <row r="843" spans="1:67" ht="12.75" customHeight="1">
      <c r="A843" s="12"/>
      <c r="B843" s="12"/>
      <c r="C843" s="12"/>
      <c r="D843" s="12"/>
      <c r="E843" s="12"/>
      <c r="F843" s="12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  <c r="BG843" s="81"/>
      <c r="BH843" s="81"/>
      <c r="BI843" s="81"/>
      <c r="BJ843" s="81"/>
      <c r="BK843" s="81"/>
      <c r="BL843" s="12"/>
      <c r="BM843" s="12"/>
      <c r="BN843" s="12"/>
      <c r="BO843" s="12"/>
    </row>
    <row r="844" spans="1:67" ht="12.75" customHeight="1">
      <c r="A844" s="12"/>
      <c r="B844" s="12"/>
      <c r="C844" s="12"/>
      <c r="D844" s="12"/>
      <c r="E844" s="12"/>
      <c r="F844" s="12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  <c r="BG844" s="81"/>
      <c r="BH844" s="81"/>
      <c r="BI844" s="81"/>
      <c r="BJ844" s="81"/>
      <c r="BK844" s="81"/>
      <c r="BL844" s="12"/>
      <c r="BM844" s="12"/>
      <c r="BN844" s="12"/>
      <c r="BO844" s="12"/>
    </row>
    <row r="845" spans="1:67" ht="12.75" customHeight="1">
      <c r="A845" s="12"/>
      <c r="B845" s="12"/>
      <c r="C845" s="12"/>
      <c r="D845" s="12"/>
      <c r="E845" s="12"/>
      <c r="F845" s="12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  <c r="BG845" s="81"/>
      <c r="BH845" s="81"/>
      <c r="BI845" s="81"/>
      <c r="BJ845" s="81"/>
      <c r="BK845" s="81"/>
      <c r="BL845" s="12"/>
      <c r="BM845" s="12"/>
      <c r="BN845" s="12"/>
      <c r="BO845" s="12"/>
    </row>
    <row r="846" spans="1:67" ht="12.75" customHeight="1">
      <c r="A846" s="12"/>
      <c r="B846" s="12"/>
      <c r="C846" s="12"/>
      <c r="D846" s="12"/>
      <c r="E846" s="12"/>
      <c r="F846" s="12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  <c r="BG846" s="81"/>
      <c r="BH846" s="81"/>
      <c r="BI846" s="81"/>
      <c r="BJ846" s="81"/>
      <c r="BK846" s="81"/>
      <c r="BL846" s="12"/>
      <c r="BM846" s="12"/>
      <c r="BN846" s="12"/>
      <c r="BO846" s="12"/>
    </row>
    <row r="847" spans="1:67" ht="12.75" customHeight="1">
      <c r="A847" s="12"/>
      <c r="B847" s="12"/>
      <c r="C847" s="12"/>
      <c r="D847" s="12"/>
      <c r="E847" s="12"/>
      <c r="F847" s="12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  <c r="BG847" s="81"/>
      <c r="BH847" s="81"/>
      <c r="BI847" s="81"/>
      <c r="BJ847" s="81"/>
      <c r="BK847" s="81"/>
      <c r="BL847" s="12"/>
      <c r="BM847" s="12"/>
      <c r="BN847" s="12"/>
      <c r="BO847" s="12"/>
    </row>
    <row r="848" spans="1:67" ht="12.75" customHeight="1">
      <c r="A848" s="12"/>
      <c r="B848" s="12"/>
      <c r="C848" s="12"/>
      <c r="D848" s="12"/>
      <c r="E848" s="12"/>
      <c r="F848" s="12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  <c r="BG848" s="81"/>
      <c r="BH848" s="81"/>
      <c r="BI848" s="81"/>
      <c r="BJ848" s="81"/>
      <c r="BK848" s="81"/>
      <c r="BL848" s="12"/>
      <c r="BM848" s="12"/>
      <c r="BN848" s="12"/>
      <c r="BO848" s="12"/>
    </row>
    <row r="849" spans="1:67" ht="12.75" customHeight="1">
      <c r="A849" s="12"/>
      <c r="B849" s="12"/>
      <c r="C849" s="12"/>
      <c r="D849" s="12"/>
      <c r="E849" s="12"/>
      <c r="F849" s="12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  <c r="BG849" s="81"/>
      <c r="BH849" s="81"/>
      <c r="BI849" s="81"/>
      <c r="BJ849" s="81"/>
      <c r="BK849" s="81"/>
      <c r="BL849" s="12"/>
      <c r="BM849" s="12"/>
      <c r="BN849" s="12"/>
      <c r="BO849" s="12"/>
    </row>
    <row r="850" spans="1:67" ht="12.75" customHeight="1">
      <c r="A850" s="12"/>
      <c r="B850" s="12"/>
      <c r="C850" s="12"/>
      <c r="D850" s="12"/>
      <c r="E850" s="12"/>
      <c r="F850" s="12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  <c r="BG850" s="81"/>
      <c r="BH850" s="81"/>
      <c r="BI850" s="81"/>
      <c r="BJ850" s="81"/>
      <c r="BK850" s="81"/>
      <c r="BL850" s="12"/>
      <c r="BM850" s="12"/>
      <c r="BN850" s="12"/>
      <c r="BO850" s="12"/>
    </row>
    <row r="851" spans="1:67" ht="12.75" customHeight="1">
      <c r="A851" s="12"/>
      <c r="B851" s="12"/>
      <c r="C851" s="12"/>
      <c r="D851" s="12"/>
      <c r="E851" s="12"/>
      <c r="F851" s="12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  <c r="BG851" s="81"/>
      <c r="BH851" s="81"/>
      <c r="BI851" s="81"/>
      <c r="BJ851" s="81"/>
      <c r="BK851" s="81"/>
      <c r="BL851" s="12"/>
      <c r="BM851" s="12"/>
      <c r="BN851" s="12"/>
      <c r="BO851" s="12"/>
    </row>
    <row r="852" spans="1:67" ht="12.75" customHeight="1">
      <c r="A852" s="12"/>
      <c r="B852" s="12"/>
      <c r="C852" s="12"/>
      <c r="D852" s="12"/>
      <c r="E852" s="12"/>
      <c r="F852" s="12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  <c r="BG852" s="81"/>
      <c r="BH852" s="81"/>
      <c r="BI852" s="81"/>
      <c r="BJ852" s="81"/>
      <c r="BK852" s="81"/>
      <c r="BL852" s="12"/>
      <c r="BM852" s="12"/>
      <c r="BN852" s="12"/>
      <c r="BO852" s="12"/>
    </row>
    <row r="853" spans="1:67" ht="12.75" customHeight="1">
      <c r="A853" s="12"/>
      <c r="B853" s="12"/>
      <c r="C853" s="12"/>
      <c r="D853" s="12"/>
      <c r="E853" s="12"/>
      <c r="F853" s="12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  <c r="BG853" s="81"/>
      <c r="BH853" s="81"/>
      <c r="BI853" s="81"/>
      <c r="BJ853" s="81"/>
      <c r="BK853" s="81"/>
      <c r="BL853" s="12"/>
      <c r="BM853" s="12"/>
      <c r="BN853" s="12"/>
      <c r="BO853" s="12"/>
    </row>
    <row r="854" spans="1:67" ht="12.75" customHeight="1">
      <c r="A854" s="12"/>
      <c r="B854" s="12"/>
      <c r="C854" s="12"/>
      <c r="D854" s="12"/>
      <c r="E854" s="12"/>
      <c r="F854" s="12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  <c r="BG854" s="81"/>
      <c r="BH854" s="81"/>
      <c r="BI854" s="81"/>
      <c r="BJ854" s="81"/>
      <c r="BK854" s="81"/>
      <c r="BL854" s="12"/>
      <c r="BM854" s="12"/>
      <c r="BN854" s="12"/>
      <c r="BO854" s="12"/>
    </row>
    <row r="855" spans="1:67" ht="12.75" customHeight="1">
      <c r="A855" s="12"/>
      <c r="B855" s="12"/>
      <c r="C855" s="12"/>
      <c r="D855" s="12"/>
      <c r="E855" s="12"/>
      <c r="F855" s="12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  <c r="BG855" s="81"/>
      <c r="BH855" s="81"/>
      <c r="BI855" s="81"/>
      <c r="BJ855" s="81"/>
      <c r="BK855" s="81"/>
      <c r="BL855" s="12"/>
      <c r="BM855" s="12"/>
      <c r="BN855" s="12"/>
      <c r="BO855" s="12"/>
    </row>
    <row r="856" spans="1:67" ht="12.75" customHeight="1">
      <c r="A856" s="12"/>
      <c r="B856" s="12"/>
      <c r="C856" s="12"/>
      <c r="D856" s="12"/>
      <c r="E856" s="12"/>
      <c r="F856" s="12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  <c r="BG856" s="81"/>
      <c r="BH856" s="81"/>
      <c r="BI856" s="81"/>
      <c r="BJ856" s="81"/>
      <c r="BK856" s="81"/>
      <c r="BL856" s="12"/>
      <c r="BM856" s="12"/>
      <c r="BN856" s="12"/>
      <c r="BO856" s="12"/>
    </row>
    <row r="857" spans="1:67" ht="12.75" customHeight="1">
      <c r="A857" s="12"/>
      <c r="B857" s="12"/>
      <c r="C857" s="12"/>
      <c r="D857" s="12"/>
      <c r="E857" s="12"/>
      <c r="F857" s="12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  <c r="BG857" s="81"/>
      <c r="BH857" s="81"/>
      <c r="BI857" s="81"/>
      <c r="BJ857" s="81"/>
      <c r="BK857" s="81"/>
      <c r="BL857" s="12"/>
      <c r="BM857" s="12"/>
      <c r="BN857" s="12"/>
      <c r="BO857" s="12"/>
    </row>
    <row r="858" spans="1:67" ht="12.75" customHeight="1">
      <c r="A858" s="12"/>
      <c r="B858" s="12"/>
      <c r="C858" s="12"/>
      <c r="D858" s="12"/>
      <c r="E858" s="12"/>
      <c r="F858" s="12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  <c r="BG858" s="81"/>
      <c r="BH858" s="81"/>
      <c r="BI858" s="81"/>
      <c r="BJ858" s="81"/>
      <c r="BK858" s="81"/>
      <c r="BL858" s="12"/>
      <c r="BM858" s="12"/>
      <c r="BN858" s="12"/>
      <c r="BO858" s="12"/>
    </row>
    <row r="859" spans="1:67" ht="12.75" customHeight="1">
      <c r="A859" s="12"/>
      <c r="B859" s="12"/>
      <c r="C859" s="12"/>
      <c r="D859" s="12"/>
      <c r="E859" s="12"/>
      <c r="F859" s="12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  <c r="BG859" s="81"/>
      <c r="BH859" s="81"/>
      <c r="BI859" s="81"/>
      <c r="BJ859" s="81"/>
      <c r="BK859" s="81"/>
      <c r="BL859" s="12"/>
      <c r="BM859" s="12"/>
      <c r="BN859" s="12"/>
      <c r="BO859" s="12"/>
    </row>
    <row r="860" spans="1:67" ht="12.75" customHeight="1">
      <c r="A860" s="12"/>
      <c r="B860" s="12"/>
      <c r="C860" s="12"/>
      <c r="D860" s="12"/>
      <c r="E860" s="12"/>
      <c r="F860" s="12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  <c r="BG860" s="81"/>
      <c r="BH860" s="81"/>
      <c r="BI860" s="81"/>
      <c r="BJ860" s="81"/>
      <c r="BK860" s="81"/>
      <c r="BL860" s="12"/>
      <c r="BM860" s="12"/>
      <c r="BN860" s="12"/>
      <c r="BO860" s="12"/>
    </row>
    <row r="861" spans="1:67" ht="12.75" customHeight="1">
      <c r="A861" s="12"/>
      <c r="B861" s="12"/>
      <c r="C861" s="12"/>
      <c r="D861" s="12"/>
      <c r="E861" s="12"/>
      <c r="F861" s="12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  <c r="BG861" s="81"/>
      <c r="BH861" s="81"/>
      <c r="BI861" s="81"/>
      <c r="BJ861" s="81"/>
      <c r="BK861" s="81"/>
      <c r="BL861" s="12"/>
      <c r="BM861" s="12"/>
      <c r="BN861" s="12"/>
      <c r="BO861" s="12"/>
    </row>
    <row r="862" spans="1:67" ht="12.75" customHeight="1">
      <c r="A862" s="12"/>
      <c r="B862" s="12"/>
      <c r="C862" s="12"/>
      <c r="D862" s="12"/>
      <c r="E862" s="12"/>
      <c r="F862" s="12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  <c r="BG862" s="81"/>
      <c r="BH862" s="81"/>
      <c r="BI862" s="81"/>
      <c r="BJ862" s="81"/>
      <c r="BK862" s="81"/>
      <c r="BL862" s="12"/>
      <c r="BM862" s="12"/>
      <c r="BN862" s="12"/>
      <c r="BO862" s="12"/>
    </row>
    <row r="863" spans="1:67" ht="12.75" customHeight="1">
      <c r="A863" s="12"/>
      <c r="B863" s="12"/>
      <c r="C863" s="12"/>
      <c r="D863" s="12"/>
      <c r="E863" s="12"/>
      <c r="F863" s="12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  <c r="BG863" s="81"/>
      <c r="BH863" s="81"/>
      <c r="BI863" s="81"/>
      <c r="BJ863" s="81"/>
      <c r="BK863" s="81"/>
      <c r="BL863" s="12"/>
      <c r="BM863" s="12"/>
      <c r="BN863" s="12"/>
      <c r="BO863" s="12"/>
    </row>
    <row r="864" spans="1:67" ht="12.75" customHeight="1">
      <c r="A864" s="12"/>
      <c r="B864" s="12"/>
      <c r="C864" s="12"/>
      <c r="D864" s="12"/>
      <c r="E864" s="12"/>
      <c r="F864" s="12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  <c r="BG864" s="81"/>
      <c r="BH864" s="81"/>
      <c r="BI864" s="81"/>
      <c r="BJ864" s="81"/>
      <c r="BK864" s="81"/>
      <c r="BL864" s="12"/>
      <c r="BM864" s="12"/>
      <c r="BN864" s="12"/>
      <c r="BO864" s="12"/>
    </row>
    <row r="865" spans="1:67" ht="12.75" customHeight="1">
      <c r="A865" s="12"/>
      <c r="B865" s="12"/>
      <c r="C865" s="12"/>
      <c r="D865" s="12"/>
      <c r="E865" s="12"/>
      <c r="F865" s="12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  <c r="BG865" s="81"/>
      <c r="BH865" s="81"/>
      <c r="BI865" s="81"/>
      <c r="BJ865" s="81"/>
      <c r="BK865" s="81"/>
      <c r="BL865" s="12"/>
      <c r="BM865" s="12"/>
      <c r="BN865" s="12"/>
      <c r="BO865" s="12"/>
    </row>
    <row r="866" spans="1:67" ht="12.75" customHeight="1">
      <c r="A866" s="12"/>
      <c r="B866" s="12"/>
      <c r="C866" s="12"/>
      <c r="D866" s="12"/>
      <c r="E866" s="12"/>
      <c r="F866" s="12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  <c r="BG866" s="81"/>
      <c r="BH866" s="81"/>
      <c r="BI866" s="81"/>
      <c r="BJ866" s="81"/>
      <c r="BK866" s="81"/>
      <c r="BL866" s="12"/>
      <c r="BM866" s="12"/>
      <c r="BN866" s="12"/>
      <c r="BO866" s="12"/>
    </row>
    <row r="867" spans="1:67" ht="12.75" customHeight="1">
      <c r="A867" s="12"/>
      <c r="B867" s="12"/>
      <c r="C867" s="12"/>
      <c r="D867" s="12"/>
      <c r="E867" s="12"/>
      <c r="F867" s="12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  <c r="BG867" s="81"/>
      <c r="BH867" s="81"/>
      <c r="BI867" s="81"/>
      <c r="BJ867" s="81"/>
      <c r="BK867" s="81"/>
      <c r="BL867" s="12"/>
      <c r="BM867" s="12"/>
      <c r="BN867" s="12"/>
      <c r="BO867" s="12"/>
    </row>
    <row r="868" spans="1:67" ht="12.75" customHeight="1">
      <c r="A868" s="12"/>
      <c r="B868" s="12"/>
      <c r="C868" s="12"/>
      <c r="D868" s="12"/>
      <c r="E868" s="12"/>
      <c r="F868" s="12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  <c r="BG868" s="81"/>
      <c r="BH868" s="81"/>
      <c r="BI868" s="81"/>
      <c r="BJ868" s="81"/>
      <c r="BK868" s="81"/>
      <c r="BL868" s="12"/>
      <c r="BM868" s="12"/>
      <c r="BN868" s="12"/>
      <c r="BO868" s="12"/>
    </row>
    <row r="869" spans="1:67" ht="12.75" customHeight="1">
      <c r="A869" s="12"/>
      <c r="B869" s="12"/>
      <c r="C869" s="12"/>
      <c r="D869" s="12"/>
      <c r="E869" s="12"/>
      <c r="F869" s="12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  <c r="BG869" s="81"/>
      <c r="BH869" s="81"/>
      <c r="BI869" s="81"/>
      <c r="BJ869" s="81"/>
      <c r="BK869" s="81"/>
      <c r="BL869" s="12"/>
      <c r="BM869" s="12"/>
      <c r="BN869" s="12"/>
      <c r="BO869" s="12"/>
    </row>
    <row r="870" spans="1:67" ht="12.75" customHeight="1">
      <c r="A870" s="12"/>
      <c r="B870" s="12"/>
      <c r="C870" s="12"/>
      <c r="D870" s="12"/>
      <c r="E870" s="12"/>
      <c r="F870" s="12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  <c r="BG870" s="81"/>
      <c r="BH870" s="81"/>
      <c r="BI870" s="81"/>
      <c r="BJ870" s="81"/>
      <c r="BK870" s="81"/>
      <c r="BL870" s="12"/>
      <c r="BM870" s="12"/>
      <c r="BN870" s="12"/>
      <c r="BO870" s="12"/>
    </row>
    <row r="871" spans="1:67" ht="12.75" customHeight="1">
      <c r="A871" s="12"/>
      <c r="B871" s="12"/>
      <c r="C871" s="12"/>
      <c r="D871" s="12"/>
      <c r="E871" s="12"/>
      <c r="F871" s="12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  <c r="BG871" s="81"/>
      <c r="BH871" s="81"/>
      <c r="BI871" s="81"/>
      <c r="BJ871" s="81"/>
      <c r="BK871" s="81"/>
      <c r="BL871" s="12"/>
      <c r="BM871" s="12"/>
      <c r="BN871" s="12"/>
      <c r="BO871" s="12"/>
    </row>
    <row r="872" spans="1:67" ht="12.75" customHeight="1">
      <c r="A872" s="12"/>
      <c r="B872" s="12"/>
      <c r="C872" s="12"/>
      <c r="D872" s="12"/>
      <c r="E872" s="12"/>
      <c r="F872" s="12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  <c r="BG872" s="81"/>
      <c r="BH872" s="81"/>
      <c r="BI872" s="81"/>
      <c r="BJ872" s="81"/>
      <c r="BK872" s="81"/>
      <c r="BL872" s="12"/>
      <c r="BM872" s="12"/>
      <c r="BN872" s="12"/>
      <c r="BO872" s="12"/>
    </row>
    <row r="873" spans="1:67" ht="12.75" customHeight="1">
      <c r="A873" s="12"/>
      <c r="B873" s="12"/>
      <c r="C873" s="12"/>
      <c r="D873" s="12"/>
      <c r="E873" s="12"/>
      <c r="F873" s="12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  <c r="BG873" s="81"/>
      <c r="BH873" s="81"/>
      <c r="BI873" s="81"/>
      <c r="BJ873" s="81"/>
      <c r="BK873" s="81"/>
      <c r="BL873" s="12"/>
      <c r="BM873" s="12"/>
      <c r="BN873" s="12"/>
      <c r="BO873" s="12"/>
    </row>
    <row r="874" spans="1:67" ht="12.75" customHeight="1">
      <c r="A874" s="12"/>
      <c r="B874" s="12"/>
      <c r="C874" s="12"/>
      <c r="D874" s="12"/>
      <c r="E874" s="12"/>
      <c r="F874" s="12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  <c r="BG874" s="81"/>
      <c r="BH874" s="81"/>
      <c r="BI874" s="81"/>
      <c r="BJ874" s="81"/>
      <c r="BK874" s="81"/>
      <c r="BL874" s="12"/>
      <c r="BM874" s="12"/>
      <c r="BN874" s="12"/>
      <c r="BO874" s="12"/>
    </row>
    <row r="875" spans="1:67" ht="12.75" customHeight="1">
      <c r="A875" s="12"/>
      <c r="B875" s="12"/>
      <c r="C875" s="12"/>
      <c r="D875" s="12"/>
      <c r="E875" s="12"/>
      <c r="F875" s="12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  <c r="BG875" s="81"/>
      <c r="BH875" s="81"/>
      <c r="BI875" s="81"/>
      <c r="BJ875" s="81"/>
      <c r="BK875" s="81"/>
      <c r="BL875" s="12"/>
      <c r="BM875" s="12"/>
      <c r="BN875" s="12"/>
      <c r="BO875" s="12"/>
    </row>
    <row r="876" spans="1:67" ht="12.75" customHeight="1">
      <c r="A876" s="12"/>
      <c r="B876" s="12"/>
      <c r="C876" s="12"/>
      <c r="D876" s="12"/>
      <c r="E876" s="12"/>
      <c r="F876" s="12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  <c r="BG876" s="81"/>
      <c r="BH876" s="81"/>
      <c r="BI876" s="81"/>
      <c r="BJ876" s="81"/>
      <c r="BK876" s="81"/>
      <c r="BL876" s="12"/>
      <c r="BM876" s="12"/>
      <c r="BN876" s="12"/>
      <c r="BO876" s="12"/>
    </row>
    <row r="877" spans="1:67" ht="12.75" customHeight="1">
      <c r="A877" s="12"/>
      <c r="B877" s="12"/>
      <c r="C877" s="12"/>
      <c r="D877" s="12"/>
      <c r="E877" s="12"/>
      <c r="F877" s="12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  <c r="BG877" s="81"/>
      <c r="BH877" s="81"/>
      <c r="BI877" s="81"/>
      <c r="BJ877" s="81"/>
      <c r="BK877" s="81"/>
      <c r="BL877" s="12"/>
      <c r="BM877" s="12"/>
      <c r="BN877" s="12"/>
      <c r="BO877" s="12"/>
    </row>
    <row r="878" spans="1:67" ht="12.75" customHeight="1">
      <c r="A878" s="12"/>
      <c r="B878" s="12"/>
      <c r="C878" s="12"/>
      <c r="D878" s="12"/>
      <c r="E878" s="12"/>
      <c r="F878" s="12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  <c r="BG878" s="81"/>
      <c r="BH878" s="81"/>
      <c r="BI878" s="81"/>
      <c r="BJ878" s="81"/>
      <c r="BK878" s="81"/>
      <c r="BL878" s="12"/>
      <c r="BM878" s="12"/>
      <c r="BN878" s="12"/>
      <c r="BO878" s="12"/>
    </row>
    <row r="879" spans="1:67" ht="12.75" customHeight="1">
      <c r="A879" s="12"/>
      <c r="B879" s="12"/>
      <c r="C879" s="12"/>
      <c r="D879" s="12"/>
      <c r="E879" s="12"/>
      <c r="F879" s="12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  <c r="BG879" s="81"/>
      <c r="BH879" s="81"/>
      <c r="BI879" s="81"/>
      <c r="BJ879" s="81"/>
      <c r="BK879" s="81"/>
      <c r="BL879" s="12"/>
      <c r="BM879" s="12"/>
      <c r="BN879" s="12"/>
      <c r="BO879" s="12"/>
    </row>
    <row r="880" spans="1:67" ht="12.75" customHeight="1">
      <c r="A880" s="12"/>
      <c r="B880" s="12"/>
      <c r="C880" s="12"/>
      <c r="D880" s="12"/>
      <c r="E880" s="12"/>
      <c r="F880" s="12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  <c r="BG880" s="81"/>
      <c r="BH880" s="81"/>
      <c r="BI880" s="81"/>
      <c r="BJ880" s="81"/>
      <c r="BK880" s="81"/>
      <c r="BL880" s="12"/>
      <c r="BM880" s="12"/>
      <c r="BN880" s="12"/>
      <c r="BO880" s="12"/>
    </row>
    <row r="881" spans="1:67" ht="12.75" customHeight="1">
      <c r="A881" s="12"/>
      <c r="B881" s="12"/>
      <c r="C881" s="12"/>
      <c r="D881" s="12"/>
      <c r="E881" s="12"/>
      <c r="F881" s="12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  <c r="BG881" s="81"/>
      <c r="BH881" s="81"/>
      <c r="BI881" s="81"/>
      <c r="BJ881" s="81"/>
      <c r="BK881" s="81"/>
      <c r="BL881" s="12"/>
      <c r="BM881" s="12"/>
      <c r="BN881" s="12"/>
      <c r="BO881" s="12"/>
    </row>
    <row r="882" spans="1:67" ht="12.75" customHeight="1">
      <c r="A882" s="12"/>
      <c r="B882" s="12"/>
      <c r="C882" s="12"/>
      <c r="D882" s="12"/>
      <c r="E882" s="12"/>
      <c r="F882" s="12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  <c r="BG882" s="81"/>
      <c r="BH882" s="81"/>
      <c r="BI882" s="81"/>
      <c r="BJ882" s="81"/>
      <c r="BK882" s="81"/>
      <c r="BL882" s="12"/>
      <c r="BM882" s="12"/>
      <c r="BN882" s="12"/>
      <c r="BO882" s="12"/>
    </row>
    <row r="883" spans="1:67" ht="12.75" customHeight="1">
      <c r="A883" s="12"/>
      <c r="B883" s="12"/>
      <c r="C883" s="12"/>
      <c r="D883" s="12"/>
      <c r="E883" s="12"/>
      <c r="F883" s="12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  <c r="BG883" s="81"/>
      <c r="BH883" s="81"/>
      <c r="BI883" s="81"/>
      <c r="BJ883" s="81"/>
      <c r="BK883" s="81"/>
      <c r="BL883" s="12"/>
      <c r="BM883" s="12"/>
      <c r="BN883" s="12"/>
      <c r="BO883" s="12"/>
    </row>
    <row r="884" spans="1:67" ht="12.75" customHeight="1">
      <c r="A884" s="12"/>
      <c r="B884" s="12"/>
      <c r="C884" s="12"/>
      <c r="D884" s="12"/>
      <c r="E884" s="12"/>
      <c r="F884" s="12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  <c r="BG884" s="81"/>
      <c r="BH884" s="81"/>
      <c r="BI884" s="81"/>
      <c r="BJ884" s="81"/>
      <c r="BK884" s="81"/>
      <c r="BL884" s="12"/>
      <c r="BM884" s="12"/>
      <c r="BN884" s="12"/>
      <c r="BO884" s="12"/>
    </row>
    <row r="885" spans="1:67" ht="12.75" customHeight="1">
      <c r="A885" s="12"/>
      <c r="B885" s="12"/>
      <c r="C885" s="12"/>
      <c r="D885" s="12"/>
      <c r="E885" s="12"/>
      <c r="F885" s="12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  <c r="BG885" s="81"/>
      <c r="BH885" s="81"/>
      <c r="BI885" s="81"/>
      <c r="BJ885" s="81"/>
      <c r="BK885" s="81"/>
      <c r="BL885" s="12"/>
      <c r="BM885" s="12"/>
      <c r="BN885" s="12"/>
      <c r="BO885" s="12"/>
    </row>
    <row r="886" spans="1:67" ht="12.75" customHeight="1">
      <c r="A886" s="12"/>
      <c r="B886" s="12"/>
      <c r="C886" s="12"/>
      <c r="D886" s="12"/>
      <c r="E886" s="12"/>
      <c r="F886" s="12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  <c r="BG886" s="81"/>
      <c r="BH886" s="81"/>
      <c r="BI886" s="81"/>
      <c r="BJ886" s="81"/>
      <c r="BK886" s="81"/>
      <c r="BL886" s="12"/>
      <c r="BM886" s="12"/>
      <c r="BN886" s="12"/>
      <c r="BO886" s="12"/>
    </row>
    <row r="887" spans="1:67" ht="12.75" customHeight="1">
      <c r="A887" s="12"/>
      <c r="B887" s="12"/>
      <c r="C887" s="12"/>
      <c r="D887" s="12"/>
      <c r="E887" s="12"/>
      <c r="F887" s="12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  <c r="BG887" s="81"/>
      <c r="BH887" s="81"/>
      <c r="BI887" s="81"/>
      <c r="BJ887" s="81"/>
      <c r="BK887" s="81"/>
      <c r="BL887" s="12"/>
      <c r="BM887" s="12"/>
      <c r="BN887" s="12"/>
      <c r="BO887" s="12"/>
    </row>
    <row r="888" spans="1:67" ht="12.75" customHeight="1">
      <c r="A888" s="12"/>
      <c r="B888" s="12"/>
      <c r="C888" s="12"/>
      <c r="D888" s="12"/>
      <c r="E888" s="12"/>
      <c r="F888" s="12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  <c r="BG888" s="81"/>
      <c r="BH888" s="81"/>
      <c r="BI888" s="81"/>
      <c r="BJ888" s="81"/>
      <c r="BK888" s="81"/>
      <c r="BL888" s="12"/>
      <c r="BM888" s="12"/>
      <c r="BN888" s="12"/>
      <c r="BO888" s="12"/>
    </row>
    <row r="889" spans="1:67" ht="12.75" customHeight="1">
      <c r="A889" s="12"/>
      <c r="B889" s="12"/>
      <c r="C889" s="12"/>
      <c r="D889" s="12"/>
      <c r="E889" s="12"/>
      <c r="F889" s="12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  <c r="BG889" s="81"/>
      <c r="BH889" s="81"/>
      <c r="BI889" s="81"/>
      <c r="BJ889" s="81"/>
      <c r="BK889" s="81"/>
      <c r="BL889" s="12"/>
      <c r="BM889" s="12"/>
      <c r="BN889" s="12"/>
      <c r="BO889" s="12"/>
    </row>
    <row r="890" spans="1:67" ht="12.75" customHeight="1">
      <c r="A890" s="12"/>
      <c r="B890" s="12"/>
      <c r="C890" s="12"/>
      <c r="D890" s="12"/>
      <c r="E890" s="12"/>
      <c r="F890" s="12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  <c r="BG890" s="81"/>
      <c r="BH890" s="81"/>
      <c r="BI890" s="81"/>
      <c r="BJ890" s="81"/>
      <c r="BK890" s="81"/>
      <c r="BL890" s="12"/>
      <c r="BM890" s="12"/>
      <c r="BN890" s="12"/>
      <c r="BO890" s="12"/>
    </row>
    <row r="891" spans="1:67" ht="12.75" customHeight="1">
      <c r="A891" s="12"/>
      <c r="B891" s="12"/>
      <c r="C891" s="12"/>
      <c r="D891" s="12"/>
      <c r="E891" s="12"/>
      <c r="F891" s="12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  <c r="BG891" s="81"/>
      <c r="BH891" s="81"/>
      <c r="BI891" s="81"/>
      <c r="BJ891" s="81"/>
      <c r="BK891" s="81"/>
      <c r="BL891" s="12"/>
      <c r="BM891" s="12"/>
      <c r="BN891" s="12"/>
      <c r="BO891" s="12"/>
    </row>
    <row r="892" spans="1:67" ht="12.75" customHeight="1">
      <c r="A892" s="12"/>
      <c r="B892" s="12"/>
      <c r="C892" s="12"/>
      <c r="D892" s="12"/>
      <c r="E892" s="12"/>
      <c r="F892" s="12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  <c r="BG892" s="81"/>
      <c r="BH892" s="81"/>
      <c r="BI892" s="81"/>
      <c r="BJ892" s="81"/>
      <c r="BK892" s="81"/>
      <c r="BL892" s="12"/>
      <c r="BM892" s="12"/>
      <c r="BN892" s="12"/>
      <c r="BO892" s="12"/>
    </row>
    <row r="893" spans="1:67" ht="12.75" customHeight="1">
      <c r="A893" s="12"/>
      <c r="B893" s="12"/>
      <c r="C893" s="12"/>
      <c r="D893" s="12"/>
      <c r="E893" s="12"/>
      <c r="F893" s="12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  <c r="BG893" s="81"/>
      <c r="BH893" s="81"/>
      <c r="BI893" s="81"/>
      <c r="BJ893" s="81"/>
      <c r="BK893" s="81"/>
      <c r="BL893" s="12"/>
      <c r="BM893" s="12"/>
      <c r="BN893" s="12"/>
      <c r="BO893" s="12"/>
    </row>
    <row r="894" spans="1:67" ht="12.75" customHeight="1">
      <c r="A894" s="12"/>
      <c r="B894" s="12"/>
      <c r="C894" s="12"/>
      <c r="D894" s="12"/>
      <c r="E894" s="12"/>
      <c r="F894" s="12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  <c r="BG894" s="81"/>
      <c r="BH894" s="81"/>
      <c r="BI894" s="81"/>
      <c r="BJ894" s="81"/>
      <c r="BK894" s="81"/>
      <c r="BL894" s="12"/>
      <c r="BM894" s="12"/>
      <c r="BN894" s="12"/>
      <c r="BO894" s="12"/>
    </row>
    <row r="895" spans="1:67" ht="12.75" customHeight="1">
      <c r="A895" s="12"/>
      <c r="B895" s="12"/>
      <c r="C895" s="12"/>
      <c r="D895" s="12"/>
      <c r="E895" s="12"/>
      <c r="F895" s="12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  <c r="BG895" s="81"/>
      <c r="BH895" s="81"/>
      <c r="BI895" s="81"/>
      <c r="BJ895" s="81"/>
      <c r="BK895" s="81"/>
      <c r="BL895" s="12"/>
      <c r="BM895" s="12"/>
      <c r="BN895" s="12"/>
      <c r="BO895" s="12"/>
    </row>
    <row r="896" spans="1:67" ht="12.75" customHeight="1">
      <c r="A896" s="12"/>
      <c r="B896" s="12"/>
      <c r="C896" s="12"/>
      <c r="D896" s="12"/>
      <c r="E896" s="12"/>
      <c r="F896" s="12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  <c r="BG896" s="81"/>
      <c r="BH896" s="81"/>
      <c r="BI896" s="81"/>
      <c r="BJ896" s="81"/>
      <c r="BK896" s="81"/>
      <c r="BL896" s="12"/>
      <c r="BM896" s="12"/>
      <c r="BN896" s="12"/>
      <c r="BO896" s="12"/>
    </row>
    <row r="897" spans="1:67" ht="12.75" customHeight="1">
      <c r="A897" s="12"/>
      <c r="B897" s="12"/>
      <c r="C897" s="12"/>
      <c r="D897" s="12"/>
      <c r="E897" s="12"/>
      <c r="F897" s="12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  <c r="BG897" s="81"/>
      <c r="BH897" s="81"/>
      <c r="BI897" s="81"/>
      <c r="BJ897" s="81"/>
      <c r="BK897" s="81"/>
      <c r="BL897" s="12"/>
      <c r="BM897" s="12"/>
      <c r="BN897" s="12"/>
      <c r="BO897" s="12"/>
    </row>
    <row r="898" spans="1:67" ht="12.75" customHeight="1">
      <c r="A898" s="12"/>
      <c r="B898" s="12"/>
      <c r="C898" s="12"/>
      <c r="D898" s="12"/>
      <c r="E898" s="12"/>
      <c r="F898" s="12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  <c r="BG898" s="81"/>
      <c r="BH898" s="81"/>
      <c r="BI898" s="81"/>
      <c r="BJ898" s="81"/>
      <c r="BK898" s="81"/>
      <c r="BL898" s="12"/>
      <c r="BM898" s="12"/>
      <c r="BN898" s="12"/>
      <c r="BO898" s="12"/>
    </row>
    <row r="899" spans="1:67" ht="12.75" customHeight="1">
      <c r="A899" s="12"/>
      <c r="B899" s="12"/>
      <c r="C899" s="12"/>
      <c r="D899" s="12"/>
      <c r="E899" s="12"/>
      <c r="F899" s="12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  <c r="BG899" s="81"/>
      <c r="BH899" s="81"/>
      <c r="BI899" s="81"/>
      <c r="BJ899" s="81"/>
      <c r="BK899" s="81"/>
      <c r="BL899" s="12"/>
      <c r="BM899" s="12"/>
      <c r="BN899" s="12"/>
      <c r="BO899" s="12"/>
    </row>
    <row r="900" spans="1:67" ht="12.75" customHeight="1">
      <c r="A900" s="12"/>
      <c r="B900" s="12"/>
      <c r="C900" s="12"/>
      <c r="D900" s="12"/>
      <c r="E900" s="12"/>
      <c r="F900" s="12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  <c r="BG900" s="81"/>
      <c r="BH900" s="81"/>
      <c r="BI900" s="81"/>
      <c r="BJ900" s="81"/>
      <c r="BK900" s="81"/>
      <c r="BL900" s="12"/>
      <c r="BM900" s="12"/>
      <c r="BN900" s="12"/>
      <c r="BO900" s="12"/>
    </row>
    <row r="901" spans="1:67" ht="12.75" customHeight="1">
      <c r="A901" s="12"/>
      <c r="B901" s="12"/>
      <c r="C901" s="12"/>
      <c r="D901" s="12"/>
      <c r="E901" s="12"/>
      <c r="F901" s="12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  <c r="BG901" s="81"/>
      <c r="BH901" s="81"/>
      <c r="BI901" s="81"/>
      <c r="BJ901" s="81"/>
      <c r="BK901" s="81"/>
      <c r="BL901" s="12"/>
      <c r="BM901" s="12"/>
      <c r="BN901" s="12"/>
      <c r="BO901" s="12"/>
    </row>
    <row r="902" spans="1:67" ht="12.75" customHeight="1">
      <c r="A902" s="12"/>
      <c r="B902" s="12"/>
      <c r="C902" s="12"/>
      <c r="D902" s="12"/>
      <c r="E902" s="12"/>
      <c r="F902" s="12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  <c r="BG902" s="81"/>
      <c r="BH902" s="81"/>
      <c r="BI902" s="81"/>
      <c r="BJ902" s="81"/>
      <c r="BK902" s="81"/>
      <c r="BL902" s="12"/>
      <c r="BM902" s="12"/>
      <c r="BN902" s="12"/>
      <c r="BO902" s="12"/>
    </row>
    <row r="903" spans="1:67" ht="12.75" customHeight="1">
      <c r="A903" s="12"/>
      <c r="B903" s="12"/>
      <c r="C903" s="12"/>
      <c r="D903" s="12"/>
      <c r="E903" s="12"/>
      <c r="F903" s="12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  <c r="BG903" s="81"/>
      <c r="BH903" s="81"/>
      <c r="BI903" s="81"/>
      <c r="BJ903" s="81"/>
      <c r="BK903" s="81"/>
      <c r="BL903" s="12"/>
      <c r="BM903" s="12"/>
      <c r="BN903" s="12"/>
      <c r="BO903" s="12"/>
    </row>
    <row r="904" spans="1:67" ht="12.75" customHeight="1">
      <c r="A904" s="12"/>
      <c r="B904" s="12"/>
      <c r="C904" s="12"/>
      <c r="D904" s="12"/>
      <c r="E904" s="12"/>
      <c r="F904" s="12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  <c r="BG904" s="81"/>
      <c r="BH904" s="81"/>
      <c r="BI904" s="81"/>
      <c r="BJ904" s="81"/>
      <c r="BK904" s="81"/>
      <c r="BL904" s="12"/>
      <c r="BM904" s="12"/>
      <c r="BN904" s="12"/>
      <c r="BO904" s="12"/>
    </row>
    <row r="905" spans="1:67" ht="12.75" customHeight="1">
      <c r="A905" s="12"/>
      <c r="B905" s="12"/>
      <c r="C905" s="12"/>
      <c r="D905" s="12"/>
      <c r="E905" s="12"/>
      <c r="F905" s="12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  <c r="BG905" s="81"/>
      <c r="BH905" s="81"/>
      <c r="BI905" s="81"/>
      <c r="BJ905" s="81"/>
      <c r="BK905" s="81"/>
      <c r="BL905" s="12"/>
      <c r="BM905" s="12"/>
      <c r="BN905" s="12"/>
      <c r="BO905" s="12"/>
    </row>
    <row r="906" spans="1:67" ht="12.75" customHeight="1">
      <c r="A906" s="12"/>
      <c r="B906" s="12"/>
      <c r="C906" s="12"/>
      <c r="D906" s="12"/>
      <c r="E906" s="12"/>
      <c r="F906" s="12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  <c r="BG906" s="81"/>
      <c r="BH906" s="81"/>
      <c r="BI906" s="81"/>
      <c r="BJ906" s="81"/>
      <c r="BK906" s="81"/>
      <c r="BL906" s="12"/>
      <c r="BM906" s="12"/>
      <c r="BN906" s="12"/>
      <c r="BO906" s="12"/>
    </row>
    <row r="907" spans="1:67" ht="12.75" customHeight="1">
      <c r="A907" s="12"/>
      <c r="B907" s="12"/>
      <c r="C907" s="12"/>
      <c r="D907" s="12"/>
      <c r="E907" s="12"/>
      <c r="F907" s="12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  <c r="BG907" s="81"/>
      <c r="BH907" s="81"/>
      <c r="BI907" s="81"/>
      <c r="BJ907" s="81"/>
      <c r="BK907" s="81"/>
      <c r="BL907" s="12"/>
      <c r="BM907" s="12"/>
      <c r="BN907" s="12"/>
      <c r="BO907" s="12"/>
    </row>
    <row r="908" spans="1:67" ht="12.75" customHeight="1">
      <c r="A908" s="12"/>
      <c r="B908" s="12"/>
      <c r="C908" s="12"/>
      <c r="D908" s="12"/>
      <c r="E908" s="12"/>
      <c r="F908" s="12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  <c r="BG908" s="81"/>
      <c r="BH908" s="81"/>
      <c r="BI908" s="81"/>
      <c r="BJ908" s="81"/>
      <c r="BK908" s="81"/>
      <c r="BL908" s="12"/>
      <c r="BM908" s="12"/>
      <c r="BN908" s="12"/>
      <c r="BO908" s="12"/>
    </row>
    <row r="909" spans="1:67" ht="12.75" customHeight="1">
      <c r="A909" s="12"/>
      <c r="B909" s="12"/>
      <c r="C909" s="12"/>
      <c r="D909" s="12"/>
      <c r="E909" s="12"/>
      <c r="F909" s="12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  <c r="BG909" s="81"/>
      <c r="BH909" s="81"/>
      <c r="BI909" s="81"/>
      <c r="BJ909" s="81"/>
      <c r="BK909" s="81"/>
      <c r="BL909" s="12"/>
      <c r="BM909" s="12"/>
      <c r="BN909" s="12"/>
      <c r="BO909" s="12"/>
    </row>
    <row r="910" spans="1:67" ht="12.75" customHeight="1">
      <c r="A910" s="12"/>
      <c r="B910" s="12"/>
      <c r="C910" s="12"/>
      <c r="D910" s="12"/>
      <c r="E910" s="12"/>
      <c r="F910" s="12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  <c r="BG910" s="81"/>
      <c r="BH910" s="81"/>
      <c r="BI910" s="81"/>
      <c r="BJ910" s="81"/>
      <c r="BK910" s="81"/>
      <c r="BL910" s="12"/>
      <c r="BM910" s="12"/>
      <c r="BN910" s="12"/>
      <c r="BO910" s="12"/>
    </row>
    <row r="911" spans="1:67" ht="12.75" customHeight="1">
      <c r="A911" s="12"/>
      <c r="B911" s="12"/>
      <c r="C911" s="12"/>
      <c r="D911" s="12"/>
      <c r="E911" s="12"/>
      <c r="F911" s="12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  <c r="BG911" s="81"/>
      <c r="BH911" s="81"/>
      <c r="BI911" s="81"/>
      <c r="BJ911" s="81"/>
      <c r="BK911" s="81"/>
      <c r="BL911" s="12"/>
      <c r="BM911" s="12"/>
      <c r="BN911" s="12"/>
      <c r="BO911" s="12"/>
    </row>
    <row r="912" spans="1:67" ht="12.75" customHeight="1">
      <c r="A912" s="12"/>
      <c r="B912" s="12"/>
      <c r="C912" s="12"/>
      <c r="D912" s="12"/>
      <c r="E912" s="12"/>
      <c r="F912" s="12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  <c r="BG912" s="81"/>
      <c r="BH912" s="81"/>
      <c r="BI912" s="81"/>
      <c r="BJ912" s="81"/>
      <c r="BK912" s="81"/>
      <c r="BL912" s="12"/>
      <c r="BM912" s="12"/>
      <c r="BN912" s="12"/>
      <c r="BO912" s="12"/>
    </row>
    <row r="913" spans="1:67" ht="12.75" customHeight="1">
      <c r="A913" s="12"/>
      <c r="B913" s="12"/>
      <c r="C913" s="12"/>
      <c r="D913" s="12"/>
      <c r="E913" s="12"/>
      <c r="F913" s="12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  <c r="BG913" s="81"/>
      <c r="BH913" s="81"/>
      <c r="BI913" s="81"/>
      <c r="BJ913" s="81"/>
      <c r="BK913" s="81"/>
      <c r="BL913" s="12"/>
      <c r="BM913" s="12"/>
      <c r="BN913" s="12"/>
      <c r="BO913" s="12"/>
    </row>
    <row r="914" spans="1:67" ht="12.75" customHeight="1">
      <c r="A914" s="12"/>
      <c r="B914" s="12"/>
      <c r="C914" s="12"/>
      <c r="D914" s="12"/>
      <c r="E914" s="12"/>
      <c r="F914" s="12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  <c r="BG914" s="81"/>
      <c r="BH914" s="81"/>
      <c r="BI914" s="81"/>
      <c r="BJ914" s="81"/>
      <c r="BK914" s="81"/>
      <c r="BL914" s="12"/>
      <c r="BM914" s="12"/>
      <c r="BN914" s="12"/>
      <c r="BO914" s="12"/>
    </row>
    <row r="915" spans="1:67" ht="12.75" customHeight="1">
      <c r="A915" s="12"/>
      <c r="B915" s="12"/>
      <c r="C915" s="12"/>
      <c r="D915" s="12"/>
      <c r="E915" s="12"/>
      <c r="F915" s="12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  <c r="BG915" s="81"/>
      <c r="BH915" s="81"/>
      <c r="BI915" s="81"/>
      <c r="BJ915" s="81"/>
      <c r="BK915" s="81"/>
      <c r="BL915" s="12"/>
      <c r="BM915" s="12"/>
      <c r="BN915" s="12"/>
      <c r="BO915" s="12"/>
    </row>
    <row r="916" spans="1:67" ht="12.75" customHeight="1">
      <c r="A916" s="12"/>
      <c r="B916" s="12"/>
      <c r="C916" s="12"/>
      <c r="D916" s="12"/>
      <c r="E916" s="12"/>
      <c r="F916" s="12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  <c r="BG916" s="81"/>
      <c r="BH916" s="81"/>
      <c r="BI916" s="81"/>
      <c r="BJ916" s="81"/>
      <c r="BK916" s="81"/>
      <c r="BL916" s="12"/>
      <c r="BM916" s="12"/>
      <c r="BN916" s="12"/>
      <c r="BO916" s="12"/>
    </row>
    <row r="917" spans="1:67" ht="12.75" customHeight="1">
      <c r="A917" s="12"/>
      <c r="B917" s="12"/>
      <c r="C917" s="12"/>
      <c r="D917" s="12"/>
      <c r="E917" s="12"/>
      <c r="F917" s="12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  <c r="BG917" s="81"/>
      <c r="BH917" s="81"/>
      <c r="BI917" s="81"/>
      <c r="BJ917" s="81"/>
      <c r="BK917" s="81"/>
      <c r="BL917" s="12"/>
      <c r="BM917" s="12"/>
      <c r="BN917" s="12"/>
      <c r="BO917" s="12"/>
    </row>
    <row r="918" spans="1:67" ht="12.75" customHeight="1">
      <c r="A918" s="12"/>
      <c r="B918" s="12"/>
      <c r="C918" s="12"/>
      <c r="D918" s="12"/>
      <c r="E918" s="12"/>
      <c r="F918" s="12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  <c r="BG918" s="81"/>
      <c r="BH918" s="81"/>
      <c r="BI918" s="81"/>
      <c r="BJ918" s="81"/>
      <c r="BK918" s="81"/>
      <c r="BL918" s="12"/>
      <c r="BM918" s="12"/>
      <c r="BN918" s="12"/>
      <c r="BO918" s="12"/>
    </row>
    <row r="919" spans="1:67" ht="12.75" customHeight="1">
      <c r="A919" s="12"/>
      <c r="B919" s="12"/>
      <c r="C919" s="12"/>
      <c r="D919" s="12"/>
      <c r="E919" s="12"/>
      <c r="F919" s="12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  <c r="BG919" s="81"/>
      <c r="BH919" s="81"/>
      <c r="BI919" s="81"/>
      <c r="BJ919" s="81"/>
      <c r="BK919" s="81"/>
      <c r="BL919" s="12"/>
      <c r="BM919" s="12"/>
      <c r="BN919" s="12"/>
      <c r="BO919" s="12"/>
    </row>
    <row r="920" spans="1:67" ht="12.75" customHeight="1">
      <c r="A920" s="12"/>
      <c r="B920" s="12"/>
      <c r="C920" s="12"/>
      <c r="D920" s="12"/>
      <c r="E920" s="12"/>
      <c r="F920" s="12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  <c r="BG920" s="81"/>
      <c r="BH920" s="81"/>
      <c r="BI920" s="81"/>
      <c r="BJ920" s="81"/>
      <c r="BK920" s="81"/>
      <c r="BL920" s="12"/>
      <c r="BM920" s="12"/>
      <c r="BN920" s="12"/>
      <c r="BO920" s="12"/>
    </row>
    <row r="921" spans="1:67" ht="12.75" customHeight="1">
      <c r="A921" s="12"/>
      <c r="B921" s="12"/>
      <c r="C921" s="12"/>
      <c r="D921" s="12"/>
      <c r="E921" s="12"/>
      <c r="F921" s="12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  <c r="BG921" s="81"/>
      <c r="BH921" s="81"/>
      <c r="BI921" s="81"/>
      <c r="BJ921" s="81"/>
      <c r="BK921" s="81"/>
      <c r="BL921" s="12"/>
      <c r="BM921" s="12"/>
      <c r="BN921" s="12"/>
      <c r="BO921" s="12"/>
    </row>
    <row r="922" spans="1:67" ht="12.75" customHeight="1">
      <c r="A922" s="12"/>
      <c r="B922" s="12"/>
      <c r="C922" s="12"/>
      <c r="D922" s="12"/>
      <c r="E922" s="12"/>
      <c r="F922" s="12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  <c r="BG922" s="81"/>
      <c r="BH922" s="81"/>
      <c r="BI922" s="81"/>
      <c r="BJ922" s="81"/>
      <c r="BK922" s="81"/>
      <c r="BL922" s="12"/>
      <c r="BM922" s="12"/>
      <c r="BN922" s="12"/>
      <c r="BO922" s="12"/>
    </row>
    <row r="923" spans="1:67" ht="12.75" customHeight="1">
      <c r="A923" s="12"/>
      <c r="B923" s="12"/>
      <c r="C923" s="12"/>
      <c r="D923" s="12"/>
      <c r="E923" s="12"/>
      <c r="F923" s="12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  <c r="BG923" s="81"/>
      <c r="BH923" s="81"/>
      <c r="BI923" s="81"/>
      <c r="BJ923" s="81"/>
      <c r="BK923" s="81"/>
      <c r="BL923" s="12"/>
      <c r="BM923" s="12"/>
      <c r="BN923" s="12"/>
      <c r="BO923" s="12"/>
    </row>
    <row r="924" spans="1:67" ht="12.75" customHeight="1">
      <c r="A924" s="12"/>
      <c r="B924" s="12"/>
      <c r="C924" s="12"/>
      <c r="D924" s="12"/>
      <c r="E924" s="12"/>
      <c r="F924" s="12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  <c r="BG924" s="81"/>
      <c r="BH924" s="81"/>
      <c r="BI924" s="81"/>
      <c r="BJ924" s="81"/>
      <c r="BK924" s="81"/>
      <c r="BL924" s="12"/>
      <c r="BM924" s="12"/>
      <c r="BN924" s="12"/>
      <c r="BO924" s="12"/>
    </row>
    <row r="925" spans="1:67" ht="12.75" customHeight="1">
      <c r="A925" s="12"/>
      <c r="B925" s="12"/>
      <c r="C925" s="12"/>
      <c r="D925" s="12"/>
      <c r="E925" s="12"/>
      <c r="F925" s="12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  <c r="BG925" s="81"/>
      <c r="BH925" s="81"/>
      <c r="BI925" s="81"/>
      <c r="BJ925" s="81"/>
      <c r="BK925" s="81"/>
      <c r="BL925" s="12"/>
      <c r="BM925" s="12"/>
      <c r="BN925" s="12"/>
      <c r="BO925" s="12"/>
    </row>
    <row r="926" spans="1:67" ht="12.75" customHeight="1">
      <c r="A926" s="12"/>
      <c r="B926" s="12"/>
      <c r="C926" s="12"/>
      <c r="D926" s="12"/>
      <c r="E926" s="12"/>
      <c r="F926" s="12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  <c r="BG926" s="81"/>
      <c r="BH926" s="81"/>
      <c r="BI926" s="81"/>
      <c r="BJ926" s="81"/>
      <c r="BK926" s="81"/>
      <c r="BL926" s="12"/>
      <c r="BM926" s="12"/>
      <c r="BN926" s="12"/>
      <c r="BO926" s="12"/>
    </row>
    <row r="927" spans="1:67" ht="12.75" customHeight="1">
      <c r="A927" s="12"/>
      <c r="B927" s="12"/>
      <c r="C927" s="12"/>
      <c r="D927" s="12"/>
      <c r="E927" s="12"/>
      <c r="F927" s="12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  <c r="BG927" s="81"/>
      <c r="BH927" s="81"/>
      <c r="BI927" s="81"/>
      <c r="BJ927" s="81"/>
      <c r="BK927" s="81"/>
      <c r="BL927" s="12"/>
      <c r="BM927" s="12"/>
      <c r="BN927" s="12"/>
      <c r="BO927" s="12"/>
    </row>
    <row r="928" spans="1:67" ht="12.75" customHeight="1">
      <c r="A928" s="12"/>
      <c r="B928" s="12"/>
      <c r="C928" s="12"/>
      <c r="D928" s="12"/>
      <c r="E928" s="12"/>
      <c r="F928" s="12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  <c r="BG928" s="81"/>
      <c r="BH928" s="81"/>
      <c r="BI928" s="81"/>
      <c r="BJ928" s="81"/>
      <c r="BK928" s="81"/>
      <c r="BL928" s="12"/>
      <c r="BM928" s="12"/>
      <c r="BN928" s="12"/>
      <c r="BO928" s="12"/>
    </row>
    <row r="929" spans="1:67" ht="12.75" customHeight="1">
      <c r="A929" s="12"/>
      <c r="B929" s="12"/>
      <c r="C929" s="12"/>
      <c r="D929" s="12"/>
      <c r="E929" s="12"/>
      <c r="F929" s="12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  <c r="BG929" s="81"/>
      <c r="BH929" s="81"/>
      <c r="BI929" s="81"/>
      <c r="BJ929" s="81"/>
      <c r="BK929" s="81"/>
      <c r="BL929" s="12"/>
      <c r="BM929" s="12"/>
      <c r="BN929" s="12"/>
      <c r="BO929" s="12"/>
    </row>
    <row r="930" spans="1:67" ht="12.75" customHeight="1">
      <c r="A930" s="12"/>
      <c r="B930" s="12"/>
      <c r="C930" s="12"/>
      <c r="D930" s="12"/>
      <c r="E930" s="12"/>
      <c r="F930" s="12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  <c r="BG930" s="81"/>
      <c r="BH930" s="81"/>
      <c r="BI930" s="81"/>
      <c r="BJ930" s="81"/>
      <c r="BK930" s="81"/>
      <c r="BL930" s="12"/>
      <c r="BM930" s="12"/>
      <c r="BN930" s="12"/>
      <c r="BO930" s="12"/>
    </row>
    <row r="931" spans="1:67" ht="12.75" customHeight="1">
      <c r="A931" s="12"/>
      <c r="B931" s="12"/>
      <c r="C931" s="12"/>
      <c r="D931" s="12"/>
      <c r="E931" s="12"/>
      <c r="F931" s="12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  <c r="BG931" s="81"/>
      <c r="BH931" s="81"/>
      <c r="BI931" s="81"/>
      <c r="BJ931" s="81"/>
      <c r="BK931" s="81"/>
      <c r="BL931" s="12"/>
      <c r="BM931" s="12"/>
      <c r="BN931" s="12"/>
      <c r="BO931" s="12"/>
    </row>
    <row r="932" spans="1:67" ht="12.75" customHeight="1">
      <c r="A932" s="12"/>
      <c r="B932" s="12"/>
      <c r="C932" s="12"/>
      <c r="D932" s="12"/>
      <c r="E932" s="12"/>
      <c r="F932" s="12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  <c r="BG932" s="81"/>
      <c r="BH932" s="81"/>
      <c r="BI932" s="81"/>
      <c r="BJ932" s="81"/>
      <c r="BK932" s="81"/>
      <c r="BL932" s="12"/>
      <c r="BM932" s="12"/>
      <c r="BN932" s="12"/>
      <c r="BO932" s="12"/>
    </row>
    <row r="933" spans="1:67" ht="12.75" customHeight="1">
      <c r="A933" s="12"/>
      <c r="B933" s="12"/>
      <c r="C933" s="12"/>
      <c r="D933" s="12"/>
      <c r="E933" s="12"/>
      <c r="F933" s="12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  <c r="BG933" s="81"/>
      <c r="BH933" s="81"/>
      <c r="BI933" s="81"/>
      <c r="BJ933" s="81"/>
      <c r="BK933" s="81"/>
      <c r="BL933" s="12"/>
      <c r="BM933" s="12"/>
      <c r="BN933" s="12"/>
      <c r="BO933" s="12"/>
    </row>
    <row r="934" spans="1:67" ht="12.75" customHeight="1">
      <c r="A934" s="12"/>
      <c r="B934" s="12"/>
      <c r="C934" s="12"/>
      <c r="D934" s="12"/>
      <c r="E934" s="12"/>
      <c r="F934" s="12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  <c r="BG934" s="81"/>
      <c r="BH934" s="81"/>
      <c r="BI934" s="81"/>
      <c r="BJ934" s="81"/>
      <c r="BK934" s="81"/>
      <c r="BL934" s="12"/>
      <c r="BM934" s="12"/>
      <c r="BN934" s="12"/>
      <c r="BO934" s="12"/>
    </row>
    <row r="935" spans="1:67" ht="12.75" customHeight="1">
      <c r="A935" s="12"/>
      <c r="B935" s="12"/>
      <c r="C935" s="12"/>
      <c r="D935" s="12"/>
      <c r="E935" s="12"/>
      <c r="F935" s="12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  <c r="BG935" s="81"/>
      <c r="BH935" s="81"/>
      <c r="BI935" s="81"/>
      <c r="BJ935" s="81"/>
      <c r="BK935" s="81"/>
      <c r="BL935" s="12"/>
      <c r="BM935" s="12"/>
      <c r="BN935" s="12"/>
      <c r="BO935" s="12"/>
    </row>
    <row r="936" spans="1:67" ht="12.75" customHeight="1">
      <c r="A936" s="12"/>
      <c r="B936" s="12"/>
      <c r="C936" s="12"/>
      <c r="D936" s="12"/>
      <c r="E936" s="12"/>
      <c r="F936" s="12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  <c r="BG936" s="81"/>
      <c r="BH936" s="81"/>
      <c r="BI936" s="81"/>
      <c r="BJ936" s="81"/>
      <c r="BK936" s="81"/>
      <c r="BL936" s="12"/>
      <c r="BM936" s="12"/>
      <c r="BN936" s="12"/>
      <c r="BO936" s="12"/>
    </row>
    <row r="937" spans="1:67" ht="12.75" customHeight="1">
      <c r="A937" s="12"/>
      <c r="B937" s="12"/>
      <c r="C937" s="12"/>
      <c r="D937" s="12"/>
      <c r="E937" s="12"/>
      <c r="F937" s="12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  <c r="BG937" s="81"/>
      <c r="BH937" s="81"/>
      <c r="BI937" s="81"/>
      <c r="BJ937" s="81"/>
      <c r="BK937" s="81"/>
      <c r="BL937" s="12"/>
      <c r="BM937" s="12"/>
      <c r="BN937" s="12"/>
      <c r="BO937" s="12"/>
    </row>
    <row r="938" spans="1:67" ht="12.75" customHeight="1">
      <c r="A938" s="12"/>
      <c r="B938" s="12"/>
      <c r="C938" s="12"/>
      <c r="D938" s="12"/>
      <c r="E938" s="12"/>
      <c r="F938" s="12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  <c r="BG938" s="81"/>
      <c r="BH938" s="81"/>
      <c r="BI938" s="81"/>
      <c r="BJ938" s="81"/>
      <c r="BK938" s="81"/>
      <c r="BL938" s="12"/>
      <c r="BM938" s="12"/>
      <c r="BN938" s="12"/>
      <c r="BO938" s="12"/>
    </row>
    <row r="939" spans="1:67" ht="12.75" customHeight="1">
      <c r="A939" s="12"/>
      <c r="B939" s="12"/>
      <c r="C939" s="12"/>
      <c r="D939" s="12"/>
      <c r="E939" s="12"/>
      <c r="F939" s="12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  <c r="BG939" s="81"/>
      <c r="BH939" s="81"/>
      <c r="BI939" s="81"/>
      <c r="BJ939" s="81"/>
      <c r="BK939" s="81"/>
      <c r="BL939" s="12"/>
      <c r="BM939" s="12"/>
      <c r="BN939" s="12"/>
      <c r="BO939" s="12"/>
    </row>
    <row r="940" spans="1:67" ht="12.75" customHeight="1">
      <c r="A940" s="12"/>
      <c r="B940" s="12"/>
      <c r="C940" s="12"/>
      <c r="D940" s="12"/>
      <c r="E940" s="12"/>
      <c r="F940" s="12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  <c r="BG940" s="81"/>
      <c r="BH940" s="81"/>
      <c r="BI940" s="81"/>
      <c r="BJ940" s="81"/>
      <c r="BK940" s="81"/>
      <c r="BL940" s="12"/>
      <c r="BM940" s="12"/>
      <c r="BN940" s="12"/>
      <c r="BO940" s="12"/>
    </row>
    <row r="941" spans="1:67" ht="12.75" customHeight="1">
      <c r="A941" s="12"/>
      <c r="B941" s="12"/>
      <c r="C941" s="12"/>
      <c r="D941" s="12"/>
      <c r="E941" s="12"/>
      <c r="F941" s="12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  <c r="BG941" s="81"/>
      <c r="BH941" s="81"/>
      <c r="BI941" s="81"/>
      <c r="BJ941" s="81"/>
      <c r="BK941" s="81"/>
      <c r="BL941" s="12"/>
      <c r="BM941" s="12"/>
      <c r="BN941" s="12"/>
      <c r="BO941" s="12"/>
    </row>
    <row r="942" spans="1:67" ht="12.75" customHeight="1">
      <c r="A942" s="12"/>
      <c r="B942" s="12"/>
      <c r="C942" s="12"/>
      <c r="D942" s="12"/>
      <c r="E942" s="12"/>
      <c r="F942" s="12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  <c r="BG942" s="81"/>
      <c r="BH942" s="81"/>
      <c r="BI942" s="81"/>
      <c r="BJ942" s="81"/>
      <c r="BK942" s="81"/>
      <c r="BL942" s="12"/>
      <c r="BM942" s="12"/>
      <c r="BN942" s="12"/>
      <c r="BO942" s="12"/>
    </row>
    <row r="943" spans="1:67" ht="12.75" customHeight="1">
      <c r="A943" s="12"/>
      <c r="B943" s="12"/>
      <c r="C943" s="12"/>
      <c r="D943" s="12"/>
      <c r="E943" s="12"/>
      <c r="F943" s="12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  <c r="BG943" s="81"/>
      <c r="BH943" s="81"/>
      <c r="BI943" s="81"/>
      <c r="BJ943" s="81"/>
      <c r="BK943" s="81"/>
      <c r="BL943" s="12"/>
      <c r="BM943" s="12"/>
      <c r="BN943" s="12"/>
      <c r="BO943" s="12"/>
    </row>
    <row r="944" spans="1:67" ht="12.75" customHeight="1">
      <c r="A944" s="12"/>
      <c r="B944" s="12"/>
      <c r="C944" s="12"/>
      <c r="D944" s="12"/>
      <c r="E944" s="12"/>
      <c r="F944" s="12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  <c r="BG944" s="81"/>
      <c r="BH944" s="81"/>
      <c r="BI944" s="81"/>
      <c r="BJ944" s="81"/>
      <c r="BK944" s="81"/>
      <c r="BL944" s="12"/>
      <c r="BM944" s="12"/>
      <c r="BN944" s="12"/>
      <c r="BO944" s="12"/>
    </row>
    <row r="945" spans="1:67" ht="12.75" customHeight="1">
      <c r="A945" s="12"/>
      <c r="B945" s="12"/>
      <c r="C945" s="12"/>
      <c r="D945" s="12"/>
      <c r="E945" s="12"/>
      <c r="F945" s="12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  <c r="BG945" s="81"/>
      <c r="BH945" s="81"/>
      <c r="BI945" s="81"/>
      <c r="BJ945" s="81"/>
      <c r="BK945" s="81"/>
      <c r="BL945" s="12"/>
      <c r="BM945" s="12"/>
      <c r="BN945" s="12"/>
      <c r="BO945" s="12"/>
    </row>
    <row r="946" spans="1:67" ht="12.75" customHeight="1">
      <c r="A946" s="12"/>
      <c r="B946" s="12"/>
      <c r="C946" s="12"/>
      <c r="D946" s="12"/>
      <c r="E946" s="12"/>
      <c r="F946" s="12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  <c r="BG946" s="81"/>
      <c r="BH946" s="81"/>
      <c r="BI946" s="81"/>
      <c r="BJ946" s="81"/>
      <c r="BK946" s="81"/>
      <c r="BL946" s="12"/>
      <c r="BM946" s="12"/>
      <c r="BN946" s="12"/>
      <c r="BO946" s="12"/>
    </row>
    <row r="947" spans="1:67" ht="12.75" customHeight="1">
      <c r="A947" s="12"/>
      <c r="B947" s="12"/>
      <c r="C947" s="12"/>
      <c r="D947" s="12"/>
      <c r="E947" s="12"/>
      <c r="F947" s="12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  <c r="BG947" s="81"/>
      <c r="BH947" s="81"/>
      <c r="BI947" s="81"/>
      <c r="BJ947" s="81"/>
      <c r="BK947" s="81"/>
      <c r="BL947" s="12"/>
      <c r="BM947" s="12"/>
      <c r="BN947" s="12"/>
      <c r="BO947" s="12"/>
    </row>
    <row r="948" spans="1:67" ht="12.75" customHeight="1">
      <c r="A948" s="12"/>
      <c r="B948" s="12"/>
      <c r="C948" s="12"/>
      <c r="D948" s="12"/>
      <c r="E948" s="12"/>
      <c r="F948" s="12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  <c r="BG948" s="81"/>
      <c r="BH948" s="81"/>
      <c r="BI948" s="81"/>
      <c r="BJ948" s="81"/>
      <c r="BK948" s="81"/>
      <c r="BL948" s="12"/>
      <c r="BM948" s="12"/>
      <c r="BN948" s="12"/>
      <c r="BO948" s="12"/>
    </row>
    <row r="949" spans="1:67" ht="12.75" customHeight="1">
      <c r="A949" s="12"/>
      <c r="B949" s="12"/>
      <c r="C949" s="12"/>
      <c r="D949" s="12"/>
      <c r="E949" s="12"/>
      <c r="F949" s="12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  <c r="BG949" s="81"/>
      <c r="BH949" s="81"/>
      <c r="BI949" s="81"/>
      <c r="BJ949" s="81"/>
      <c r="BK949" s="81"/>
      <c r="BL949" s="12"/>
      <c r="BM949" s="12"/>
      <c r="BN949" s="12"/>
      <c r="BO949" s="12"/>
    </row>
    <row r="950" spans="1:67" ht="12.75" customHeight="1">
      <c r="A950" s="12"/>
      <c r="B950" s="12"/>
      <c r="C950" s="12"/>
      <c r="D950" s="12"/>
      <c r="E950" s="12"/>
      <c r="F950" s="12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  <c r="BG950" s="81"/>
      <c r="BH950" s="81"/>
      <c r="BI950" s="81"/>
      <c r="BJ950" s="81"/>
      <c r="BK950" s="81"/>
      <c r="BL950" s="12"/>
      <c r="BM950" s="12"/>
      <c r="BN950" s="12"/>
      <c r="BO950" s="12"/>
    </row>
    <row r="951" spans="1:67" ht="12.75" customHeight="1">
      <c r="A951" s="12"/>
      <c r="B951" s="12"/>
      <c r="C951" s="12"/>
      <c r="D951" s="12"/>
      <c r="E951" s="12"/>
      <c r="F951" s="12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  <c r="BG951" s="81"/>
      <c r="BH951" s="81"/>
      <c r="BI951" s="81"/>
      <c r="BJ951" s="81"/>
      <c r="BK951" s="81"/>
      <c r="BL951" s="12"/>
      <c r="BM951" s="12"/>
      <c r="BN951" s="12"/>
      <c r="BO951" s="12"/>
    </row>
    <row r="952" spans="1:67" ht="12.75" customHeight="1">
      <c r="A952" s="12"/>
      <c r="B952" s="12"/>
      <c r="C952" s="12"/>
      <c r="D952" s="12"/>
      <c r="E952" s="12"/>
      <c r="F952" s="12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  <c r="BG952" s="81"/>
      <c r="BH952" s="81"/>
      <c r="BI952" s="81"/>
      <c r="BJ952" s="81"/>
      <c r="BK952" s="81"/>
      <c r="BL952" s="12"/>
      <c r="BM952" s="12"/>
      <c r="BN952" s="12"/>
      <c r="BO952" s="12"/>
    </row>
    <row r="953" spans="1:67" ht="12.75" customHeight="1">
      <c r="A953" s="12"/>
      <c r="B953" s="12"/>
      <c r="C953" s="12"/>
      <c r="D953" s="12"/>
      <c r="E953" s="12"/>
      <c r="F953" s="12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  <c r="BG953" s="81"/>
      <c r="BH953" s="81"/>
      <c r="BI953" s="81"/>
      <c r="BJ953" s="81"/>
      <c r="BK953" s="81"/>
      <c r="BL953" s="12"/>
      <c r="BM953" s="12"/>
      <c r="BN953" s="12"/>
      <c r="BO953" s="12"/>
    </row>
    <row r="954" spans="1:67" ht="12.75" customHeight="1">
      <c r="A954" s="12"/>
      <c r="B954" s="12"/>
      <c r="C954" s="12"/>
      <c r="D954" s="12"/>
      <c r="E954" s="12"/>
      <c r="F954" s="12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  <c r="BG954" s="81"/>
      <c r="BH954" s="81"/>
      <c r="BI954" s="81"/>
      <c r="BJ954" s="81"/>
      <c r="BK954" s="81"/>
      <c r="BL954" s="12"/>
      <c r="BM954" s="12"/>
      <c r="BN954" s="12"/>
      <c r="BO954" s="12"/>
    </row>
    <row r="955" spans="1:67" ht="12.75" customHeight="1">
      <c r="A955" s="12"/>
      <c r="B955" s="12"/>
      <c r="C955" s="12"/>
      <c r="D955" s="12"/>
      <c r="E955" s="12"/>
      <c r="F955" s="12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  <c r="BG955" s="81"/>
      <c r="BH955" s="81"/>
      <c r="BI955" s="81"/>
      <c r="BJ955" s="81"/>
      <c r="BK955" s="81"/>
      <c r="BL955" s="12"/>
      <c r="BM955" s="12"/>
      <c r="BN955" s="12"/>
      <c r="BO955" s="12"/>
    </row>
    <row r="956" spans="1:67" ht="12.75" customHeight="1">
      <c r="A956" s="12"/>
      <c r="B956" s="12"/>
      <c r="C956" s="12"/>
      <c r="D956" s="12"/>
      <c r="E956" s="12"/>
      <c r="F956" s="12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  <c r="BG956" s="81"/>
      <c r="BH956" s="81"/>
      <c r="BI956" s="81"/>
      <c r="BJ956" s="81"/>
      <c r="BK956" s="81"/>
      <c r="BL956" s="12"/>
      <c r="BM956" s="12"/>
      <c r="BN956" s="12"/>
      <c r="BO956" s="12"/>
    </row>
    <row r="957" spans="1:67" ht="12.75" customHeight="1">
      <c r="A957" s="12"/>
      <c r="B957" s="12"/>
      <c r="C957" s="12"/>
      <c r="D957" s="12"/>
      <c r="E957" s="12"/>
      <c r="F957" s="12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  <c r="BG957" s="81"/>
      <c r="BH957" s="81"/>
      <c r="BI957" s="81"/>
      <c r="BJ957" s="81"/>
      <c r="BK957" s="81"/>
      <c r="BL957" s="12"/>
      <c r="BM957" s="12"/>
      <c r="BN957" s="12"/>
      <c r="BO957" s="12"/>
    </row>
    <row r="958" spans="1:67" ht="12.75" customHeight="1">
      <c r="A958" s="12"/>
      <c r="B958" s="12"/>
      <c r="C958" s="12"/>
      <c r="D958" s="12"/>
      <c r="E958" s="12"/>
      <c r="F958" s="12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  <c r="BG958" s="81"/>
      <c r="BH958" s="81"/>
      <c r="BI958" s="81"/>
      <c r="BJ958" s="81"/>
      <c r="BK958" s="81"/>
      <c r="BL958" s="12"/>
      <c r="BM958" s="12"/>
      <c r="BN958" s="12"/>
      <c r="BO958" s="12"/>
    </row>
    <row r="959" spans="1:67" ht="12.75" customHeight="1">
      <c r="A959" s="12"/>
      <c r="B959" s="12"/>
      <c r="C959" s="12"/>
      <c r="D959" s="12"/>
      <c r="E959" s="12"/>
      <c r="F959" s="12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  <c r="BG959" s="81"/>
      <c r="BH959" s="81"/>
      <c r="BI959" s="81"/>
      <c r="BJ959" s="81"/>
      <c r="BK959" s="81"/>
      <c r="BL959" s="12"/>
      <c r="BM959" s="12"/>
      <c r="BN959" s="12"/>
      <c r="BO959" s="12"/>
    </row>
    <row r="960" spans="1:67" ht="12.75" customHeight="1">
      <c r="A960" s="12"/>
      <c r="B960" s="12"/>
      <c r="C960" s="12"/>
      <c r="D960" s="12"/>
      <c r="E960" s="12"/>
      <c r="F960" s="12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  <c r="BG960" s="81"/>
      <c r="BH960" s="81"/>
      <c r="BI960" s="81"/>
      <c r="BJ960" s="81"/>
      <c r="BK960" s="81"/>
      <c r="BL960" s="12"/>
      <c r="BM960" s="12"/>
      <c r="BN960" s="12"/>
      <c r="BO960" s="12"/>
    </row>
    <row r="961" spans="1:67" ht="12.75" customHeight="1">
      <c r="A961" s="12"/>
      <c r="B961" s="12"/>
      <c r="C961" s="12"/>
      <c r="D961" s="12"/>
      <c r="E961" s="12"/>
      <c r="F961" s="12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  <c r="BG961" s="81"/>
      <c r="BH961" s="81"/>
      <c r="BI961" s="81"/>
      <c r="BJ961" s="81"/>
      <c r="BK961" s="81"/>
      <c r="BL961" s="12"/>
      <c r="BM961" s="12"/>
      <c r="BN961" s="12"/>
      <c r="BO961" s="12"/>
    </row>
    <row r="962" spans="1:67" ht="12.75" customHeight="1">
      <c r="A962" s="12"/>
      <c r="B962" s="12"/>
      <c r="C962" s="12"/>
      <c r="D962" s="12"/>
      <c r="E962" s="12"/>
      <c r="F962" s="12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  <c r="BG962" s="81"/>
      <c r="BH962" s="81"/>
      <c r="BI962" s="81"/>
      <c r="BJ962" s="81"/>
      <c r="BK962" s="81"/>
      <c r="BL962" s="12"/>
      <c r="BM962" s="12"/>
      <c r="BN962" s="12"/>
      <c r="BO962" s="12"/>
    </row>
    <row r="963" spans="1:67" ht="12.75" customHeight="1">
      <c r="A963" s="12"/>
      <c r="B963" s="12"/>
      <c r="C963" s="12"/>
      <c r="D963" s="12"/>
      <c r="E963" s="12"/>
      <c r="F963" s="12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  <c r="BG963" s="81"/>
      <c r="BH963" s="81"/>
      <c r="BI963" s="81"/>
      <c r="BJ963" s="81"/>
      <c r="BK963" s="81"/>
      <c r="BL963" s="12"/>
      <c r="BM963" s="12"/>
      <c r="BN963" s="12"/>
      <c r="BO963" s="12"/>
    </row>
    <row r="964" spans="1:67" ht="12.75" customHeight="1">
      <c r="A964" s="12"/>
      <c r="B964" s="12"/>
      <c r="C964" s="12"/>
      <c r="D964" s="12"/>
      <c r="E964" s="12"/>
      <c r="F964" s="12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  <c r="BG964" s="81"/>
      <c r="BH964" s="81"/>
      <c r="BI964" s="81"/>
      <c r="BJ964" s="81"/>
      <c r="BK964" s="81"/>
      <c r="BL964" s="12"/>
      <c r="BM964" s="12"/>
      <c r="BN964" s="12"/>
      <c r="BO964" s="12"/>
    </row>
    <row r="965" spans="1:67" ht="12.75" customHeight="1">
      <c r="A965" s="12"/>
      <c r="B965" s="12"/>
      <c r="C965" s="12"/>
      <c r="D965" s="12"/>
      <c r="E965" s="12"/>
      <c r="F965" s="12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  <c r="BG965" s="81"/>
      <c r="BH965" s="81"/>
      <c r="BI965" s="81"/>
      <c r="BJ965" s="81"/>
      <c r="BK965" s="81"/>
      <c r="BL965" s="12"/>
      <c r="BM965" s="12"/>
      <c r="BN965" s="12"/>
      <c r="BO965" s="12"/>
    </row>
    <row r="966" spans="1:67" ht="12.75" customHeight="1">
      <c r="A966" s="12"/>
      <c r="B966" s="12"/>
      <c r="C966" s="12"/>
      <c r="D966" s="12"/>
      <c r="E966" s="12"/>
      <c r="F966" s="12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  <c r="BG966" s="81"/>
      <c r="BH966" s="81"/>
      <c r="BI966" s="81"/>
      <c r="BJ966" s="81"/>
      <c r="BK966" s="81"/>
      <c r="BL966" s="12"/>
      <c r="BM966" s="12"/>
      <c r="BN966" s="12"/>
      <c r="BO966" s="12"/>
    </row>
    <row r="967" spans="1:67" ht="12.75" customHeight="1">
      <c r="A967" s="12"/>
      <c r="B967" s="12"/>
      <c r="C967" s="12"/>
      <c r="D967" s="12"/>
      <c r="E967" s="12"/>
      <c r="F967" s="12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  <c r="BG967" s="81"/>
      <c r="BH967" s="81"/>
      <c r="BI967" s="81"/>
      <c r="BJ967" s="81"/>
      <c r="BK967" s="81"/>
      <c r="BL967" s="12"/>
      <c r="BM967" s="12"/>
      <c r="BN967" s="12"/>
      <c r="BO967" s="12"/>
    </row>
    <row r="968" spans="1:67" ht="12.75" customHeight="1">
      <c r="A968" s="12"/>
      <c r="B968" s="12"/>
      <c r="C968" s="12"/>
      <c r="D968" s="12"/>
      <c r="E968" s="12"/>
      <c r="F968" s="12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  <c r="BG968" s="81"/>
      <c r="BH968" s="81"/>
      <c r="BI968" s="81"/>
      <c r="BJ968" s="81"/>
      <c r="BK968" s="81"/>
      <c r="BL968" s="12"/>
      <c r="BM968" s="12"/>
      <c r="BN968" s="12"/>
      <c r="BO968" s="12"/>
    </row>
    <row r="969" spans="1:67" ht="12.75" customHeight="1">
      <c r="A969" s="12"/>
      <c r="B969" s="12"/>
      <c r="C969" s="12"/>
      <c r="D969" s="12"/>
      <c r="E969" s="12"/>
      <c r="F969" s="12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  <c r="BG969" s="81"/>
      <c r="BH969" s="81"/>
      <c r="BI969" s="81"/>
      <c r="BJ969" s="81"/>
      <c r="BK969" s="81"/>
      <c r="BL969" s="12"/>
      <c r="BM969" s="12"/>
      <c r="BN969" s="12"/>
      <c r="BO969" s="12"/>
    </row>
    <row r="970" spans="1:67" ht="12.75" customHeight="1">
      <c r="A970" s="12"/>
      <c r="B970" s="12"/>
      <c r="C970" s="12"/>
      <c r="D970" s="12"/>
      <c r="E970" s="12"/>
      <c r="F970" s="12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  <c r="BG970" s="81"/>
      <c r="BH970" s="81"/>
      <c r="BI970" s="81"/>
      <c r="BJ970" s="81"/>
      <c r="BK970" s="81"/>
      <c r="BL970" s="12"/>
      <c r="BM970" s="12"/>
      <c r="BN970" s="12"/>
      <c r="BO970" s="12"/>
    </row>
    <row r="971" spans="1:67" ht="12.75" customHeight="1">
      <c r="A971" s="12"/>
      <c r="B971" s="12"/>
      <c r="C971" s="12"/>
      <c r="D971" s="12"/>
      <c r="E971" s="12"/>
      <c r="F971" s="12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  <c r="BG971" s="81"/>
      <c r="BH971" s="81"/>
      <c r="BI971" s="81"/>
      <c r="BJ971" s="81"/>
      <c r="BK971" s="81"/>
      <c r="BL971" s="12"/>
      <c r="BM971" s="12"/>
      <c r="BN971" s="12"/>
      <c r="BO971" s="12"/>
    </row>
    <row r="972" spans="1:67" ht="12.75" customHeight="1">
      <c r="A972" s="12"/>
      <c r="B972" s="12"/>
      <c r="C972" s="12"/>
      <c r="D972" s="12"/>
      <c r="E972" s="12"/>
      <c r="F972" s="12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  <c r="BG972" s="81"/>
      <c r="BH972" s="81"/>
      <c r="BI972" s="81"/>
      <c r="BJ972" s="81"/>
      <c r="BK972" s="81"/>
      <c r="BL972" s="12"/>
      <c r="BM972" s="12"/>
      <c r="BN972" s="12"/>
      <c r="BO972" s="12"/>
    </row>
    <row r="973" spans="1:67" ht="12.75" customHeight="1">
      <c r="A973" s="12"/>
      <c r="B973" s="12"/>
      <c r="C973" s="12"/>
      <c r="D973" s="12"/>
      <c r="E973" s="12"/>
      <c r="F973" s="12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  <c r="BG973" s="81"/>
      <c r="BH973" s="81"/>
      <c r="BI973" s="81"/>
      <c r="BJ973" s="81"/>
      <c r="BK973" s="81"/>
      <c r="BL973" s="12"/>
      <c r="BM973" s="12"/>
      <c r="BN973" s="12"/>
      <c r="BO973" s="12"/>
    </row>
    <row r="974" spans="1:67" ht="12.75" customHeight="1">
      <c r="A974" s="12"/>
      <c r="B974" s="12"/>
      <c r="C974" s="12"/>
      <c r="D974" s="12"/>
      <c r="E974" s="12"/>
      <c r="F974" s="12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  <c r="BG974" s="81"/>
      <c r="BH974" s="81"/>
      <c r="BI974" s="81"/>
      <c r="BJ974" s="81"/>
      <c r="BK974" s="81"/>
      <c r="BL974" s="12"/>
      <c r="BM974" s="12"/>
      <c r="BN974" s="12"/>
      <c r="BO974" s="12"/>
    </row>
    <row r="975" spans="1:67" ht="12.75" customHeight="1">
      <c r="A975" s="12"/>
      <c r="B975" s="12"/>
      <c r="C975" s="12"/>
      <c r="D975" s="12"/>
      <c r="E975" s="12"/>
      <c r="F975" s="12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  <c r="BG975" s="81"/>
      <c r="BH975" s="81"/>
      <c r="BI975" s="81"/>
      <c r="BJ975" s="81"/>
      <c r="BK975" s="81"/>
      <c r="BL975" s="12"/>
      <c r="BM975" s="12"/>
      <c r="BN975" s="12"/>
      <c r="BO975" s="12"/>
    </row>
    <row r="976" spans="1:67" ht="12.75" customHeight="1">
      <c r="A976" s="12"/>
      <c r="B976" s="12"/>
      <c r="C976" s="12"/>
      <c r="D976" s="12"/>
      <c r="E976" s="12"/>
      <c r="F976" s="12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  <c r="BG976" s="81"/>
      <c r="BH976" s="81"/>
      <c r="BI976" s="81"/>
      <c r="BJ976" s="81"/>
      <c r="BK976" s="81"/>
      <c r="BL976" s="12"/>
      <c r="BM976" s="12"/>
      <c r="BN976" s="12"/>
      <c r="BO976" s="12"/>
    </row>
    <row r="977" spans="1:67" ht="12.75" customHeight="1">
      <c r="A977" s="12"/>
      <c r="B977" s="12"/>
      <c r="C977" s="12"/>
      <c r="D977" s="12"/>
      <c r="E977" s="12"/>
      <c r="F977" s="12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  <c r="BG977" s="81"/>
      <c r="BH977" s="81"/>
      <c r="BI977" s="81"/>
      <c r="BJ977" s="81"/>
      <c r="BK977" s="81"/>
      <c r="BL977" s="12"/>
      <c r="BM977" s="12"/>
      <c r="BN977" s="12"/>
      <c r="BO977" s="12"/>
    </row>
    <row r="978" spans="1:67" ht="12.75" customHeight="1">
      <c r="A978" s="12"/>
      <c r="B978" s="12"/>
      <c r="C978" s="12"/>
      <c r="D978" s="12"/>
      <c r="E978" s="12"/>
      <c r="F978" s="12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  <c r="BG978" s="81"/>
      <c r="BH978" s="81"/>
      <c r="BI978" s="81"/>
      <c r="BJ978" s="81"/>
      <c r="BK978" s="81"/>
      <c r="BL978" s="12"/>
      <c r="BM978" s="12"/>
      <c r="BN978" s="12"/>
      <c r="BO978" s="12"/>
    </row>
    <row r="979" spans="1:67" ht="12.75" customHeight="1">
      <c r="A979" s="12"/>
      <c r="B979" s="12"/>
      <c r="C979" s="12"/>
      <c r="D979" s="12"/>
      <c r="E979" s="12"/>
      <c r="F979" s="12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  <c r="BG979" s="81"/>
      <c r="BH979" s="81"/>
      <c r="BI979" s="81"/>
      <c r="BJ979" s="81"/>
      <c r="BK979" s="81"/>
      <c r="BL979" s="12"/>
      <c r="BM979" s="12"/>
      <c r="BN979" s="12"/>
      <c r="BO979" s="12"/>
    </row>
    <row r="980" spans="1:67" ht="12.75" customHeight="1">
      <c r="A980" s="12"/>
      <c r="B980" s="12"/>
      <c r="C980" s="12"/>
      <c r="D980" s="12"/>
      <c r="E980" s="12"/>
      <c r="F980" s="12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  <c r="BG980" s="81"/>
      <c r="BH980" s="81"/>
      <c r="BI980" s="81"/>
      <c r="BJ980" s="81"/>
      <c r="BK980" s="81"/>
      <c r="BL980" s="12"/>
      <c r="BM980" s="12"/>
      <c r="BN980" s="12"/>
      <c r="BO980" s="12"/>
    </row>
    <row r="981" spans="1:67" ht="12.75" customHeight="1">
      <c r="A981" s="12"/>
      <c r="B981" s="12"/>
      <c r="C981" s="12"/>
      <c r="D981" s="12"/>
      <c r="E981" s="12"/>
      <c r="F981" s="12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  <c r="BG981" s="81"/>
      <c r="BH981" s="81"/>
      <c r="BI981" s="81"/>
      <c r="BJ981" s="81"/>
      <c r="BK981" s="81"/>
      <c r="BL981" s="12"/>
      <c r="BM981" s="12"/>
      <c r="BN981" s="12"/>
      <c r="BO981" s="12"/>
    </row>
    <row r="982" spans="1:67" ht="12.75" customHeight="1">
      <c r="A982" s="12"/>
      <c r="B982" s="12"/>
      <c r="C982" s="12"/>
      <c r="D982" s="12"/>
      <c r="E982" s="12"/>
      <c r="F982" s="12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  <c r="BG982" s="81"/>
      <c r="BH982" s="81"/>
      <c r="BI982" s="81"/>
      <c r="BJ982" s="81"/>
      <c r="BK982" s="81"/>
      <c r="BL982" s="12"/>
      <c r="BM982" s="12"/>
      <c r="BN982" s="12"/>
      <c r="BO982" s="12"/>
    </row>
    <row r="983" spans="1:67" ht="12.75" customHeight="1">
      <c r="A983" s="12"/>
      <c r="B983" s="12"/>
      <c r="C983" s="12"/>
      <c r="D983" s="12"/>
      <c r="E983" s="12"/>
      <c r="F983" s="12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  <c r="BG983" s="81"/>
      <c r="BH983" s="81"/>
      <c r="BI983" s="81"/>
      <c r="BJ983" s="81"/>
      <c r="BK983" s="81"/>
      <c r="BL983" s="12"/>
      <c r="BM983" s="12"/>
      <c r="BN983" s="12"/>
      <c r="BO983" s="12"/>
    </row>
    <row r="984" spans="1:67" ht="12.75" customHeight="1">
      <c r="A984" s="12"/>
      <c r="B984" s="12"/>
      <c r="C984" s="12"/>
      <c r="D984" s="12"/>
      <c r="E984" s="12"/>
      <c r="F984" s="12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  <c r="BG984" s="81"/>
      <c r="BH984" s="81"/>
      <c r="BI984" s="81"/>
      <c r="BJ984" s="81"/>
      <c r="BK984" s="81"/>
      <c r="BL984" s="12"/>
      <c r="BM984" s="12"/>
      <c r="BN984" s="12"/>
      <c r="BO984" s="12"/>
    </row>
    <row r="985" spans="1:67" ht="12.75" customHeight="1">
      <c r="A985" s="12"/>
      <c r="B985" s="12"/>
      <c r="C985" s="12"/>
      <c r="D985" s="12"/>
      <c r="E985" s="12"/>
      <c r="F985" s="12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  <c r="BG985" s="81"/>
      <c r="BH985" s="81"/>
      <c r="BI985" s="81"/>
      <c r="BJ985" s="81"/>
      <c r="BK985" s="81"/>
      <c r="BL985" s="12"/>
      <c r="BM985" s="12"/>
      <c r="BN985" s="12"/>
      <c r="BO985" s="12"/>
    </row>
    <row r="986" spans="1:67" ht="12.75" customHeight="1">
      <c r="A986" s="12"/>
      <c r="B986" s="12"/>
      <c r="C986" s="12"/>
      <c r="D986" s="12"/>
      <c r="E986" s="12"/>
      <c r="F986" s="12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  <c r="BG986" s="81"/>
      <c r="BH986" s="81"/>
      <c r="BI986" s="81"/>
      <c r="BJ986" s="81"/>
      <c r="BK986" s="81"/>
      <c r="BL986" s="12"/>
      <c r="BM986" s="12"/>
      <c r="BN986" s="12"/>
      <c r="BO986" s="12"/>
    </row>
    <row r="987" spans="1:67" ht="12.75" customHeight="1">
      <c r="A987" s="12"/>
      <c r="B987" s="12"/>
      <c r="C987" s="12"/>
      <c r="D987" s="12"/>
      <c r="E987" s="12"/>
      <c r="F987" s="12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  <c r="BG987" s="81"/>
      <c r="BH987" s="81"/>
      <c r="BI987" s="81"/>
      <c r="BJ987" s="81"/>
      <c r="BK987" s="81"/>
      <c r="BL987" s="12"/>
      <c r="BM987" s="12"/>
      <c r="BN987" s="12"/>
      <c r="BO987" s="12"/>
    </row>
    <row r="988" spans="1:67" ht="12.75" customHeight="1">
      <c r="A988" s="12"/>
      <c r="B988" s="12"/>
      <c r="C988" s="12"/>
      <c r="D988" s="12"/>
      <c r="E988" s="12"/>
      <c r="F988" s="12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  <c r="BG988" s="81"/>
      <c r="BH988" s="81"/>
      <c r="BI988" s="81"/>
      <c r="BJ988" s="81"/>
      <c r="BK988" s="81"/>
      <c r="BL988" s="12"/>
      <c r="BM988" s="12"/>
      <c r="BN988" s="12"/>
      <c r="BO988" s="12"/>
    </row>
    <row r="989" spans="1:67" ht="12.75" customHeight="1">
      <c r="A989" s="12"/>
      <c r="B989" s="12"/>
      <c r="C989" s="12"/>
      <c r="D989" s="12"/>
      <c r="E989" s="12"/>
      <c r="F989" s="12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  <c r="BG989" s="81"/>
      <c r="BH989" s="81"/>
      <c r="BI989" s="81"/>
      <c r="BJ989" s="81"/>
      <c r="BK989" s="81"/>
      <c r="BL989" s="12"/>
      <c r="BM989" s="12"/>
      <c r="BN989" s="12"/>
      <c r="BO989" s="12"/>
    </row>
    <row r="990" spans="1:67" ht="12.75" customHeight="1">
      <c r="A990" s="12"/>
      <c r="B990" s="12"/>
      <c r="C990" s="12"/>
      <c r="D990" s="12"/>
      <c r="E990" s="12"/>
      <c r="F990" s="12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  <c r="BG990" s="81"/>
      <c r="BH990" s="81"/>
      <c r="BI990" s="81"/>
      <c r="BJ990" s="81"/>
      <c r="BK990" s="81"/>
      <c r="BL990" s="12"/>
      <c r="BM990" s="12"/>
      <c r="BN990" s="12"/>
      <c r="BO990" s="12"/>
    </row>
    <row r="991" spans="1:67" ht="12.75" customHeight="1">
      <c r="A991" s="12"/>
      <c r="B991" s="12"/>
      <c r="C991" s="12"/>
      <c r="D991" s="12"/>
      <c r="E991" s="12"/>
      <c r="F991" s="12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  <c r="BG991" s="81"/>
      <c r="BH991" s="81"/>
      <c r="BI991" s="81"/>
      <c r="BJ991" s="81"/>
      <c r="BK991" s="81"/>
      <c r="BL991" s="12"/>
      <c r="BM991" s="12"/>
      <c r="BN991" s="12"/>
      <c r="BO991" s="12"/>
    </row>
    <row r="992" spans="1:67" ht="12.75" customHeight="1">
      <c r="A992" s="12"/>
      <c r="B992" s="12"/>
      <c r="C992" s="12"/>
      <c r="D992" s="12"/>
      <c r="E992" s="12"/>
      <c r="F992" s="12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  <c r="BG992" s="81"/>
      <c r="BH992" s="81"/>
      <c r="BI992" s="81"/>
      <c r="BJ992" s="81"/>
      <c r="BK992" s="81"/>
      <c r="BL992" s="12"/>
      <c r="BM992" s="12"/>
      <c r="BN992" s="12"/>
      <c r="BO992" s="12"/>
    </row>
    <row r="993" spans="1:67" ht="12.75" customHeight="1">
      <c r="A993" s="12"/>
      <c r="B993" s="12"/>
      <c r="C993" s="12"/>
      <c r="D993" s="12"/>
      <c r="E993" s="12"/>
      <c r="F993" s="12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  <c r="BG993" s="81"/>
      <c r="BH993" s="81"/>
      <c r="BI993" s="81"/>
      <c r="BJ993" s="81"/>
      <c r="BK993" s="81"/>
      <c r="BL993" s="12"/>
      <c r="BM993" s="12"/>
      <c r="BN993" s="12"/>
      <c r="BO993" s="12"/>
    </row>
    <row r="994" spans="1:67" ht="12.75" customHeight="1">
      <c r="A994" s="12"/>
      <c r="B994" s="12"/>
      <c r="C994" s="12"/>
      <c r="D994" s="12"/>
      <c r="E994" s="12"/>
      <c r="F994" s="12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  <c r="BG994" s="81"/>
      <c r="BH994" s="81"/>
      <c r="BI994" s="81"/>
      <c r="BJ994" s="81"/>
      <c r="BK994" s="81"/>
      <c r="BL994" s="12"/>
      <c r="BM994" s="12"/>
      <c r="BN994" s="12"/>
      <c r="BO994" s="12"/>
    </row>
    <row r="995" spans="1:67" ht="12.75" customHeight="1">
      <c r="A995" s="12"/>
      <c r="B995" s="12"/>
      <c r="C995" s="12"/>
      <c r="D995" s="12"/>
      <c r="E995" s="12"/>
      <c r="F995" s="12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  <c r="BG995" s="81"/>
      <c r="BH995" s="81"/>
      <c r="BI995" s="81"/>
      <c r="BJ995" s="81"/>
      <c r="BK995" s="81"/>
      <c r="BL995" s="12"/>
      <c r="BM995" s="12"/>
      <c r="BN995" s="12"/>
      <c r="BO995" s="12"/>
    </row>
    <row r="996" spans="1:67" ht="12.75" customHeight="1">
      <c r="A996" s="12"/>
      <c r="B996" s="12"/>
      <c r="C996" s="12"/>
      <c r="D996" s="12"/>
      <c r="E996" s="12"/>
      <c r="F996" s="12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  <c r="BG996" s="81"/>
      <c r="BH996" s="81"/>
      <c r="BI996" s="81"/>
      <c r="BJ996" s="81"/>
      <c r="BK996" s="81"/>
      <c r="BL996" s="12"/>
      <c r="BM996" s="12"/>
      <c r="BN996" s="12"/>
      <c r="BO996" s="12"/>
    </row>
    <row r="997" spans="1:67" ht="12.75" customHeight="1">
      <c r="A997" s="12"/>
      <c r="B997" s="12"/>
      <c r="C997" s="12"/>
      <c r="D997" s="12"/>
      <c r="E997" s="12"/>
      <c r="F997" s="12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  <c r="BG997" s="81"/>
      <c r="BH997" s="81"/>
      <c r="BI997" s="81"/>
      <c r="BJ997" s="81"/>
      <c r="BK997" s="81"/>
      <c r="BL997" s="12"/>
      <c r="BM997" s="12"/>
      <c r="BN997" s="12"/>
      <c r="BO997" s="12"/>
    </row>
    <row r="998" spans="1:67" ht="12.75" customHeight="1">
      <c r="A998" s="12"/>
      <c r="B998" s="12"/>
      <c r="C998" s="12"/>
      <c r="D998" s="12"/>
      <c r="E998" s="12"/>
      <c r="F998" s="12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  <c r="BG998" s="81"/>
      <c r="BH998" s="81"/>
      <c r="BI998" s="81"/>
      <c r="BJ998" s="81"/>
      <c r="BK998" s="81"/>
      <c r="BL998" s="12"/>
      <c r="BM998" s="12"/>
      <c r="BN998" s="12"/>
      <c r="BO998" s="12"/>
    </row>
    <row r="999" spans="1:67" ht="12.75" customHeight="1">
      <c r="A999" s="12"/>
      <c r="B999" s="12"/>
      <c r="C999" s="12"/>
      <c r="D999" s="12"/>
      <c r="E999" s="12"/>
      <c r="F999" s="12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  <c r="BG999" s="81"/>
      <c r="BH999" s="81"/>
      <c r="BI999" s="81"/>
      <c r="BJ999" s="81"/>
      <c r="BK999" s="81"/>
      <c r="BL999" s="12"/>
      <c r="BM999" s="12"/>
      <c r="BN999" s="12"/>
      <c r="BO999" s="12"/>
    </row>
    <row r="1000" spans="1:67" ht="12.75" customHeight="1">
      <c r="A1000" s="12"/>
      <c r="B1000" s="12"/>
      <c r="C1000" s="12"/>
      <c r="D1000" s="12"/>
      <c r="E1000" s="12"/>
      <c r="F1000" s="12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  <c r="BG1000" s="81"/>
      <c r="BH1000" s="81"/>
      <c r="BI1000" s="81"/>
      <c r="BJ1000" s="81"/>
      <c r="BK1000" s="81"/>
      <c r="BL1000" s="12"/>
      <c r="BM1000" s="12"/>
      <c r="BN1000" s="12"/>
      <c r="BO1000" s="12"/>
    </row>
  </sheetData>
  <sheetProtection algorithmName="SHA-512" hashValue="c5MYPbywvHdYVi14Uw7WvvkBFy1hUMrEDZGcFXP4xIHmaJbWvjse6SzGMpVKUp6Hq+BvXqGgnpBE6uZ/6BGezw==" saltValue="f7QXrZO37NMH+MzGTQqIPQ==" spinCount="100000" sheet="1" objects="1" scenarios="1"/>
  <phoneticPr fontId="41"/>
  <pageMargins left="0.7" right="0.7" top="0.75" bottom="0.75" header="0" footer="0"/>
  <pageSetup paperSize="8" scale="82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CC2E5"/>
    <pageSetUpPr fitToPage="1"/>
  </sheetPr>
  <dimension ref="A1:BC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21" sqref="K21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2"/>
      <c r="B1" s="55"/>
      <c r="C1" s="36"/>
      <c r="D1" s="12"/>
      <c r="E1" s="36"/>
      <c r="F1" s="56"/>
      <c r="G1" s="255" t="s">
        <v>2021</v>
      </c>
      <c r="H1" s="203"/>
      <c r="I1" s="203"/>
      <c r="J1" s="203"/>
      <c r="K1" s="203"/>
      <c r="L1" s="203"/>
      <c r="M1" s="203"/>
      <c r="N1" s="203"/>
      <c r="O1" s="203"/>
      <c r="P1" s="203"/>
      <c r="Q1" s="12"/>
      <c r="R1" s="12"/>
      <c r="S1" s="77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ht="12.75" customHeight="1">
      <c r="A2" s="12"/>
      <c r="B2" s="57"/>
      <c r="C2" s="36"/>
      <c r="D2" s="12"/>
      <c r="E2" s="36"/>
      <c r="F2" s="56"/>
      <c r="G2" s="36" t="s">
        <v>65</v>
      </c>
      <c r="H2" s="86"/>
      <c r="I2" s="86"/>
      <c r="J2" s="86"/>
      <c r="K2" s="86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ht="20.25" customHeight="1">
      <c r="A3" s="12"/>
      <c r="B3" s="36"/>
      <c r="C3" s="58" t="s">
        <v>66</v>
      </c>
      <c r="D3" s="12" t="s">
        <v>67</v>
      </c>
      <c r="E3" s="59"/>
      <c r="F3" s="59"/>
      <c r="G3" s="256" t="s">
        <v>2022</v>
      </c>
      <c r="H3" s="242"/>
      <c r="I3" s="86"/>
      <c r="J3" s="86"/>
      <c r="K3" s="86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ht="15" customHeight="1">
      <c r="A4" s="64">
        <v>8</v>
      </c>
      <c r="B4" s="65" t="s">
        <v>68</v>
      </c>
      <c r="C4" s="65">
        <v>1120</v>
      </c>
      <c r="D4" s="64" t="s">
        <v>78</v>
      </c>
      <c r="E4" s="87" t="s">
        <v>2098</v>
      </c>
      <c r="F4" s="88"/>
      <c r="G4" s="89" t="s">
        <v>2134</v>
      </c>
      <c r="H4" s="89" t="s">
        <v>2135</v>
      </c>
      <c r="I4" s="89" t="s">
        <v>2012</v>
      </c>
      <c r="J4" s="89" t="s">
        <v>2012</v>
      </c>
      <c r="K4" s="89" t="s">
        <v>2012</v>
      </c>
      <c r="L4" s="89" t="s">
        <v>2012</v>
      </c>
      <c r="M4" s="89" t="s">
        <v>2012</v>
      </c>
      <c r="N4" s="89" t="s">
        <v>2012</v>
      </c>
      <c r="O4" s="89" t="s">
        <v>2012</v>
      </c>
      <c r="P4" s="89" t="s">
        <v>2012</v>
      </c>
      <c r="Q4" s="89" t="s">
        <v>2012</v>
      </c>
      <c r="R4" s="89" t="s">
        <v>2012</v>
      </c>
      <c r="S4" s="89" t="s">
        <v>2012</v>
      </c>
      <c r="T4" s="89" t="s">
        <v>2012</v>
      </c>
      <c r="U4" s="89" t="s">
        <v>2012</v>
      </c>
      <c r="V4" s="89" t="s">
        <v>2012</v>
      </c>
      <c r="W4" s="89" t="s">
        <v>2012</v>
      </c>
      <c r="X4" s="89" t="s">
        <v>2012</v>
      </c>
      <c r="Y4" s="89" t="s">
        <v>2012</v>
      </c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15" customHeight="1">
      <c r="A5" s="64">
        <v>33</v>
      </c>
      <c r="B5" s="65" t="s">
        <v>96</v>
      </c>
      <c r="C5" s="65">
        <v>2110</v>
      </c>
      <c r="D5" s="64" t="s">
        <v>103</v>
      </c>
      <c r="E5" s="65" t="s">
        <v>2099</v>
      </c>
      <c r="F5" s="65"/>
      <c r="G5" s="89" t="s">
        <v>2136</v>
      </c>
      <c r="H5" s="89" t="s">
        <v>2137</v>
      </c>
      <c r="I5" s="89" t="s">
        <v>2012</v>
      </c>
      <c r="J5" s="89" t="s">
        <v>2012</v>
      </c>
      <c r="K5" s="89" t="s">
        <v>2012</v>
      </c>
      <c r="L5" s="89" t="s">
        <v>2012</v>
      </c>
      <c r="M5" s="89" t="s">
        <v>2012</v>
      </c>
      <c r="N5" s="89" t="s">
        <v>2012</v>
      </c>
      <c r="O5" s="89" t="s">
        <v>2012</v>
      </c>
      <c r="P5" s="89" t="s">
        <v>2012</v>
      </c>
      <c r="Q5" s="89" t="s">
        <v>2012</v>
      </c>
      <c r="R5" s="89" t="s">
        <v>2012</v>
      </c>
      <c r="S5" s="89" t="s">
        <v>2012</v>
      </c>
      <c r="T5" s="89" t="s">
        <v>2012</v>
      </c>
      <c r="U5" s="89" t="s">
        <v>2012</v>
      </c>
      <c r="V5" s="89" t="s">
        <v>2012</v>
      </c>
      <c r="W5" s="89" t="s">
        <v>2012</v>
      </c>
      <c r="X5" s="89" t="s">
        <v>2012</v>
      </c>
      <c r="Y5" s="89" t="s">
        <v>2012</v>
      </c>
      <c r="Z5" s="90"/>
      <c r="AA5" s="12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12"/>
      <c r="BC5" s="12"/>
    </row>
    <row r="6" spans="1:55" ht="15" customHeight="1">
      <c r="A6" s="64">
        <v>35</v>
      </c>
      <c r="B6" s="65" t="s">
        <v>96</v>
      </c>
      <c r="C6" s="65">
        <v>2130</v>
      </c>
      <c r="D6" s="64" t="s">
        <v>105</v>
      </c>
      <c r="E6" s="65" t="s">
        <v>2099</v>
      </c>
      <c r="F6" s="92"/>
      <c r="G6" s="90" t="s">
        <v>2138</v>
      </c>
      <c r="H6" s="90" t="s">
        <v>2139</v>
      </c>
      <c r="I6" s="89" t="s">
        <v>2012</v>
      </c>
      <c r="J6" s="89" t="s">
        <v>2012</v>
      </c>
      <c r="K6" s="89" t="s">
        <v>2012</v>
      </c>
      <c r="L6" s="89" t="s">
        <v>2012</v>
      </c>
      <c r="M6" s="89" t="s">
        <v>2012</v>
      </c>
      <c r="N6" s="89" t="s">
        <v>2012</v>
      </c>
      <c r="O6" s="89" t="s">
        <v>2012</v>
      </c>
      <c r="P6" s="89" t="s">
        <v>2012</v>
      </c>
      <c r="Q6" s="89" t="s">
        <v>2012</v>
      </c>
      <c r="R6" s="89" t="s">
        <v>2012</v>
      </c>
      <c r="S6" s="89" t="s">
        <v>2012</v>
      </c>
      <c r="T6" s="89" t="s">
        <v>2012</v>
      </c>
      <c r="U6" s="89" t="s">
        <v>2012</v>
      </c>
      <c r="V6" s="89" t="s">
        <v>2012</v>
      </c>
      <c r="W6" s="89" t="s">
        <v>2012</v>
      </c>
      <c r="X6" s="89" t="s">
        <v>2012</v>
      </c>
      <c r="Y6" s="89" t="s">
        <v>2012</v>
      </c>
      <c r="Z6" s="90"/>
      <c r="AA6" s="12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12"/>
      <c r="BC6" s="12"/>
    </row>
    <row r="7" spans="1:55" ht="15" customHeight="1">
      <c r="A7" s="64">
        <v>36</v>
      </c>
      <c r="B7" s="65" t="s">
        <v>96</v>
      </c>
      <c r="C7" s="65">
        <v>2140</v>
      </c>
      <c r="D7" s="64" t="s">
        <v>106</v>
      </c>
      <c r="E7" s="65" t="s">
        <v>2099</v>
      </c>
      <c r="F7" s="65"/>
      <c r="G7" s="90" t="s">
        <v>2140</v>
      </c>
      <c r="H7" s="90" t="s">
        <v>2141</v>
      </c>
      <c r="I7" s="89" t="s">
        <v>2012</v>
      </c>
      <c r="J7" s="89" t="s">
        <v>2012</v>
      </c>
      <c r="K7" s="89" t="s">
        <v>2012</v>
      </c>
      <c r="L7" s="89" t="s">
        <v>2012</v>
      </c>
      <c r="M7" s="89" t="s">
        <v>2012</v>
      </c>
      <c r="N7" s="89" t="s">
        <v>2012</v>
      </c>
      <c r="O7" s="89" t="s">
        <v>2012</v>
      </c>
      <c r="P7" s="89" t="s">
        <v>2012</v>
      </c>
      <c r="Q7" s="89" t="s">
        <v>2012</v>
      </c>
      <c r="R7" s="89" t="s">
        <v>2012</v>
      </c>
      <c r="S7" s="89" t="s">
        <v>2012</v>
      </c>
      <c r="T7" s="89" t="s">
        <v>2012</v>
      </c>
      <c r="U7" s="89" t="s">
        <v>2012</v>
      </c>
      <c r="V7" s="89" t="s">
        <v>2012</v>
      </c>
      <c r="W7" s="89" t="s">
        <v>2012</v>
      </c>
      <c r="X7" s="89" t="s">
        <v>2012</v>
      </c>
      <c r="Y7" s="89" t="s">
        <v>2012</v>
      </c>
      <c r="Z7" s="90"/>
      <c r="AA7" s="12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12"/>
      <c r="BC7" s="12"/>
    </row>
    <row r="8" spans="1:55" ht="15" customHeight="1">
      <c r="A8" s="64">
        <v>40</v>
      </c>
      <c r="B8" s="65" t="s">
        <v>96</v>
      </c>
      <c r="C8" s="65">
        <v>2190</v>
      </c>
      <c r="D8" s="64" t="s">
        <v>110</v>
      </c>
      <c r="E8" s="65" t="s">
        <v>2100</v>
      </c>
      <c r="F8" s="65"/>
      <c r="G8" s="89" t="s">
        <v>2142</v>
      </c>
      <c r="H8" s="89" t="s">
        <v>2143</v>
      </c>
      <c r="I8" s="89" t="s">
        <v>2012</v>
      </c>
      <c r="J8" s="89" t="s">
        <v>2012</v>
      </c>
      <c r="K8" s="89" t="s">
        <v>2012</v>
      </c>
      <c r="L8" s="89" t="s">
        <v>2012</v>
      </c>
      <c r="M8" s="89" t="s">
        <v>2012</v>
      </c>
      <c r="N8" s="89" t="s">
        <v>2012</v>
      </c>
      <c r="O8" s="89" t="s">
        <v>2012</v>
      </c>
      <c r="P8" s="89" t="s">
        <v>2012</v>
      </c>
      <c r="Q8" s="89" t="s">
        <v>2012</v>
      </c>
      <c r="R8" s="89" t="s">
        <v>2012</v>
      </c>
      <c r="S8" s="89" t="s">
        <v>2012</v>
      </c>
      <c r="T8" s="89" t="s">
        <v>2012</v>
      </c>
      <c r="U8" s="89" t="s">
        <v>2012</v>
      </c>
      <c r="V8" s="89" t="s">
        <v>2012</v>
      </c>
      <c r="W8" s="89" t="s">
        <v>2012</v>
      </c>
      <c r="X8" s="89" t="s">
        <v>2012</v>
      </c>
      <c r="Y8" s="89" t="s">
        <v>2012</v>
      </c>
      <c r="Z8" s="90"/>
      <c r="AA8" s="12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12"/>
      <c r="BC8" s="12"/>
    </row>
    <row r="9" spans="1:55" ht="15" customHeight="1">
      <c r="A9" s="64">
        <v>45</v>
      </c>
      <c r="B9" s="65" t="s">
        <v>114</v>
      </c>
      <c r="C9" s="65">
        <v>3010</v>
      </c>
      <c r="D9" s="64" t="s">
        <v>115</v>
      </c>
      <c r="E9" s="65" t="s">
        <v>2098</v>
      </c>
      <c r="F9" s="92"/>
      <c r="G9" s="89" t="s">
        <v>2144</v>
      </c>
      <c r="H9" s="89" t="s">
        <v>2012</v>
      </c>
      <c r="I9" s="89" t="s">
        <v>2012</v>
      </c>
      <c r="J9" s="89" t="s">
        <v>2012</v>
      </c>
      <c r="K9" s="89" t="s">
        <v>2012</v>
      </c>
      <c r="L9" s="89" t="s">
        <v>2012</v>
      </c>
      <c r="M9" s="89" t="s">
        <v>2012</v>
      </c>
      <c r="N9" s="89" t="s">
        <v>2012</v>
      </c>
      <c r="O9" s="89" t="s">
        <v>2012</v>
      </c>
      <c r="P9" s="89" t="s">
        <v>2012</v>
      </c>
      <c r="Q9" s="89" t="s">
        <v>2012</v>
      </c>
      <c r="R9" s="89" t="s">
        <v>2012</v>
      </c>
      <c r="S9" s="89" t="s">
        <v>2012</v>
      </c>
      <c r="T9" s="89" t="s">
        <v>2012</v>
      </c>
      <c r="U9" s="89" t="s">
        <v>2012</v>
      </c>
      <c r="V9" s="89" t="s">
        <v>2012</v>
      </c>
      <c r="W9" s="89" t="s">
        <v>2012</v>
      </c>
      <c r="X9" s="89" t="s">
        <v>2012</v>
      </c>
      <c r="Y9" s="89" t="s">
        <v>2012</v>
      </c>
      <c r="Z9" s="90"/>
      <c r="AA9" s="12"/>
      <c r="AB9" s="90"/>
      <c r="AC9" s="90"/>
      <c r="AD9" s="90"/>
      <c r="AE9" s="90"/>
      <c r="AF9" s="90"/>
      <c r="AG9" s="90"/>
      <c r="AH9" s="90"/>
      <c r="AI9" s="90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3"/>
      <c r="BA9" s="93"/>
      <c r="BB9" s="12"/>
      <c r="BC9" s="12"/>
    </row>
    <row r="10" spans="1:55" ht="15" customHeight="1">
      <c r="A10" s="64">
        <v>46</v>
      </c>
      <c r="B10" s="65" t="s">
        <v>114</v>
      </c>
      <c r="C10" s="65">
        <v>3020</v>
      </c>
      <c r="D10" s="64" t="s">
        <v>2107</v>
      </c>
      <c r="E10" s="65" t="s">
        <v>2098</v>
      </c>
      <c r="F10" s="92"/>
      <c r="G10" s="89" t="s">
        <v>2145</v>
      </c>
      <c r="H10" s="89" t="s">
        <v>2146</v>
      </c>
      <c r="I10" s="89" t="s">
        <v>2147</v>
      </c>
      <c r="J10" s="89" t="s">
        <v>2012</v>
      </c>
      <c r="K10" s="89" t="s">
        <v>2012</v>
      </c>
      <c r="L10" s="89" t="s">
        <v>2012</v>
      </c>
      <c r="M10" s="89" t="s">
        <v>2012</v>
      </c>
      <c r="N10" s="89" t="s">
        <v>2012</v>
      </c>
      <c r="O10" s="89" t="s">
        <v>2012</v>
      </c>
      <c r="P10" s="89" t="s">
        <v>2012</v>
      </c>
      <c r="Q10" s="89" t="s">
        <v>2012</v>
      </c>
      <c r="R10" s="89" t="s">
        <v>2012</v>
      </c>
      <c r="S10" s="89" t="s">
        <v>2012</v>
      </c>
      <c r="T10" s="89" t="s">
        <v>2012</v>
      </c>
      <c r="U10" s="89" t="s">
        <v>2012</v>
      </c>
      <c r="V10" s="89" t="s">
        <v>2012</v>
      </c>
      <c r="W10" s="89" t="s">
        <v>2012</v>
      </c>
      <c r="X10" s="89" t="s">
        <v>2012</v>
      </c>
      <c r="Y10" s="89" t="s">
        <v>2012</v>
      </c>
      <c r="Z10" s="90"/>
      <c r="AA10" s="12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12"/>
      <c r="BC10" s="12"/>
    </row>
    <row r="11" spans="1:55" ht="15" customHeight="1">
      <c r="A11" s="64">
        <v>47</v>
      </c>
      <c r="B11" s="65" t="s">
        <v>114</v>
      </c>
      <c r="C11" s="65">
        <v>3030</v>
      </c>
      <c r="D11" s="64" t="s">
        <v>116</v>
      </c>
      <c r="E11" s="65" t="s">
        <v>2099</v>
      </c>
      <c r="F11" s="92"/>
      <c r="G11" s="90" t="s">
        <v>2148</v>
      </c>
      <c r="H11" s="90" t="s">
        <v>2149</v>
      </c>
      <c r="I11" s="90" t="s">
        <v>2150</v>
      </c>
      <c r="J11" s="89" t="s">
        <v>2012</v>
      </c>
      <c r="K11" s="89" t="s">
        <v>2012</v>
      </c>
      <c r="L11" s="89" t="s">
        <v>2012</v>
      </c>
      <c r="M11" s="89" t="s">
        <v>2012</v>
      </c>
      <c r="N11" s="89" t="s">
        <v>2012</v>
      </c>
      <c r="O11" s="89" t="s">
        <v>2012</v>
      </c>
      <c r="P11" s="89" t="s">
        <v>2012</v>
      </c>
      <c r="Q11" s="89" t="s">
        <v>2012</v>
      </c>
      <c r="R11" s="89" t="s">
        <v>2012</v>
      </c>
      <c r="S11" s="89" t="s">
        <v>2012</v>
      </c>
      <c r="T11" s="89" t="s">
        <v>2012</v>
      </c>
      <c r="U11" s="89" t="s">
        <v>2012</v>
      </c>
      <c r="V11" s="89" t="s">
        <v>2012</v>
      </c>
      <c r="W11" s="89" t="s">
        <v>2012</v>
      </c>
      <c r="X11" s="89" t="s">
        <v>2012</v>
      </c>
      <c r="Y11" s="89" t="s">
        <v>2012</v>
      </c>
      <c r="Z11" s="90"/>
      <c r="AA11" s="12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12"/>
      <c r="BC11" s="12"/>
    </row>
    <row r="12" spans="1:55" ht="15" customHeight="1">
      <c r="A12" s="64">
        <v>48</v>
      </c>
      <c r="B12" s="65" t="s">
        <v>114</v>
      </c>
      <c r="C12" s="65">
        <v>3040</v>
      </c>
      <c r="D12" s="64" t="s">
        <v>117</v>
      </c>
      <c r="E12" s="65" t="s">
        <v>2099</v>
      </c>
      <c r="F12" s="92"/>
      <c r="G12" s="90" t="s">
        <v>2151</v>
      </c>
      <c r="H12" s="90" t="s">
        <v>2148</v>
      </c>
      <c r="I12" s="89" t="s">
        <v>2152</v>
      </c>
      <c r="J12" s="89" t="s">
        <v>2153</v>
      </c>
      <c r="K12" s="89" t="s">
        <v>2012</v>
      </c>
      <c r="L12" s="89" t="s">
        <v>2012</v>
      </c>
      <c r="M12" s="89" t="s">
        <v>2012</v>
      </c>
      <c r="N12" s="89" t="s">
        <v>2012</v>
      </c>
      <c r="O12" s="89" t="s">
        <v>2012</v>
      </c>
      <c r="P12" s="89" t="s">
        <v>2012</v>
      </c>
      <c r="Q12" s="89" t="s">
        <v>2012</v>
      </c>
      <c r="R12" s="89" t="s">
        <v>2012</v>
      </c>
      <c r="S12" s="89" t="s">
        <v>2012</v>
      </c>
      <c r="T12" s="89" t="s">
        <v>2012</v>
      </c>
      <c r="U12" s="89" t="s">
        <v>2012</v>
      </c>
      <c r="V12" s="89" t="s">
        <v>2012</v>
      </c>
      <c r="W12" s="89" t="s">
        <v>2012</v>
      </c>
      <c r="X12" s="89" t="s">
        <v>2012</v>
      </c>
      <c r="Y12" s="89" t="s">
        <v>2012</v>
      </c>
      <c r="Z12" s="90"/>
      <c r="AA12" s="12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12"/>
      <c r="BC12" s="12"/>
    </row>
    <row r="13" spans="1:55" ht="15" customHeight="1">
      <c r="A13" s="64">
        <v>49</v>
      </c>
      <c r="B13" s="65" t="s">
        <v>114</v>
      </c>
      <c r="C13" s="65">
        <v>3050</v>
      </c>
      <c r="D13" s="64" t="s">
        <v>2108</v>
      </c>
      <c r="E13" s="65" t="s">
        <v>2098</v>
      </c>
      <c r="F13" s="92"/>
      <c r="G13" s="90" t="s">
        <v>2152</v>
      </c>
      <c r="H13" s="89" t="s">
        <v>2012</v>
      </c>
      <c r="I13" s="89" t="s">
        <v>2012</v>
      </c>
      <c r="J13" s="89" t="s">
        <v>2012</v>
      </c>
      <c r="K13" s="89" t="s">
        <v>2012</v>
      </c>
      <c r="L13" s="89" t="s">
        <v>2012</v>
      </c>
      <c r="M13" s="89" t="s">
        <v>2012</v>
      </c>
      <c r="N13" s="89" t="s">
        <v>2012</v>
      </c>
      <c r="O13" s="89" t="s">
        <v>2012</v>
      </c>
      <c r="P13" s="89" t="s">
        <v>2012</v>
      </c>
      <c r="Q13" s="89" t="s">
        <v>2012</v>
      </c>
      <c r="R13" s="89" t="s">
        <v>2012</v>
      </c>
      <c r="S13" s="89" t="s">
        <v>2012</v>
      </c>
      <c r="T13" s="89" t="s">
        <v>2012</v>
      </c>
      <c r="U13" s="89" t="s">
        <v>2012</v>
      </c>
      <c r="V13" s="89" t="s">
        <v>2012</v>
      </c>
      <c r="W13" s="89" t="s">
        <v>2012</v>
      </c>
      <c r="X13" s="89" t="s">
        <v>2012</v>
      </c>
      <c r="Y13" s="89" t="s">
        <v>2012</v>
      </c>
      <c r="Z13" s="90"/>
      <c r="AA13" s="12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12"/>
      <c r="BC13" s="12"/>
    </row>
    <row r="14" spans="1:55" ht="15" customHeight="1">
      <c r="A14" s="64">
        <v>50</v>
      </c>
      <c r="B14" s="65" t="s">
        <v>114</v>
      </c>
      <c r="C14" s="65">
        <v>3060</v>
      </c>
      <c r="D14" s="64" t="s">
        <v>2109</v>
      </c>
      <c r="E14" s="65" t="s">
        <v>2098</v>
      </c>
      <c r="F14" s="92"/>
      <c r="G14" s="90" t="s">
        <v>2154</v>
      </c>
      <c r="H14" s="90" t="s">
        <v>2155</v>
      </c>
      <c r="I14" s="89" t="s">
        <v>2012</v>
      </c>
      <c r="J14" s="89" t="s">
        <v>2012</v>
      </c>
      <c r="K14" s="89" t="s">
        <v>2012</v>
      </c>
      <c r="L14" s="89" t="s">
        <v>2012</v>
      </c>
      <c r="M14" s="89" t="s">
        <v>2012</v>
      </c>
      <c r="N14" s="89" t="s">
        <v>2012</v>
      </c>
      <c r="O14" s="89" t="s">
        <v>2012</v>
      </c>
      <c r="P14" s="89" t="s">
        <v>2012</v>
      </c>
      <c r="Q14" s="89" t="s">
        <v>2012</v>
      </c>
      <c r="R14" s="89" t="s">
        <v>2012</v>
      </c>
      <c r="S14" s="89" t="s">
        <v>2012</v>
      </c>
      <c r="T14" s="89" t="s">
        <v>2012</v>
      </c>
      <c r="U14" s="89" t="s">
        <v>2012</v>
      </c>
      <c r="V14" s="89" t="s">
        <v>2012</v>
      </c>
      <c r="W14" s="89" t="s">
        <v>2012</v>
      </c>
      <c r="X14" s="89" t="s">
        <v>2012</v>
      </c>
      <c r="Y14" s="89" t="s">
        <v>2012</v>
      </c>
      <c r="Z14" s="12"/>
      <c r="AA14" s="12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12"/>
      <c r="BC14" s="12"/>
    </row>
    <row r="15" spans="1:55" ht="15" customHeight="1">
      <c r="A15" s="64">
        <v>51</v>
      </c>
      <c r="B15" s="65" t="s">
        <v>114</v>
      </c>
      <c r="C15" s="65">
        <v>3070</v>
      </c>
      <c r="D15" s="64" t="s">
        <v>2110</v>
      </c>
      <c r="E15" s="65" t="s">
        <v>2099</v>
      </c>
      <c r="F15" s="65"/>
      <c r="G15" s="90" t="s">
        <v>2156</v>
      </c>
      <c r="H15" s="90" t="s">
        <v>2157</v>
      </c>
      <c r="I15" s="89" t="s">
        <v>2012</v>
      </c>
      <c r="J15" s="89" t="s">
        <v>2012</v>
      </c>
      <c r="K15" s="89" t="s">
        <v>2012</v>
      </c>
      <c r="L15" s="89" t="s">
        <v>2012</v>
      </c>
      <c r="M15" s="89" t="s">
        <v>2012</v>
      </c>
      <c r="N15" s="89" t="s">
        <v>2012</v>
      </c>
      <c r="O15" s="89" t="s">
        <v>2012</v>
      </c>
      <c r="P15" s="89" t="s">
        <v>2012</v>
      </c>
      <c r="Q15" s="89" t="s">
        <v>2012</v>
      </c>
      <c r="R15" s="89" t="s">
        <v>2012</v>
      </c>
      <c r="S15" s="89" t="s">
        <v>2012</v>
      </c>
      <c r="T15" s="89" t="s">
        <v>2012</v>
      </c>
      <c r="U15" s="89" t="s">
        <v>2012</v>
      </c>
      <c r="V15" s="89" t="s">
        <v>2012</v>
      </c>
      <c r="W15" s="89" t="s">
        <v>2012</v>
      </c>
      <c r="X15" s="89" t="s">
        <v>2012</v>
      </c>
      <c r="Y15" s="89" t="s">
        <v>2012</v>
      </c>
      <c r="Z15" s="12"/>
      <c r="AA15" s="12"/>
      <c r="AB15" s="12"/>
      <c r="AC15" s="90"/>
      <c r="AD15" s="90"/>
      <c r="AE15" s="90"/>
      <c r="AF15" s="90"/>
      <c r="AG15" s="90"/>
      <c r="AH15" s="90"/>
      <c r="AI15" s="90"/>
      <c r="AJ15" s="90"/>
      <c r="AK15" s="90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12"/>
      <c r="BC15" s="12"/>
    </row>
    <row r="16" spans="1:55" ht="15" customHeight="1">
      <c r="A16" s="64">
        <v>52</v>
      </c>
      <c r="B16" s="65" t="s">
        <v>114</v>
      </c>
      <c r="C16" s="65">
        <v>3090</v>
      </c>
      <c r="D16" s="64" t="s">
        <v>118</v>
      </c>
      <c r="E16" s="65" t="s">
        <v>2111</v>
      </c>
      <c r="F16" s="65"/>
      <c r="G16" s="90" t="s">
        <v>2158</v>
      </c>
      <c r="H16" s="90" t="s">
        <v>2155</v>
      </c>
      <c r="I16" s="89" t="s">
        <v>2012</v>
      </c>
      <c r="J16" s="89" t="s">
        <v>2012</v>
      </c>
      <c r="K16" s="89" t="s">
        <v>2012</v>
      </c>
      <c r="L16" s="89" t="s">
        <v>2012</v>
      </c>
      <c r="M16" s="89" t="s">
        <v>2012</v>
      </c>
      <c r="N16" s="89" t="s">
        <v>2012</v>
      </c>
      <c r="O16" s="89" t="s">
        <v>2012</v>
      </c>
      <c r="P16" s="89" t="s">
        <v>2012</v>
      </c>
      <c r="Q16" s="89" t="s">
        <v>2012</v>
      </c>
      <c r="R16" s="89" t="s">
        <v>2012</v>
      </c>
      <c r="S16" s="89" t="s">
        <v>2012</v>
      </c>
      <c r="T16" s="89" t="s">
        <v>2012</v>
      </c>
      <c r="U16" s="89" t="s">
        <v>2012</v>
      </c>
      <c r="V16" s="89" t="s">
        <v>2012</v>
      </c>
      <c r="W16" s="89" t="s">
        <v>2012</v>
      </c>
      <c r="X16" s="89" t="s">
        <v>2012</v>
      </c>
      <c r="Y16" s="89" t="s">
        <v>2012</v>
      </c>
      <c r="Z16" s="12"/>
      <c r="AA16" s="12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12"/>
      <c r="BC16" s="12"/>
    </row>
    <row r="17" spans="1:55" ht="15" customHeight="1">
      <c r="A17" s="64">
        <v>53</v>
      </c>
      <c r="B17" s="65" t="s">
        <v>114</v>
      </c>
      <c r="C17" s="65">
        <v>3100</v>
      </c>
      <c r="D17" s="64" t="s">
        <v>120</v>
      </c>
      <c r="E17" s="65" t="s">
        <v>2098</v>
      </c>
      <c r="F17" s="65"/>
      <c r="G17" s="90" t="s">
        <v>2159</v>
      </c>
      <c r="H17" s="90" t="s">
        <v>2160</v>
      </c>
      <c r="I17" s="89" t="s">
        <v>2161</v>
      </c>
      <c r="J17" s="89" t="s">
        <v>2162</v>
      </c>
      <c r="K17" s="89" t="s">
        <v>2012</v>
      </c>
      <c r="L17" s="89" t="s">
        <v>2012</v>
      </c>
      <c r="M17" s="89" t="s">
        <v>2012</v>
      </c>
      <c r="N17" s="89" t="s">
        <v>2012</v>
      </c>
      <c r="O17" s="89" t="s">
        <v>2012</v>
      </c>
      <c r="P17" s="89" t="s">
        <v>2012</v>
      </c>
      <c r="Q17" s="89" t="s">
        <v>2012</v>
      </c>
      <c r="R17" s="89" t="s">
        <v>2012</v>
      </c>
      <c r="S17" s="89" t="s">
        <v>2012</v>
      </c>
      <c r="T17" s="89" t="s">
        <v>2012</v>
      </c>
      <c r="U17" s="89" t="s">
        <v>2012</v>
      </c>
      <c r="V17" s="89" t="s">
        <v>2012</v>
      </c>
      <c r="W17" s="89" t="s">
        <v>2012</v>
      </c>
      <c r="X17" s="89" t="s">
        <v>2012</v>
      </c>
      <c r="Y17" s="89" t="s">
        <v>2012</v>
      </c>
      <c r="Z17" s="12"/>
      <c r="AA17" s="12"/>
      <c r="AB17" s="12"/>
      <c r="AC17" s="90"/>
      <c r="AD17" s="90"/>
      <c r="AE17" s="90"/>
      <c r="AF17" s="90"/>
      <c r="AG17" s="90"/>
      <c r="AH17" s="90"/>
      <c r="AI17" s="90"/>
      <c r="AJ17" s="90"/>
      <c r="AK17" s="90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12"/>
      <c r="BC17" s="12"/>
    </row>
    <row r="18" spans="1:55" ht="15" customHeight="1">
      <c r="A18" s="64">
        <v>54</v>
      </c>
      <c r="B18" s="65" t="s">
        <v>114</v>
      </c>
      <c r="C18" s="65">
        <v>3110</v>
      </c>
      <c r="D18" s="64" t="s">
        <v>121</v>
      </c>
      <c r="E18" s="65" t="s">
        <v>2111</v>
      </c>
      <c r="F18" s="92"/>
      <c r="G18" s="90" t="s">
        <v>2163</v>
      </c>
      <c r="H18" s="90" t="s">
        <v>2164</v>
      </c>
      <c r="I18" s="89" t="s">
        <v>2165</v>
      </c>
      <c r="J18" s="89" t="s">
        <v>2166</v>
      </c>
      <c r="K18" s="89" t="s">
        <v>2155</v>
      </c>
      <c r="L18" s="89" t="s">
        <v>2012</v>
      </c>
      <c r="M18" s="89" t="s">
        <v>2012</v>
      </c>
      <c r="N18" s="89" t="s">
        <v>2012</v>
      </c>
      <c r="O18" s="89" t="s">
        <v>2012</v>
      </c>
      <c r="P18" s="89" t="s">
        <v>2012</v>
      </c>
      <c r="Q18" s="89" t="s">
        <v>2012</v>
      </c>
      <c r="R18" s="89" t="s">
        <v>2012</v>
      </c>
      <c r="S18" s="89" t="s">
        <v>2012</v>
      </c>
      <c r="T18" s="89" t="s">
        <v>2012</v>
      </c>
      <c r="U18" s="89" t="s">
        <v>2012</v>
      </c>
      <c r="V18" s="89" t="s">
        <v>2012</v>
      </c>
      <c r="W18" s="89" t="s">
        <v>2012</v>
      </c>
      <c r="X18" s="89" t="s">
        <v>2012</v>
      </c>
      <c r="Y18" s="89" t="s">
        <v>2012</v>
      </c>
      <c r="Z18" s="12"/>
      <c r="AA18" s="12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12"/>
      <c r="BC18" s="12"/>
    </row>
    <row r="19" spans="1:55" ht="15" customHeight="1">
      <c r="A19" s="64">
        <v>55</v>
      </c>
      <c r="B19" s="65" t="s">
        <v>114</v>
      </c>
      <c r="C19" s="65">
        <v>3120</v>
      </c>
      <c r="D19" s="64" t="s">
        <v>2112</v>
      </c>
      <c r="E19" s="65" t="s">
        <v>2098</v>
      </c>
      <c r="F19" s="92"/>
      <c r="G19" s="90" t="s">
        <v>2167</v>
      </c>
      <c r="H19" s="89" t="s">
        <v>2012</v>
      </c>
      <c r="I19" s="89" t="s">
        <v>2012</v>
      </c>
      <c r="J19" s="89" t="s">
        <v>2012</v>
      </c>
      <c r="K19" s="89" t="s">
        <v>2012</v>
      </c>
      <c r="L19" s="89" t="s">
        <v>2012</v>
      </c>
      <c r="M19" s="89" t="s">
        <v>2012</v>
      </c>
      <c r="N19" s="89" t="s">
        <v>2012</v>
      </c>
      <c r="O19" s="89" t="s">
        <v>2012</v>
      </c>
      <c r="P19" s="89" t="s">
        <v>2012</v>
      </c>
      <c r="Q19" s="89" t="s">
        <v>2012</v>
      </c>
      <c r="R19" s="89" t="s">
        <v>2012</v>
      </c>
      <c r="S19" s="89" t="s">
        <v>2012</v>
      </c>
      <c r="T19" s="89" t="s">
        <v>2012</v>
      </c>
      <c r="U19" s="89" t="s">
        <v>2012</v>
      </c>
      <c r="V19" s="89" t="s">
        <v>2012</v>
      </c>
      <c r="W19" s="89" t="s">
        <v>2012</v>
      </c>
      <c r="X19" s="89" t="s">
        <v>2012</v>
      </c>
      <c r="Y19" s="89" t="s">
        <v>2012</v>
      </c>
      <c r="Z19" s="12"/>
      <c r="AA19" s="12"/>
      <c r="AB19" s="12"/>
      <c r="AC19" s="90"/>
      <c r="AD19" s="90"/>
      <c r="AE19" s="90"/>
      <c r="AF19" s="90"/>
      <c r="AG19" s="90"/>
      <c r="AH19" s="90"/>
      <c r="AI19" s="90"/>
      <c r="AJ19" s="90"/>
      <c r="AK19" s="90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12"/>
      <c r="BC19" s="12"/>
    </row>
    <row r="20" spans="1:55" ht="15" customHeight="1">
      <c r="A20" s="64">
        <v>56</v>
      </c>
      <c r="B20" s="65" t="s">
        <v>114</v>
      </c>
      <c r="C20" s="65">
        <v>3130</v>
      </c>
      <c r="D20" s="64" t="s">
        <v>122</v>
      </c>
      <c r="E20" s="65" t="s">
        <v>2111</v>
      </c>
      <c r="F20" s="92"/>
      <c r="G20" s="90" t="s">
        <v>2168</v>
      </c>
      <c r="H20" s="90" t="s">
        <v>2169</v>
      </c>
      <c r="I20" s="89" t="s">
        <v>2012</v>
      </c>
      <c r="J20" s="89" t="s">
        <v>2012</v>
      </c>
      <c r="K20" s="89" t="s">
        <v>2012</v>
      </c>
      <c r="L20" s="89" t="s">
        <v>2012</v>
      </c>
      <c r="M20" s="89" t="s">
        <v>2012</v>
      </c>
      <c r="N20" s="89" t="s">
        <v>2012</v>
      </c>
      <c r="O20" s="89" t="s">
        <v>2012</v>
      </c>
      <c r="P20" s="89" t="s">
        <v>2012</v>
      </c>
      <c r="Q20" s="89" t="s">
        <v>2012</v>
      </c>
      <c r="R20" s="89" t="s">
        <v>2012</v>
      </c>
      <c r="S20" s="89" t="s">
        <v>2012</v>
      </c>
      <c r="T20" s="89" t="s">
        <v>2012</v>
      </c>
      <c r="U20" s="89" t="s">
        <v>2012</v>
      </c>
      <c r="V20" s="89" t="s">
        <v>2012</v>
      </c>
      <c r="W20" s="89" t="s">
        <v>2012</v>
      </c>
      <c r="X20" s="89" t="s">
        <v>2012</v>
      </c>
      <c r="Y20" s="89" t="s">
        <v>2012</v>
      </c>
      <c r="Z20" s="12"/>
      <c r="AA20" s="12"/>
      <c r="AB20" s="12"/>
      <c r="AC20" s="90"/>
      <c r="AD20" s="90"/>
      <c r="AE20" s="90"/>
      <c r="AF20" s="90"/>
      <c r="AG20" s="90"/>
      <c r="AH20" s="90"/>
      <c r="AI20" s="90"/>
      <c r="AJ20" s="90"/>
      <c r="AK20" s="90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12"/>
      <c r="BC20" s="12"/>
    </row>
    <row r="21" spans="1:55" ht="15" customHeight="1">
      <c r="A21" s="64">
        <v>57</v>
      </c>
      <c r="B21" s="65" t="s">
        <v>114</v>
      </c>
      <c r="C21" s="65">
        <v>3150</v>
      </c>
      <c r="D21" s="64" t="s">
        <v>2113</v>
      </c>
      <c r="E21" s="65" t="s">
        <v>2098</v>
      </c>
      <c r="F21" s="92"/>
      <c r="G21" s="90" t="s">
        <v>2170</v>
      </c>
      <c r="H21" s="90" t="s">
        <v>2171</v>
      </c>
      <c r="I21" s="89" t="s">
        <v>2172</v>
      </c>
      <c r="J21" s="89" t="s">
        <v>2173</v>
      </c>
      <c r="K21" s="89" t="s">
        <v>2012</v>
      </c>
      <c r="L21" s="89" t="s">
        <v>2012</v>
      </c>
      <c r="M21" s="89" t="s">
        <v>2012</v>
      </c>
      <c r="N21" s="89" t="s">
        <v>2012</v>
      </c>
      <c r="O21" s="89" t="s">
        <v>2012</v>
      </c>
      <c r="P21" s="89" t="s">
        <v>2012</v>
      </c>
      <c r="Q21" s="89" t="s">
        <v>2012</v>
      </c>
      <c r="R21" s="89" t="s">
        <v>2012</v>
      </c>
      <c r="S21" s="89" t="s">
        <v>2012</v>
      </c>
      <c r="T21" s="89" t="s">
        <v>2012</v>
      </c>
      <c r="U21" s="89" t="s">
        <v>2012</v>
      </c>
      <c r="V21" s="89" t="s">
        <v>2012</v>
      </c>
      <c r="W21" s="89" t="s">
        <v>2012</v>
      </c>
      <c r="X21" s="89" t="s">
        <v>2012</v>
      </c>
      <c r="Y21" s="89" t="s">
        <v>2012</v>
      </c>
      <c r="Z21" s="90"/>
      <c r="AA21" s="12"/>
      <c r="AB21" s="12"/>
      <c r="AC21" s="90"/>
      <c r="AD21" s="90"/>
      <c r="AE21" s="90"/>
      <c r="AF21" s="90"/>
      <c r="AG21" s="90"/>
      <c r="AH21" s="90"/>
      <c r="AI21" s="90"/>
      <c r="AJ21" s="90"/>
      <c r="AK21" s="90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12"/>
      <c r="BC21" s="12"/>
    </row>
    <row r="22" spans="1:55" ht="15" customHeight="1">
      <c r="A22" s="64">
        <v>58</v>
      </c>
      <c r="B22" s="65" t="s">
        <v>114</v>
      </c>
      <c r="C22" s="65">
        <v>3210</v>
      </c>
      <c r="D22" s="64" t="s">
        <v>123</v>
      </c>
      <c r="E22" s="65" t="s">
        <v>2099</v>
      </c>
      <c r="F22" s="92"/>
      <c r="G22" s="89" t="s">
        <v>2174</v>
      </c>
      <c r="H22" s="89" t="s">
        <v>2175</v>
      </c>
      <c r="I22" s="89" t="s">
        <v>2136</v>
      </c>
      <c r="J22" s="89" t="s">
        <v>2176</v>
      </c>
      <c r="K22" s="89" t="s">
        <v>2177</v>
      </c>
      <c r="L22" s="89" t="s">
        <v>2137</v>
      </c>
      <c r="M22" s="89" t="s">
        <v>2178</v>
      </c>
      <c r="N22" s="89" t="s">
        <v>2179</v>
      </c>
      <c r="O22" s="89" t="s">
        <v>2180</v>
      </c>
      <c r="P22" s="89" t="s">
        <v>2012</v>
      </c>
      <c r="Q22" s="89" t="s">
        <v>2012</v>
      </c>
      <c r="R22" s="89" t="s">
        <v>2012</v>
      </c>
      <c r="S22" s="89" t="s">
        <v>2012</v>
      </c>
      <c r="T22" s="89" t="s">
        <v>2012</v>
      </c>
      <c r="U22" s="89" t="s">
        <v>2012</v>
      </c>
      <c r="V22" s="89" t="s">
        <v>2012</v>
      </c>
      <c r="W22" s="89" t="s">
        <v>2012</v>
      </c>
      <c r="X22" s="89" t="s">
        <v>2012</v>
      </c>
      <c r="Y22" s="89" t="s">
        <v>2012</v>
      </c>
      <c r="Z22" s="90"/>
      <c r="AA22" s="12"/>
      <c r="AB22" s="12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12"/>
    </row>
    <row r="23" spans="1:55" ht="15" customHeight="1">
      <c r="A23" s="64">
        <v>59</v>
      </c>
      <c r="B23" s="65" t="s">
        <v>114</v>
      </c>
      <c r="C23" s="65">
        <v>3230</v>
      </c>
      <c r="D23" s="64" t="s">
        <v>124</v>
      </c>
      <c r="E23" s="65" t="s">
        <v>2102</v>
      </c>
      <c r="F23" s="92"/>
      <c r="G23" s="90" t="s">
        <v>2181</v>
      </c>
      <c r="H23" s="89" t="s">
        <v>2012</v>
      </c>
      <c r="I23" s="89" t="s">
        <v>2012</v>
      </c>
      <c r="J23" s="89" t="s">
        <v>2012</v>
      </c>
      <c r="K23" s="89" t="s">
        <v>2012</v>
      </c>
      <c r="L23" s="89" t="s">
        <v>2012</v>
      </c>
      <c r="M23" s="89" t="s">
        <v>2012</v>
      </c>
      <c r="N23" s="89" t="s">
        <v>2012</v>
      </c>
      <c r="O23" s="89" t="s">
        <v>2012</v>
      </c>
      <c r="P23" s="89" t="s">
        <v>2012</v>
      </c>
      <c r="Q23" s="89" t="s">
        <v>2012</v>
      </c>
      <c r="R23" s="89" t="s">
        <v>2012</v>
      </c>
      <c r="S23" s="89" t="s">
        <v>2012</v>
      </c>
      <c r="T23" s="89" t="s">
        <v>2012</v>
      </c>
      <c r="U23" s="89" t="s">
        <v>2012</v>
      </c>
      <c r="V23" s="89" t="s">
        <v>2012</v>
      </c>
      <c r="W23" s="89" t="s">
        <v>2012</v>
      </c>
      <c r="X23" s="89" t="s">
        <v>2012</v>
      </c>
      <c r="Y23" s="89" t="s">
        <v>2012</v>
      </c>
      <c r="Z23" s="90"/>
      <c r="AA23" s="12"/>
      <c r="AB23" s="12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12"/>
    </row>
    <row r="24" spans="1:55" ht="15" customHeight="1">
      <c r="A24" s="64">
        <v>60</v>
      </c>
      <c r="B24" s="65" t="s">
        <v>114</v>
      </c>
      <c r="C24" s="65">
        <v>3240</v>
      </c>
      <c r="D24" s="64" t="s">
        <v>125</v>
      </c>
      <c r="E24" s="65" t="s">
        <v>2099</v>
      </c>
      <c r="F24" s="92"/>
      <c r="G24" s="90" t="s">
        <v>2140</v>
      </c>
      <c r="H24" s="90" t="s">
        <v>2141</v>
      </c>
      <c r="I24" s="90" t="s">
        <v>2182</v>
      </c>
      <c r="J24" s="89" t="s">
        <v>2012</v>
      </c>
      <c r="K24" s="89" t="s">
        <v>2012</v>
      </c>
      <c r="L24" s="89" t="s">
        <v>2012</v>
      </c>
      <c r="M24" s="89" t="s">
        <v>2012</v>
      </c>
      <c r="N24" s="89" t="s">
        <v>2012</v>
      </c>
      <c r="O24" s="89" t="s">
        <v>2012</v>
      </c>
      <c r="P24" s="89" t="s">
        <v>2012</v>
      </c>
      <c r="Q24" s="89" t="s">
        <v>2012</v>
      </c>
      <c r="R24" s="89" t="s">
        <v>2012</v>
      </c>
      <c r="S24" s="89" t="s">
        <v>2012</v>
      </c>
      <c r="T24" s="89" t="s">
        <v>2012</v>
      </c>
      <c r="U24" s="89" t="s">
        <v>2012</v>
      </c>
      <c r="V24" s="89" t="s">
        <v>2012</v>
      </c>
      <c r="W24" s="89" t="s">
        <v>2012</v>
      </c>
      <c r="X24" s="89" t="s">
        <v>2012</v>
      </c>
      <c r="Y24" s="89" t="s">
        <v>2012</v>
      </c>
      <c r="Z24" s="90"/>
      <c r="AA24" s="12"/>
      <c r="AB24" s="12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12"/>
    </row>
    <row r="25" spans="1:55" ht="15" customHeight="1">
      <c r="A25" s="64">
        <v>61</v>
      </c>
      <c r="B25" s="65" t="s">
        <v>114</v>
      </c>
      <c r="C25" s="65">
        <v>3250</v>
      </c>
      <c r="D25" s="64" t="s">
        <v>2114</v>
      </c>
      <c r="E25" s="65" t="s">
        <v>2098</v>
      </c>
      <c r="F25" s="92"/>
      <c r="G25" s="90" t="s">
        <v>2183</v>
      </c>
      <c r="H25" s="89" t="s">
        <v>2012</v>
      </c>
      <c r="I25" s="89" t="s">
        <v>2012</v>
      </c>
      <c r="J25" s="89" t="s">
        <v>2012</v>
      </c>
      <c r="K25" s="89" t="s">
        <v>2012</v>
      </c>
      <c r="L25" s="89" t="s">
        <v>2012</v>
      </c>
      <c r="M25" s="89" t="s">
        <v>2012</v>
      </c>
      <c r="N25" s="89" t="s">
        <v>2012</v>
      </c>
      <c r="O25" s="89" t="s">
        <v>2012</v>
      </c>
      <c r="P25" s="89" t="s">
        <v>2012</v>
      </c>
      <c r="Q25" s="89" t="s">
        <v>2012</v>
      </c>
      <c r="R25" s="89" t="s">
        <v>2012</v>
      </c>
      <c r="S25" s="89" t="s">
        <v>2012</v>
      </c>
      <c r="T25" s="89" t="s">
        <v>2012</v>
      </c>
      <c r="U25" s="89" t="s">
        <v>2012</v>
      </c>
      <c r="V25" s="89" t="s">
        <v>2012</v>
      </c>
      <c r="W25" s="89" t="s">
        <v>2012</v>
      </c>
      <c r="X25" s="89" t="s">
        <v>2012</v>
      </c>
      <c r="Y25" s="89" t="s">
        <v>2012</v>
      </c>
      <c r="Z25" s="90"/>
      <c r="AA25" s="12"/>
      <c r="AB25" s="12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12"/>
    </row>
    <row r="26" spans="1:55" ht="15" customHeight="1">
      <c r="A26" s="64">
        <v>62</v>
      </c>
      <c r="B26" s="65" t="s">
        <v>114</v>
      </c>
      <c r="C26" s="65">
        <v>3270</v>
      </c>
      <c r="D26" s="64" t="s">
        <v>2122</v>
      </c>
      <c r="E26" s="65" t="s">
        <v>2099</v>
      </c>
      <c r="F26" s="92"/>
      <c r="G26" s="89" t="s">
        <v>2138</v>
      </c>
      <c r="H26" s="90" t="s">
        <v>2139</v>
      </c>
      <c r="I26" s="90" t="s">
        <v>2184</v>
      </c>
      <c r="J26" s="89" t="s">
        <v>2012</v>
      </c>
      <c r="K26" s="89" t="s">
        <v>2012</v>
      </c>
      <c r="L26" s="89" t="s">
        <v>2012</v>
      </c>
      <c r="M26" s="89" t="s">
        <v>2012</v>
      </c>
      <c r="N26" s="89" t="s">
        <v>2012</v>
      </c>
      <c r="O26" s="89" t="s">
        <v>2012</v>
      </c>
      <c r="P26" s="89" t="s">
        <v>2012</v>
      </c>
      <c r="Q26" s="89" t="s">
        <v>2012</v>
      </c>
      <c r="R26" s="89" t="s">
        <v>2012</v>
      </c>
      <c r="S26" s="89" t="s">
        <v>2012</v>
      </c>
      <c r="T26" s="89" t="s">
        <v>2012</v>
      </c>
      <c r="U26" s="89" t="s">
        <v>2012</v>
      </c>
      <c r="V26" s="89" t="s">
        <v>2012</v>
      </c>
      <c r="W26" s="89" t="s">
        <v>2012</v>
      </c>
      <c r="X26" s="89" t="s">
        <v>2012</v>
      </c>
      <c r="Y26" s="89" t="s">
        <v>2012</v>
      </c>
      <c r="Z26" s="90"/>
      <c r="AA26" s="12"/>
      <c r="AB26" s="12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12"/>
    </row>
    <row r="27" spans="1:55" ht="15" customHeight="1">
      <c r="A27" s="64">
        <v>63</v>
      </c>
      <c r="B27" s="65" t="s">
        <v>114</v>
      </c>
      <c r="C27" s="65">
        <v>3290</v>
      </c>
      <c r="D27" s="64" t="s">
        <v>2115</v>
      </c>
      <c r="E27" s="65" t="s">
        <v>2097</v>
      </c>
      <c r="F27" s="92"/>
      <c r="G27" s="89" t="s">
        <v>2185</v>
      </c>
      <c r="H27" s="89" t="s">
        <v>2186</v>
      </c>
      <c r="I27" s="89" t="s">
        <v>2162</v>
      </c>
      <c r="J27" s="89" t="s">
        <v>2187</v>
      </c>
      <c r="K27" s="89" t="s">
        <v>2188</v>
      </c>
      <c r="L27" s="89" t="s">
        <v>2189</v>
      </c>
      <c r="M27" s="89" t="s">
        <v>2012</v>
      </c>
      <c r="N27" s="89" t="s">
        <v>2012</v>
      </c>
      <c r="O27" s="89" t="s">
        <v>2012</v>
      </c>
      <c r="P27" s="89" t="s">
        <v>2012</v>
      </c>
      <c r="Q27" s="89" t="s">
        <v>2012</v>
      </c>
      <c r="R27" s="89" t="s">
        <v>2012</v>
      </c>
      <c r="S27" s="89" t="s">
        <v>2012</v>
      </c>
      <c r="T27" s="89" t="s">
        <v>2012</v>
      </c>
      <c r="U27" s="89" t="s">
        <v>2012</v>
      </c>
      <c r="V27" s="89" t="s">
        <v>2012</v>
      </c>
      <c r="W27" s="89" t="s">
        <v>2012</v>
      </c>
      <c r="X27" s="89" t="s">
        <v>2012</v>
      </c>
      <c r="Y27" s="89" t="s">
        <v>2012</v>
      </c>
      <c r="Z27" s="90"/>
      <c r="AA27" s="12"/>
      <c r="AB27" s="12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12"/>
    </row>
    <row r="28" spans="1:55" ht="15" customHeight="1">
      <c r="A28" s="64">
        <v>64</v>
      </c>
      <c r="B28" s="65" t="s">
        <v>114</v>
      </c>
      <c r="C28" s="65">
        <v>3300</v>
      </c>
      <c r="D28" s="64" t="s">
        <v>127</v>
      </c>
      <c r="E28" s="65" t="s">
        <v>2102</v>
      </c>
      <c r="F28" s="92"/>
      <c r="G28" s="90" t="s">
        <v>2190</v>
      </c>
      <c r="H28" s="90" t="s">
        <v>2191</v>
      </c>
      <c r="I28" s="90" t="s">
        <v>2151</v>
      </c>
      <c r="J28" s="90" t="s">
        <v>2148</v>
      </c>
      <c r="K28" s="90" t="s">
        <v>2192</v>
      </c>
      <c r="L28" s="90" t="s">
        <v>2193</v>
      </c>
      <c r="M28" s="90" t="s">
        <v>2194</v>
      </c>
      <c r="N28" s="90" t="s">
        <v>2195</v>
      </c>
      <c r="O28" s="90" t="s">
        <v>2196</v>
      </c>
      <c r="P28" s="89" t="s">
        <v>2197</v>
      </c>
      <c r="Q28" s="89" t="s">
        <v>2198</v>
      </c>
      <c r="R28" s="89" t="s">
        <v>2188</v>
      </c>
      <c r="S28" s="89" t="s">
        <v>2199</v>
      </c>
      <c r="T28" s="89" t="s">
        <v>2200</v>
      </c>
      <c r="U28" s="89" t="s">
        <v>2201</v>
      </c>
      <c r="V28" s="89" t="s">
        <v>2202</v>
      </c>
      <c r="W28" s="89" t="s">
        <v>2012</v>
      </c>
      <c r="X28" s="89" t="s">
        <v>2012</v>
      </c>
      <c r="Y28" s="89" t="s">
        <v>2012</v>
      </c>
      <c r="Z28" s="12"/>
      <c r="AA28" s="12"/>
      <c r="AB28" s="12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12"/>
    </row>
    <row r="29" spans="1:55" ht="15" customHeight="1">
      <c r="A29" s="64">
        <v>65</v>
      </c>
      <c r="B29" s="65" t="s">
        <v>114</v>
      </c>
      <c r="C29" s="65">
        <v>3310</v>
      </c>
      <c r="D29" s="64" t="s">
        <v>128</v>
      </c>
      <c r="E29" s="65" t="s">
        <v>2102</v>
      </c>
      <c r="F29" s="92"/>
      <c r="G29" s="89" t="s">
        <v>2136</v>
      </c>
      <c r="H29" s="89" t="s">
        <v>2135</v>
      </c>
      <c r="I29" s="89" t="s">
        <v>2203</v>
      </c>
      <c r="J29" s="89" t="s">
        <v>2204</v>
      </c>
      <c r="K29" s="89" t="s">
        <v>2150</v>
      </c>
      <c r="L29" s="89" t="s">
        <v>2205</v>
      </c>
      <c r="M29" s="89" t="s">
        <v>2206</v>
      </c>
      <c r="N29" s="89" t="s">
        <v>2207</v>
      </c>
      <c r="O29" s="89" t="s">
        <v>2208</v>
      </c>
      <c r="P29" s="89" t="s">
        <v>2209</v>
      </c>
      <c r="Q29" s="89" t="s">
        <v>2210</v>
      </c>
      <c r="R29" s="89" t="s">
        <v>2211</v>
      </c>
      <c r="S29" s="89" t="s">
        <v>2012</v>
      </c>
      <c r="T29" s="89" t="s">
        <v>2012</v>
      </c>
      <c r="U29" s="89" t="s">
        <v>2012</v>
      </c>
      <c r="V29" s="89" t="s">
        <v>2012</v>
      </c>
      <c r="W29" s="89" t="s">
        <v>2012</v>
      </c>
      <c r="X29" s="89" t="s">
        <v>2012</v>
      </c>
      <c r="Y29" s="89" t="s">
        <v>2012</v>
      </c>
      <c r="Z29" s="90"/>
      <c r="AA29" s="12"/>
      <c r="AB29" s="12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12"/>
    </row>
    <row r="30" spans="1:55" ht="15" customHeight="1">
      <c r="A30" s="64">
        <v>66</v>
      </c>
      <c r="B30" s="65" t="s">
        <v>114</v>
      </c>
      <c r="C30" s="65">
        <v>3320</v>
      </c>
      <c r="D30" s="64" t="s">
        <v>129</v>
      </c>
      <c r="E30" s="65" t="s">
        <v>2102</v>
      </c>
      <c r="F30" s="92"/>
      <c r="G30" s="89" t="s">
        <v>2024</v>
      </c>
      <c r="H30" s="89" t="s">
        <v>2025</v>
      </c>
      <c r="I30" s="90" t="s">
        <v>2023</v>
      </c>
      <c r="J30" s="89" t="s">
        <v>2012</v>
      </c>
      <c r="K30" s="89" t="s">
        <v>2012</v>
      </c>
      <c r="L30" s="89" t="s">
        <v>2012</v>
      </c>
      <c r="M30" s="89" t="s">
        <v>2012</v>
      </c>
      <c r="N30" s="89" t="s">
        <v>2012</v>
      </c>
      <c r="O30" s="89" t="s">
        <v>2012</v>
      </c>
      <c r="P30" s="89" t="s">
        <v>2012</v>
      </c>
      <c r="Q30" s="89" t="s">
        <v>2012</v>
      </c>
      <c r="R30" s="89" t="s">
        <v>2012</v>
      </c>
      <c r="S30" s="89" t="s">
        <v>2012</v>
      </c>
      <c r="T30" s="89" t="s">
        <v>2012</v>
      </c>
      <c r="U30" s="89" t="s">
        <v>2012</v>
      </c>
      <c r="V30" s="89" t="s">
        <v>2012</v>
      </c>
      <c r="W30" s="89" t="s">
        <v>2012</v>
      </c>
      <c r="X30" s="89" t="s">
        <v>2012</v>
      </c>
      <c r="Y30" s="89" t="s">
        <v>2012</v>
      </c>
      <c r="Z30" s="90"/>
      <c r="AA30" s="12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12"/>
      <c r="BC30" s="12"/>
    </row>
    <row r="31" spans="1:55" ht="15" customHeight="1">
      <c r="A31" s="137">
        <v>67</v>
      </c>
      <c r="B31" s="65" t="s">
        <v>114</v>
      </c>
      <c r="C31" s="65">
        <v>3330</v>
      </c>
      <c r="D31" s="64" t="s">
        <v>2129</v>
      </c>
      <c r="E31" s="65" t="s">
        <v>2099</v>
      </c>
      <c r="F31" s="92"/>
      <c r="G31" s="89" t="s">
        <v>2212</v>
      </c>
      <c r="H31" s="89" t="s">
        <v>2012</v>
      </c>
      <c r="I31" s="89" t="s">
        <v>2012</v>
      </c>
      <c r="J31" s="89" t="s">
        <v>2012</v>
      </c>
      <c r="K31" s="89" t="s">
        <v>2012</v>
      </c>
      <c r="L31" s="89" t="s">
        <v>2012</v>
      </c>
      <c r="M31" s="89" t="s">
        <v>2012</v>
      </c>
      <c r="N31" s="89" t="s">
        <v>2012</v>
      </c>
      <c r="O31" s="89" t="s">
        <v>2012</v>
      </c>
      <c r="P31" s="89" t="s">
        <v>2012</v>
      </c>
      <c r="Q31" s="89" t="s">
        <v>2012</v>
      </c>
      <c r="R31" s="89" t="s">
        <v>2012</v>
      </c>
      <c r="S31" s="89" t="s">
        <v>2012</v>
      </c>
      <c r="T31" s="89" t="s">
        <v>2012</v>
      </c>
      <c r="U31" s="89" t="s">
        <v>2012</v>
      </c>
      <c r="V31" s="89" t="s">
        <v>2012</v>
      </c>
      <c r="W31" s="89" t="s">
        <v>2012</v>
      </c>
      <c r="X31" s="89" t="s">
        <v>2012</v>
      </c>
      <c r="Y31" s="89" t="s">
        <v>2012</v>
      </c>
      <c r="Z31" s="90"/>
      <c r="AA31" s="12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12"/>
      <c r="BC31" s="12"/>
    </row>
    <row r="32" spans="1:55" ht="15" customHeight="1">
      <c r="A32" s="138">
        <v>68</v>
      </c>
      <c r="B32" s="139" t="s">
        <v>114</v>
      </c>
      <c r="C32" s="139">
        <v>3340</v>
      </c>
      <c r="D32" s="140" t="s">
        <v>130</v>
      </c>
      <c r="E32" s="139" t="s">
        <v>2099</v>
      </c>
      <c r="F32" s="141"/>
      <c r="G32" s="142" t="s">
        <v>2192</v>
      </c>
      <c r="H32" s="89" t="s">
        <v>2012</v>
      </c>
      <c r="I32" s="89" t="s">
        <v>2012</v>
      </c>
      <c r="J32" s="89" t="s">
        <v>2012</v>
      </c>
      <c r="K32" s="89" t="s">
        <v>2012</v>
      </c>
      <c r="L32" s="89" t="s">
        <v>2012</v>
      </c>
      <c r="M32" s="89" t="s">
        <v>2012</v>
      </c>
      <c r="N32" s="89" t="s">
        <v>2012</v>
      </c>
      <c r="O32" s="89" t="s">
        <v>2012</v>
      </c>
      <c r="P32" s="89" t="s">
        <v>2012</v>
      </c>
      <c r="Q32" s="89" t="s">
        <v>2012</v>
      </c>
      <c r="R32" s="89" t="s">
        <v>2012</v>
      </c>
      <c r="S32" s="89" t="s">
        <v>2012</v>
      </c>
      <c r="T32" s="89" t="s">
        <v>2012</v>
      </c>
      <c r="U32" s="89" t="s">
        <v>2012</v>
      </c>
      <c r="V32" s="89" t="s">
        <v>2012</v>
      </c>
      <c r="W32" s="89" t="s">
        <v>2012</v>
      </c>
      <c r="X32" s="89" t="s">
        <v>2012</v>
      </c>
      <c r="Y32" s="89" t="s">
        <v>2012</v>
      </c>
      <c r="Z32" s="90"/>
      <c r="AA32" s="12"/>
      <c r="AB32" s="12"/>
      <c r="AC32" s="90"/>
      <c r="AD32" s="90"/>
      <c r="AE32" s="90"/>
      <c r="AF32" s="90"/>
      <c r="AG32" s="90"/>
      <c r="AH32" s="90"/>
      <c r="AI32" s="90"/>
      <c r="AJ32" s="90"/>
      <c r="AK32" s="90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12"/>
      <c r="BC32" s="12"/>
    </row>
    <row r="33" spans="1:55" ht="15" customHeight="1">
      <c r="A33" s="138">
        <v>69</v>
      </c>
      <c r="B33" s="139" t="s">
        <v>114</v>
      </c>
      <c r="C33" s="139">
        <v>3350</v>
      </c>
      <c r="D33" s="140" t="s">
        <v>131</v>
      </c>
      <c r="E33" s="139" t="s">
        <v>2099</v>
      </c>
      <c r="F33" s="92"/>
      <c r="G33" s="143" t="s">
        <v>2148</v>
      </c>
      <c r="H33" s="143" t="s">
        <v>2213</v>
      </c>
      <c r="I33" s="144" t="s">
        <v>2187</v>
      </c>
      <c r="J33" s="143" t="s">
        <v>2214</v>
      </c>
      <c r="K33" s="145" t="s">
        <v>2151</v>
      </c>
      <c r="L33" s="145" t="s">
        <v>2162</v>
      </c>
      <c r="M33" s="89" t="s">
        <v>2012</v>
      </c>
      <c r="N33" s="89" t="s">
        <v>2012</v>
      </c>
      <c r="O33" s="89" t="s">
        <v>2012</v>
      </c>
      <c r="P33" s="89" t="s">
        <v>2012</v>
      </c>
      <c r="Q33" s="89" t="s">
        <v>2012</v>
      </c>
      <c r="R33" s="89" t="s">
        <v>2012</v>
      </c>
      <c r="S33" s="89" t="s">
        <v>2012</v>
      </c>
      <c r="T33" s="89" t="s">
        <v>2012</v>
      </c>
      <c r="U33" s="89" t="s">
        <v>2012</v>
      </c>
      <c r="V33" s="89" t="s">
        <v>2012</v>
      </c>
      <c r="W33" s="89" t="s">
        <v>2012</v>
      </c>
      <c r="X33" s="89" t="s">
        <v>2012</v>
      </c>
      <c r="Y33" s="89" t="s">
        <v>2012</v>
      </c>
      <c r="Z33" s="90"/>
      <c r="AA33" s="12"/>
      <c r="AB33" s="12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</row>
    <row r="34" spans="1:55" ht="15" customHeight="1">
      <c r="A34" s="138">
        <v>70</v>
      </c>
      <c r="B34" s="139" t="s">
        <v>114</v>
      </c>
      <c r="C34" s="139">
        <v>3360</v>
      </c>
      <c r="D34" s="140" t="s">
        <v>2116</v>
      </c>
      <c r="E34" s="139" t="s">
        <v>2111</v>
      </c>
      <c r="F34" s="92"/>
      <c r="G34" s="90" t="s">
        <v>2215</v>
      </c>
      <c r="H34" s="89" t="s">
        <v>2216</v>
      </c>
      <c r="I34" s="89" t="s">
        <v>2152</v>
      </c>
      <c r="J34" s="89" t="s">
        <v>2217</v>
      </c>
      <c r="K34" s="89" t="s">
        <v>2218</v>
      </c>
      <c r="L34" s="89" t="s">
        <v>2219</v>
      </c>
      <c r="M34" s="89" t="s">
        <v>2220</v>
      </c>
      <c r="N34" s="89" t="s">
        <v>2012</v>
      </c>
      <c r="O34" s="89" t="s">
        <v>2012</v>
      </c>
      <c r="P34" s="89" t="s">
        <v>2012</v>
      </c>
      <c r="Q34" s="89" t="s">
        <v>2012</v>
      </c>
      <c r="R34" s="89" t="s">
        <v>2012</v>
      </c>
      <c r="S34" s="89" t="s">
        <v>2012</v>
      </c>
      <c r="T34" s="89" t="s">
        <v>2012</v>
      </c>
      <c r="U34" s="89" t="s">
        <v>2012</v>
      </c>
      <c r="V34" s="89" t="s">
        <v>2012</v>
      </c>
      <c r="W34" s="89" t="s">
        <v>2012</v>
      </c>
      <c r="X34" s="89" t="s">
        <v>2012</v>
      </c>
      <c r="Y34" s="89" t="s">
        <v>2012</v>
      </c>
      <c r="Z34" s="90"/>
      <c r="AA34" s="12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</row>
    <row r="35" spans="1:55" ht="15" customHeight="1">
      <c r="A35" s="138">
        <v>71</v>
      </c>
      <c r="B35" s="139" t="s">
        <v>114</v>
      </c>
      <c r="C35" s="139">
        <v>3370</v>
      </c>
      <c r="D35" s="140" t="s">
        <v>132</v>
      </c>
      <c r="E35" s="139" t="s">
        <v>2099</v>
      </c>
      <c r="F35" s="92"/>
      <c r="G35" s="90" t="s">
        <v>2221</v>
      </c>
      <c r="H35" s="89" t="s">
        <v>2012</v>
      </c>
      <c r="I35" s="89" t="s">
        <v>2012</v>
      </c>
      <c r="J35" s="89" t="s">
        <v>2012</v>
      </c>
      <c r="K35" s="89" t="s">
        <v>2012</v>
      </c>
      <c r="L35" s="89" t="s">
        <v>2012</v>
      </c>
      <c r="M35" s="89" t="s">
        <v>2012</v>
      </c>
      <c r="N35" s="89" t="s">
        <v>2012</v>
      </c>
      <c r="O35" s="89" t="s">
        <v>2012</v>
      </c>
      <c r="P35" s="89" t="s">
        <v>2012</v>
      </c>
      <c r="Q35" s="89" t="s">
        <v>2012</v>
      </c>
      <c r="R35" s="89" t="s">
        <v>2012</v>
      </c>
      <c r="S35" s="89" t="s">
        <v>2012</v>
      </c>
      <c r="T35" s="89" t="s">
        <v>2012</v>
      </c>
      <c r="U35" s="89" t="s">
        <v>2012</v>
      </c>
      <c r="V35" s="89" t="s">
        <v>2012</v>
      </c>
      <c r="W35" s="89" t="s">
        <v>2012</v>
      </c>
      <c r="X35" s="89" t="s">
        <v>2012</v>
      </c>
      <c r="Y35" s="89" t="s">
        <v>2012</v>
      </c>
      <c r="Z35" s="90"/>
      <c r="AA35" s="12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12"/>
      <c r="BC35" s="12"/>
    </row>
    <row r="36" spans="1:55" ht="15" customHeight="1">
      <c r="A36" s="138">
        <v>72</v>
      </c>
      <c r="B36" s="139" t="s">
        <v>114</v>
      </c>
      <c r="C36" s="139">
        <v>3380</v>
      </c>
      <c r="D36" s="140" t="s">
        <v>2130</v>
      </c>
      <c r="E36" s="139" t="s">
        <v>2100</v>
      </c>
      <c r="F36" s="92"/>
      <c r="G36" s="90" t="s">
        <v>2142</v>
      </c>
      <c r="H36" s="89" t="s">
        <v>2143</v>
      </c>
      <c r="I36" s="89" t="s">
        <v>2222</v>
      </c>
      <c r="J36" s="89" t="s">
        <v>2154</v>
      </c>
      <c r="K36" s="89" t="s">
        <v>2152</v>
      </c>
      <c r="L36" s="89" t="s">
        <v>2162</v>
      </c>
      <c r="M36" s="89" t="s">
        <v>2012</v>
      </c>
      <c r="N36" s="89" t="s">
        <v>2012</v>
      </c>
      <c r="O36" s="89" t="s">
        <v>2012</v>
      </c>
      <c r="P36" s="89" t="s">
        <v>2012</v>
      </c>
      <c r="Q36" s="89" t="s">
        <v>2012</v>
      </c>
      <c r="R36" s="89" t="s">
        <v>2012</v>
      </c>
      <c r="S36" s="89" t="s">
        <v>2012</v>
      </c>
      <c r="T36" s="89" t="s">
        <v>2012</v>
      </c>
      <c r="U36" s="89" t="s">
        <v>2012</v>
      </c>
      <c r="V36" s="89" t="s">
        <v>2012</v>
      </c>
      <c r="W36" s="89" t="s">
        <v>2012</v>
      </c>
      <c r="X36" s="89" t="s">
        <v>2012</v>
      </c>
      <c r="Y36" s="89" t="s">
        <v>2012</v>
      </c>
      <c r="Z36" s="90"/>
      <c r="AA36" s="12"/>
      <c r="AB36" s="12"/>
      <c r="AC36" s="90"/>
      <c r="AD36" s="90"/>
      <c r="AE36" s="90"/>
      <c r="AF36" s="90"/>
      <c r="AG36" s="90"/>
      <c r="AH36" s="90"/>
      <c r="AI36" s="90"/>
      <c r="AJ36" s="90"/>
      <c r="AK36" s="90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12"/>
      <c r="BC36" s="12"/>
    </row>
    <row r="37" spans="1:55" ht="15" customHeight="1">
      <c r="A37" s="138">
        <v>73</v>
      </c>
      <c r="B37" s="139" t="s">
        <v>114</v>
      </c>
      <c r="C37" s="139">
        <v>3390</v>
      </c>
      <c r="D37" s="140" t="s">
        <v>2131</v>
      </c>
      <c r="E37" s="139" t="s">
        <v>2100</v>
      </c>
      <c r="F37" s="92"/>
      <c r="G37" s="89" t="s">
        <v>2223</v>
      </c>
      <c r="H37" s="90" t="s">
        <v>2213</v>
      </c>
      <c r="I37" s="89" t="s">
        <v>2012</v>
      </c>
      <c r="J37" s="89" t="s">
        <v>2012</v>
      </c>
      <c r="K37" s="89" t="s">
        <v>2012</v>
      </c>
      <c r="L37" s="89" t="s">
        <v>2012</v>
      </c>
      <c r="M37" s="89" t="s">
        <v>2012</v>
      </c>
      <c r="N37" s="89" t="s">
        <v>2012</v>
      </c>
      <c r="O37" s="89" t="s">
        <v>2012</v>
      </c>
      <c r="P37" s="89" t="s">
        <v>2012</v>
      </c>
      <c r="Q37" s="89" t="s">
        <v>2012</v>
      </c>
      <c r="R37" s="89" t="s">
        <v>2012</v>
      </c>
      <c r="S37" s="89" t="s">
        <v>2012</v>
      </c>
      <c r="T37" s="89" t="s">
        <v>2012</v>
      </c>
      <c r="U37" s="89" t="s">
        <v>2012</v>
      </c>
      <c r="V37" s="89" t="s">
        <v>2012</v>
      </c>
      <c r="W37" s="89" t="s">
        <v>2012</v>
      </c>
      <c r="X37" s="89" t="s">
        <v>2012</v>
      </c>
      <c r="Y37" s="89" t="s">
        <v>2012</v>
      </c>
      <c r="Z37" s="90"/>
      <c r="AA37" s="12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12"/>
      <c r="BC37" s="12"/>
    </row>
    <row r="38" spans="1:55" ht="15" customHeight="1">
      <c r="A38" s="138">
        <v>74</v>
      </c>
      <c r="B38" s="139" t="s">
        <v>114</v>
      </c>
      <c r="C38" s="139">
        <v>3410</v>
      </c>
      <c r="D38" s="140" t="s">
        <v>2224</v>
      </c>
      <c r="E38" s="139" t="s">
        <v>2100</v>
      </c>
      <c r="F38" s="92"/>
      <c r="G38" s="89" t="s">
        <v>2225</v>
      </c>
      <c r="H38" s="89" t="s">
        <v>2012</v>
      </c>
      <c r="I38" s="89" t="s">
        <v>2012</v>
      </c>
      <c r="J38" s="89" t="s">
        <v>2012</v>
      </c>
      <c r="K38" s="89" t="s">
        <v>2012</v>
      </c>
      <c r="L38" s="89" t="s">
        <v>2012</v>
      </c>
      <c r="M38" s="89" t="s">
        <v>2012</v>
      </c>
      <c r="N38" s="89" t="s">
        <v>2012</v>
      </c>
      <c r="O38" s="89" t="s">
        <v>2012</v>
      </c>
      <c r="P38" s="89" t="s">
        <v>2012</v>
      </c>
      <c r="Q38" s="89" t="s">
        <v>2012</v>
      </c>
      <c r="R38" s="89" t="s">
        <v>2012</v>
      </c>
      <c r="S38" s="89" t="s">
        <v>2012</v>
      </c>
      <c r="T38" s="89" t="s">
        <v>2012</v>
      </c>
      <c r="U38" s="89" t="s">
        <v>2012</v>
      </c>
      <c r="V38" s="89" t="s">
        <v>2012</v>
      </c>
      <c r="W38" s="89" t="s">
        <v>2012</v>
      </c>
      <c r="X38" s="89" t="s">
        <v>2012</v>
      </c>
      <c r="Y38" s="89" t="s">
        <v>2012</v>
      </c>
      <c r="Z38" s="90"/>
      <c r="AA38" s="12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12"/>
      <c r="BC38" s="12"/>
    </row>
    <row r="39" spans="1:55" ht="15" customHeight="1">
      <c r="A39" s="138">
        <v>75</v>
      </c>
      <c r="B39" s="139" t="s">
        <v>114</v>
      </c>
      <c r="C39" s="139">
        <v>3420</v>
      </c>
      <c r="D39" s="140" t="s">
        <v>2117</v>
      </c>
      <c r="E39" s="139" t="s">
        <v>2105</v>
      </c>
      <c r="F39" s="92"/>
      <c r="G39" s="90" t="s">
        <v>2212</v>
      </c>
      <c r="H39" s="90" t="s">
        <v>2226</v>
      </c>
      <c r="I39" s="89" t="s">
        <v>2012</v>
      </c>
      <c r="J39" s="89" t="s">
        <v>2012</v>
      </c>
      <c r="K39" s="89" t="s">
        <v>2012</v>
      </c>
      <c r="L39" s="89" t="s">
        <v>2012</v>
      </c>
      <c r="M39" s="89" t="s">
        <v>2012</v>
      </c>
      <c r="N39" s="89" t="s">
        <v>2012</v>
      </c>
      <c r="O39" s="89" t="s">
        <v>2012</v>
      </c>
      <c r="P39" s="89" t="s">
        <v>2012</v>
      </c>
      <c r="Q39" s="89" t="s">
        <v>2012</v>
      </c>
      <c r="R39" s="89" t="s">
        <v>2012</v>
      </c>
      <c r="S39" s="89" t="s">
        <v>2012</v>
      </c>
      <c r="T39" s="89" t="s">
        <v>2012</v>
      </c>
      <c r="U39" s="89" t="s">
        <v>2012</v>
      </c>
      <c r="V39" s="89" t="s">
        <v>2012</v>
      </c>
      <c r="W39" s="89" t="s">
        <v>2012</v>
      </c>
      <c r="X39" s="89" t="s">
        <v>2012</v>
      </c>
      <c r="Y39" s="89" t="s">
        <v>2012</v>
      </c>
      <c r="Z39" s="90"/>
      <c r="AA39" s="12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12"/>
      <c r="BC39" s="12"/>
    </row>
    <row r="40" spans="1:55" ht="15" customHeight="1">
      <c r="A40" s="138">
        <v>76</v>
      </c>
      <c r="B40" s="139" t="s">
        <v>114</v>
      </c>
      <c r="C40" s="139">
        <v>3450</v>
      </c>
      <c r="D40" s="140" t="s">
        <v>2118</v>
      </c>
      <c r="E40" s="139" t="s">
        <v>2102</v>
      </c>
      <c r="F40" s="92"/>
      <c r="G40" s="89" t="s">
        <v>2227</v>
      </c>
      <c r="H40" s="89" t="s">
        <v>2228</v>
      </c>
      <c r="I40" s="89" t="s">
        <v>2229</v>
      </c>
      <c r="J40" s="89" t="s">
        <v>2190</v>
      </c>
      <c r="K40" s="89" t="s">
        <v>2191</v>
      </c>
      <c r="L40" s="89" t="s">
        <v>2151</v>
      </c>
      <c r="M40" s="89" t="s">
        <v>2185</v>
      </c>
      <c r="N40" s="89" t="s">
        <v>2186</v>
      </c>
      <c r="O40" s="89" t="s">
        <v>2162</v>
      </c>
      <c r="P40" s="89" t="s">
        <v>2012</v>
      </c>
      <c r="Q40" s="89" t="s">
        <v>2012</v>
      </c>
      <c r="R40" s="89" t="s">
        <v>2012</v>
      </c>
      <c r="S40" s="89" t="s">
        <v>2012</v>
      </c>
      <c r="T40" s="89" t="s">
        <v>2012</v>
      </c>
      <c r="U40" s="89" t="s">
        <v>2012</v>
      </c>
      <c r="V40" s="89" t="s">
        <v>2012</v>
      </c>
      <c r="W40" s="89" t="s">
        <v>2012</v>
      </c>
      <c r="X40" s="89" t="s">
        <v>2012</v>
      </c>
      <c r="Y40" s="89" t="s">
        <v>2012</v>
      </c>
      <c r="Z40" s="90"/>
      <c r="AA40" s="12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12"/>
    </row>
    <row r="41" spans="1:55" ht="15" customHeight="1">
      <c r="A41" s="138">
        <v>77</v>
      </c>
      <c r="B41" s="139" t="s">
        <v>114</v>
      </c>
      <c r="C41" s="139">
        <v>3460</v>
      </c>
      <c r="D41" s="140" t="s">
        <v>133</v>
      </c>
      <c r="E41" s="139" t="s">
        <v>2098</v>
      </c>
      <c r="F41" s="92"/>
      <c r="G41" s="89" t="s">
        <v>2166</v>
      </c>
      <c r="H41" s="89" t="s">
        <v>2230</v>
      </c>
      <c r="I41" s="89" t="s">
        <v>2012</v>
      </c>
      <c r="J41" s="89" t="s">
        <v>2012</v>
      </c>
      <c r="K41" s="89" t="s">
        <v>2012</v>
      </c>
      <c r="L41" s="89" t="s">
        <v>2012</v>
      </c>
      <c r="M41" s="89" t="s">
        <v>2012</v>
      </c>
      <c r="N41" s="89" t="s">
        <v>2012</v>
      </c>
      <c r="O41" s="89" t="s">
        <v>2012</v>
      </c>
      <c r="P41" s="89" t="s">
        <v>2012</v>
      </c>
      <c r="Q41" s="89" t="s">
        <v>2012</v>
      </c>
      <c r="R41" s="89" t="s">
        <v>2012</v>
      </c>
      <c r="S41" s="89" t="s">
        <v>2012</v>
      </c>
      <c r="T41" s="89" t="s">
        <v>2012</v>
      </c>
      <c r="U41" s="89" t="s">
        <v>2012</v>
      </c>
      <c r="V41" s="89" t="s">
        <v>2012</v>
      </c>
      <c r="W41" s="89" t="s">
        <v>2012</v>
      </c>
      <c r="X41" s="89" t="s">
        <v>2012</v>
      </c>
      <c r="Y41" s="89" t="s">
        <v>2012</v>
      </c>
      <c r="Z41" s="90"/>
      <c r="AA41" s="12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12"/>
    </row>
    <row r="42" spans="1:55" ht="15" customHeight="1">
      <c r="A42" s="138">
        <v>78</v>
      </c>
      <c r="B42" s="139" t="s">
        <v>114</v>
      </c>
      <c r="C42" s="139">
        <v>3470</v>
      </c>
      <c r="D42" s="140" t="s">
        <v>2132</v>
      </c>
      <c r="E42" s="139" t="s">
        <v>2102</v>
      </c>
      <c r="F42" s="92"/>
      <c r="G42" s="89" t="s">
        <v>2231</v>
      </c>
      <c r="H42" s="89" t="s">
        <v>2232</v>
      </c>
      <c r="I42" s="89" t="s">
        <v>2156</v>
      </c>
      <c r="J42" s="89" t="s">
        <v>2161</v>
      </c>
      <c r="K42" s="89" t="s">
        <v>2187</v>
      </c>
      <c r="L42" s="89" t="s">
        <v>2233</v>
      </c>
      <c r="M42" s="89" t="s">
        <v>2234</v>
      </c>
      <c r="N42" s="89" t="s">
        <v>2012</v>
      </c>
      <c r="O42" s="89" t="s">
        <v>2012</v>
      </c>
      <c r="P42" s="89" t="s">
        <v>2012</v>
      </c>
      <c r="Q42" s="89" t="s">
        <v>2012</v>
      </c>
      <c r="R42" s="89" t="s">
        <v>2012</v>
      </c>
      <c r="S42" s="89" t="s">
        <v>2012</v>
      </c>
      <c r="T42" s="89" t="s">
        <v>2012</v>
      </c>
      <c r="U42" s="89" t="s">
        <v>2012</v>
      </c>
      <c r="V42" s="89" t="s">
        <v>2012</v>
      </c>
      <c r="W42" s="89" t="s">
        <v>2012</v>
      </c>
      <c r="X42" s="89" t="s">
        <v>2012</v>
      </c>
      <c r="Y42" s="89" t="s">
        <v>2012</v>
      </c>
      <c r="Z42" s="90"/>
      <c r="AA42" s="12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12"/>
      <c r="BC42" s="12"/>
    </row>
    <row r="43" spans="1:55" ht="15" customHeight="1">
      <c r="A43" s="138">
        <v>79</v>
      </c>
      <c r="B43" s="139" t="s">
        <v>114</v>
      </c>
      <c r="C43" s="139">
        <v>3480</v>
      </c>
      <c r="D43" s="140" t="s">
        <v>2235</v>
      </c>
      <c r="E43" s="139" t="s">
        <v>2111</v>
      </c>
      <c r="F43" s="92"/>
      <c r="G43" s="142" t="s">
        <v>2236</v>
      </c>
      <c r="H43" s="89" t="s">
        <v>2237</v>
      </c>
      <c r="I43" s="89" t="s">
        <v>2238</v>
      </c>
      <c r="J43" s="89" t="s">
        <v>2239</v>
      </c>
      <c r="K43" s="89" t="s">
        <v>2240</v>
      </c>
      <c r="L43" s="89" t="s">
        <v>2241</v>
      </c>
      <c r="M43" s="89" t="s">
        <v>2189</v>
      </c>
      <c r="N43" s="89" t="s">
        <v>2012</v>
      </c>
      <c r="O43" s="89" t="s">
        <v>2012</v>
      </c>
      <c r="P43" s="89" t="s">
        <v>2012</v>
      </c>
      <c r="Q43" s="89" t="s">
        <v>2012</v>
      </c>
      <c r="R43" s="89" t="s">
        <v>2012</v>
      </c>
      <c r="S43" s="89" t="s">
        <v>2012</v>
      </c>
      <c r="T43" s="89" t="s">
        <v>2012</v>
      </c>
      <c r="U43" s="89" t="s">
        <v>2012</v>
      </c>
      <c r="V43" s="89" t="s">
        <v>2012</v>
      </c>
      <c r="W43" s="89" t="s">
        <v>2012</v>
      </c>
      <c r="X43" s="89" t="s">
        <v>2012</v>
      </c>
      <c r="Y43" s="89" t="s">
        <v>2012</v>
      </c>
      <c r="Z43" s="90"/>
      <c r="AA43" s="12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12"/>
      <c r="BC43" s="12"/>
    </row>
    <row r="44" spans="1:55" ht="15" customHeight="1">
      <c r="A44" s="138">
        <v>80</v>
      </c>
      <c r="B44" s="139" t="s">
        <v>114</v>
      </c>
      <c r="C44" s="139">
        <v>3610</v>
      </c>
      <c r="D44" s="140" t="s">
        <v>134</v>
      </c>
      <c r="E44" s="139" t="s">
        <v>2098</v>
      </c>
      <c r="F44" s="92"/>
      <c r="G44" s="143" t="s">
        <v>2242</v>
      </c>
      <c r="H44" s="143" t="s">
        <v>2243</v>
      </c>
      <c r="I44" s="144" t="s">
        <v>2244</v>
      </c>
      <c r="J44" s="143" t="s">
        <v>2245</v>
      </c>
      <c r="K44" s="145" t="s">
        <v>2246</v>
      </c>
      <c r="L44" s="145" t="s">
        <v>2247</v>
      </c>
      <c r="M44" s="89" t="s">
        <v>2248</v>
      </c>
      <c r="N44" s="89" t="s">
        <v>2249</v>
      </c>
      <c r="O44" s="89" t="s">
        <v>2250</v>
      </c>
      <c r="P44" s="89" t="s">
        <v>2251</v>
      </c>
      <c r="Q44" s="89" t="s">
        <v>2252</v>
      </c>
      <c r="R44" s="89" t="s">
        <v>2012</v>
      </c>
      <c r="S44" s="89" t="s">
        <v>2012</v>
      </c>
      <c r="T44" s="89" t="s">
        <v>2012</v>
      </c>
      <c r="U44" s="89" t="s">
        <v>2012</v>
      </c>
      <c r="V44" s="89" t="s">
        <v>2012</v>
      </c>
      <c r="W44" s="89" t="s">
        <v>2012</v>
      </c>
      <c r="X44" s="89" t="s">
        <v>2012</v>
      </c>
      <c r="Y44" s="89" t="s">
        <v>2012</v>
      </c>
      <c r="Z44" s="90"/>
      <c r="AA44" s="12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12"/>
      <c r="BC44" s="12"/>
    </row>
    <row r="45" spans="1:55" ht="15" customHeight="1">
      <c r="A45" s="138">
        <v>81</v>
      </c>
      <c r="B45" s="139" t="s">
        <v>114</v>
      </c>
      <c r="C45" s="139">
        <v>3620</v>
      </c>
      <c r="D45" s="140" t="s">
        <v>135</v>
      </c>
      <c r="E45" s="139" t="s">
        <v>2099</v>
      </c>
      <c r="F45" s="92"/>
      <c r="G45" s="90" t="s">
        <v>2253</v>
      </c>
      <c r="H45" s="89" t="s">
        <v>2012</v>
      </c>
      <c r="I45" s="89" t="s">
        <v>2012</v>
      </c>
      <c r="J45" s="89" t="s">
        <v>2012</v>
      </c>
      <c r="K45" s="89" t="s">
        <v>2012</v>
      </c>
      <c r="L45" s="89" t="s">
        <v>2012</v>
      </c>
      <c r="M45" s="89" t="s">
        <v>2012</v>
      </c>
      <c r="N45" s="89" t="s">
        <v>2012</v>
      </c>
      <c r="O45" s="89" t="s">
        <v>2012</v>
      </c>
      <c r="P45" s="89" t="s">
        <v>2012</v>
      </c>
      <c r="Q45" s="89" t="s">
        <v>2012</v>
      </c>
      <c r="R45" s="89" t="s">
        <v>2012</v>
      </c>
      <c r="S45" s="89" t="s">
        <v>2012</v>
      </c>
      <c r="T45" s="89" t="s">
        <v>2012</v>
      </c>
      <c r="U45" s="89" t="s">
        <v>2012</v>
      </c>
      <c r="V45" s="89" t="s">
        <v>2012</v>
      </c>
      <c r="W45" s="89" t="s">
        <v>2012</v>
      </c>
      <c r="X45" s="89" t="s">
        <v>2012</v>
      </c>
      <c r="Y45" s="89" t="s">
        <v>2012</v>
      </c>
      <c r="Z45" s="90"/>
      <c r="AA45" s="12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12"/>
      <c r="BC45" s="12"/>
    </row>
    <row r="46" spans="1:55" ht="15" customHeight="1">
      <c r="A46" s="138">
        <v>82</v>
      </c>
      <c r="B46" s="139" t="s">
        <v>114</v>
      </c>
      <c r="C46" s="139">
        <v>3630</v>
      </c>
      <c r="D46" s="140" t="s">
        <v>136</v>
      </c>
      <c r="E46" s="139" t="s">
        <v>2099</v>
      </c>
      <c r="F46" s="65"/>
      <c r="G46" s="90" t="s">
        <v>2236</v>
      </c>
      <c r="H46" s="89" t="s">
        <v>2012</v>
      </c>
      <c r="I46" s="89" t="s">
        <v>2012</v>
      </c>
      <c r="J46" s="89" t="s">
        <v>2012</v>
      </c>
      <c r="K46" s="89" t="s">
        <v>2012</v>
      </c>
      <c r="L46" s="89" t="s">
        <v>2012</v>
      </c>
      <c r="M46" s="89" t="s">
        <v>2012</v>
      </c>
      <c r="N46" s="89" t="s">
        <v>2012</v>
      </c>
      <c r="O46" s="89" t="s">
        <v>2012</v>
      </c>
      <c r="P46" s="89" t="s">
        <v>2012</v>
      </c>
      <c r="Q46" s="89" t="s">
        <v>2012</v>
      </c>
      <c r="R46" s="89" t="s">
        <v>2012</v>
      </c>
      <c r="S46" s="89" t="s">
        <v>2012</v>
      </c>
      <c r="T46" s="89" t="s">
        <v>2012</v>
      </c>
      <c r="U46" s="89" t="s">
        <v>2012</v>
      </c>
      <c r="V46" s="89" t="s">
        <v>2012</v>
      </c>
      <c r="W46" s="89" t="s">
        <v>2012</v>
      </c>
      <c r="X46" s="89" t="s">
        <v>2012</v>
      </c>
      <c r="Y46" s="89" t="s">
        <v>2012</v>
      </c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3"/>
      <c r="BB46" s="12"/>
      <c r="BC46" s="12"/>
    </row>
    <row r="47" spans="1:55" ht="15" customHeight="1">
      <c r="A47" s="138">
        <v>83</v>
      </c>
      <c r="B47" s="139" t="s">
        <v>114</v>
      </c>
      <c r="C47" s="139">
        <v>3710</v>
      </c>
      <c r="D47" s="140" t="s">
        <v>137</v>
      </c>
      <c r="E47" s="139" t="s">
        <v>2105</v>
      </c>
      <c r="F47" s="94"/>
      <c r="G47" s="90" t="s">
        <v>2254</v>
      </c>
      <c r="H47" s="89" t="s">
        <v>2255</v>
      </c>
      <c r="I47" s="89" t="s">
        <v>2256</v>
      </c>
      <c r="J47" s="89" t="s">
        <v>2257</v>
      </c>
      <c r="K47" s="89" t="s">
        <v>2258</v>
      </c>
      <c r="L47" s="89" t="s">
        <v>2242</v>
      </c>
      <c r="M47" s="89" t="s">
        <v>2243</v>
      </c>
      <c r="N47" s="89" t="s">
        <v>2244</v>
      </c>
      <c r="O47" s="89" t="s">
        <v>2245</v>
      </c>
      <c r="P47" s="89" t="s">
        <v>2252</v>
      </c>
      <c r="Q47" s="89" t="s">
        <v>2259</v>
      </c>
      <c r="R47" s="89" t="s">
        <v>2260</v>
      </c>
      <c r="S47" s="89" t="s">
        <v>2261</v>
      </c>
      <c r="T47" s="89" t="s">
        <v>2236</v>
      </c>
      <c r="U47" s="89" t="s">
        <v>2262</v>
      </c>
      <c r="V47" s="89" t="s">
        <v>2263</v>
      </c>
      <c r="W47" s="89" t="s">
        <v>2264</v>
      </c>
      <c r="X47" s="89" t="s">
        <v>2265</v>
      </c>
      <c r="Y47" s="89" t="s">
        <v>2012</v>
      </c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36" t="s">
        <v>79</v>
      </c>
      <c r="BB47" s="12"/>
      <c r="BC47" s="12"/>
    </row>
    <row r="48" spans="1:55" ht="15" customHeight="1">
      <c r="A48" s="138">
        <v>84</v>
      </c>
      <c r="B48" s="139" t="s">
        <v>114</v>
      </c>
      <c r="C48" s="139">
        <v>3720</v>
      </c>
      <c r="D48" s="140" t="s">
        <v>138</v>
      </c>
      <c r="E48" s="139" t="s">
        <v>2105</v>
      </c>
      <c r="F48" s="94"/>
      <c r="G48" s="89" t="s">
        <v>2266</v>
      </c>
      <c r="H48" s="90" t="s">
        <v>2267</v>
      </c>
      <c r="I48" s="90" t="s">
        <v>2215</v>
      </c>
      <c r="J48" s="89" t="s">
        <v>2268</v>
      </c>
      <c r="K48" s="89" t="s">
        <v>2269</v>
      </c>
      <c r="L48" s="89" t="s">
        <v>2270</v>
      </c>
      <c r="M48" s="89" t="s">
        <v>2271</v>
      </c>
      <c r="N48" s="89" t="s">
        <v>2272</v>
      </c>
      <c r="O48" s="89" t="s">
        <v>2144</v>
      </c>
      <c r="P48" s="89" t="s">
        <v>2185</v>
      </c>
      <c r="Q48" s="89" t="s">
        <v>2186</v>
      </c>
      <c r="R48" s="89" t="s">
        <v>2273</v>
      </c>
      <c r="S48" s="89" t="s">
        <v>2274</v>
      </c>
      <c r="T48" s="89" t="s">
        <v>2162</v>
      </c>
      <c r="U48" s="89" t="s">
        <v>2275</v>
      </c>
      <c r="V48" s="89" t="s">
        <v>2276</v>
      </c>
      <c r="W48" s="89" t="s">
        <v>2277</v>
      </c>
      <c r="X48" s="89" t="s">
        <v>2278</v>
      </c>
      <c r="Y48" s="89" t="s">
        <v>2147</v>
      </c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</row>
    <row r="49" spans="1:55" ht="15" customHeight="1">
      <c r="A49" s="138">
        <v>85</v>
      </c>
      <c r="B49" s="139" t="s">
        <v>114</v>
      </c>
      <c r="C49" s="139">
        <v>3730</v>
      </c>
      <c r="D49" s="140" t="s">
        <v>139</v>
      </c>
      <c r="E49" s="139" t="s">
        <v>2105</v>
      </c>
      <c r="F49" s="94"/>
      <c r="G49" s="89" t="s">
        <v>2161</v>
      </c>
      <c r="H49" s="89" t="s">
        <v>2012</v>
      </c>
      <c r="I49" s="89" t="s">
        <v>2012</v>
      </c>
      <c r="J49" s="89" t="s">
        <v>2012</v>
      </c>
      <c r="K49" s="89" t="s">
        <v>2012</v>
      </c>
      <c r="L49" s="89" t="s">
        <v>2012</v>
      </c>
      <c r="M49" s="89" t="s">
        <v>2012</v>
      </c>
      <c r="N49" s="89" t="s">
        <v>2012</v>
      </c>
      <c r="O49" s="89" t="s">
        <v>2012</v>
      </c>
      <c r="P49" s="89" t="s">
        <v>2012</v>
      </c>
      <c r="Q49" s="89" t="s">
        <v>2012</v>
      </c>
      <c r="R49" s="89" t="s">
        <v>2012</v>
      </c>
      <c r="S49" s="89" t="s">
        <v>2012</v>
      </c>
      <c r="T49" s="89" t="s">
        <v>2012</v>
      </c>
      <c r="U49" s="89" t="s">
        <v>2012</v>
      </c>
      <c r="V49" s="89" t="s">
        <v>2012</v>
      </c>
      <c r="W49" s="89" t="s">
        <v>2012</v>
      </c>
      <c r="X49" s="89" t="s">
        <v>2012</v>
      </c>
      <c r="Y49" s="89" t="s">
        <v>2012</v>
      </c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</row>
    <row r="50" spans="1:55" ht="15" customHeight="1">
      <c r="A50" s="138">
        <v>86</v>
      </c>
      <c r="B50" s="139" t="s">
        <v>141</v>
      </c>
      <c r="C50" s="139">
        <v>3740</v>
      </c>
      <c r="D50" s="140" t="s">
        <v>140</v>
      </c>
      <c r="E50" s="139" t="s">
        <v>2105</v>
      </c>
      <c r="F50" s="94"/>
      <c r="G50" s="90" t="s">
        <v>2154</v>
      </c>
      <c r="H50" s="90" t="s">
        <v>2195</v>
      </c>
      <c r="I50" s="89" t="s">
        <v>2012</v>
      </c>
      <c r="J50" s="89" t="s">
        <v>2012</v>
      </c>
      <c r="K50" s="89" t="s">
        <v>2012</v>
      </c>
      <c r="L50" s="89" t="s">
        <v>2012</v>
      </c>
      <c r="M50" s="89" t="s">
        <v>2012</v>
      </c>
      <c r="N50" s="89" t="s">
        <v>2012</v>
      </c>
      <c r="O50" s="89" t="s">
        <v>2012</v>
      </c>
      <c r="P50" s="89" t="s">
        <v>2012</v>
      </c>
      <c r="Q50" s="89" t="s">
        <v>2012</v>
      </c>
      <c r="R50" s="89" t="s">
        <v>2012</v>
      </c>
      <c r="S50" s="89" t="s">
        <v>2012</v>
      </c>
      <c r="T50" s="89" t="s">
        <v>2012</v>
      </c>
      <c r="U50" s="89" t="s">
        <v>2012</v>
      </c>
      <c r="V50" s="89" t="s">
        <v>2012</v>
      </c>
      <c r="W50" s="89" t="s">
        <v>2012</v>
      </c>
      <c r="X50" s="89" t="s">
        <v>2012</v>
      </c>
      <c r="Y50" s="89" t="s">
        <v>2012</v>
      </c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</row>
    <row r="51" spans="1:55" ht="15" customHeight="1">
      <c r="A51" s="138">
        <v>87</v>
      </c>
      <c r="B51" s="139" t="s">
        <v>141</v>
      </c>
      <c r="C51" s="139">
        <v>4040</v>
      </c>
      <c r="D51" s="140" t="s">
        <v>2124</v>
      </c>
      <c r="E51" s="139" t="s">
        <v>2102</v>
      </c>
      <c r="F51" s="94"/>
      <c r="G51" s="89" t="s">
        <v>2279</v>
      </c>
      <c r="H51" s="89" t="s">
        <v>2152</v>
      </c>
      <c r="I51" s="89" t="s">
        <v>2225</v>
      </c>
      <c r="J51" s="89" t="s">
        <v>2280</v>
      </c>
      <c r="K51" s="89" t="s">
        <v>2281</v>
      </c>
      <c r="L51" s="89" t="s">
        <v>2012</v>
      </c>
      <c r="M51" s="89" t="s">
        <v>2012</v>
      </c>
      <c r="N51" s="89" t="s">
        <v>2012</v>
      </c>
      <c r="O51" s="89" t="s">
        <v>2012</v>
      </c>
      <c r="P51" s="89" t="s">
        <v>2012</v>
      </c>
      <c r="Q51" s="89" t="s">
        <v>2012</v>
      </c>
      <c r="R51" s="89" t="s">
        <v>2012</v>
      </c>
      <c r="S51" s="89" t="s">
        <v>2012</v>
      </c>
      <c r="T51" s="89" t="s">
        <v>2012</v>
      </c>
      <c r="U51" s="89" t="s">
        <v>2012</v>
      </c>
      <c r="V51" s="89" t="s">
        <v>2012</v>
      </c>
      <c r="W51" s="89" t="s">
        <v>2012</v>
      </c>
      <c r="X51" s="89" t="s">
        <v>2012</v>
      </c>
      <c r="Y51" s="89" t="s">
        <v>2012</v>
      </c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</row>
    <row r="52" spans="1:55" ht="15" customHeight="1">
      <c r="A52" s="138">
        <v>88</v>
      </c>
      <c r="B52" s="139" t="s">
        <v>141</v>
      </c>
      <c r="C52" s="139">
        <v>4050</v>
      </c>
      <c r="D52" s="140" t="s">
        <v>2282</v>
      </c>
      <c r="E52" s="139" t="s">
        <v>2102</v>
      </c>
      <c r="F52" s="94"/>
      <c r="G52" s="89" t="s">
        <v>2280</v>
      </c>
      <c r="H52" s="89" t="s">
        <v>2281</v>
      </c>
      <c r="I52" s="89" t="s">
        <v>2012</v>
      </c>
      <c r="J52" s="89" t="s">
        <v>2012</v>
      </c>
      <c r="K52" s="89" t="s">
        <v>2012</v>
      </c>
      <c r="L52" s="89" t="s">
        <v>2012</v>
      </c>
      <c r="M52" s="89" t="s">
        <v>2012</v>
      </c>
      <c r="N52" s="89" t="s">
        <v>2012</v>
      </c>
      <c r="O52" s="89" t="s">
        <v>2012</v>
      </c>
      <c r="P52" s="89" t="s">
        <v>2012</v>
      </c>
      <c r="Q52" s="89" t="s">
        <v>2012</v>
      </c>
      <c r="R52" s="89" t="s">
        <v>2012</v>
      </c>
      <c r="S52" s="89" t="s">
        <v>2012</v>
      </c>
      <c r="T52" s="89" t="s">
        <v>2012</v>
      </c>
      <c r="U52" s="89" t="s">
        <v>2012</v>
      </c>
      <c r="V52" s="89" t="s">
        <v>2012</v>
      </c>
      <c r="W52" s="89" t="s">
        <v>2012</v>
      </c>
      <c r="X52" s="89" t="s">
        <v>2012</v>
      </c>
      <c r="Y52" s="89" t="s">
        <v>2012</v>
      </c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</row>
    <row r="53" spans="1:55" ht="15" customHeight="1">
      <c r="A53" s="64"/>
      <c r="B53" s="65"/>
      <c r="C53" s="65"/>
      <c r="D53" s="64"/>
      <c r="E53" s="65"/>
      <c r="F53" s="94"/>
      <c r="G53" s="95"/>
      <c r="H53" s="95"/>
      <c r="I53" s="95"/>
      <c r="J53" s="95"/>
      <c r="K53" s="95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</row>
    <row r="54" spans="1:55" ht="12.75" customHeight="1">
      <c r="A54" s="64"/>
      <c r="B54" s="65"/>
      <c r="C54" s="65"/>
      <c r="D54" s="64"/>
      <c r="E54" s="65"/>
      <c r="F54" s="94"/>
      <c r="G54" s="95"/>
      <c r="H54" s="95"/>
      <c r="I54" s="95"/>
      <c r="J54" s="95"/>
      <c r="K54" s="95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</row>
    <row r="55" spans="1:55" ht="12.75" customHeight="1">
      <c r="A55" s="64"/>
      <c r="B55" s="65"/>
      <c r="C55" s="65"/>
      <c r="D55" s="64"/>
      <c r="E55" s="65"/>
      <c r="F55" s="94"/>
      <c r="G55" s="95"/>
      <c r="H55" s="95"/>
      <c r="I55" s="95"/>
      <c r="J55" s="95"/>
      <c r="K55" s="95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</row>
    <row r="56" spans="1:55" ht="12.75" customHeight="1">
      <c r="A56" s="64"/>
      <c r="B56" s="65"/>
      <c r="C56" s="65"/>
      <c r="D56" s="64"/>
      <c r="E56" s="65"/>
      <c r="F56" s="94"/>
      <c r="G56" s="95"/>
      <c r="H56" s="95"/>
      <c r="I56" s="95"/>
      <c r="J56" s="95"/>
      <c r="K56" s="95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</row>
    <row r="57" spans="1:55" ht="12.75" customHeight="1">
      <c r="A57" s="64"/>
      <c r="B57" s="65"/>
      <c r="C57" s="65"/>
      <c r="D57" s="64"/>
      <c r="E57" s="65"/>
      <c r="F57" s="94"/>
      <c r="G57" s="95"/>
      <c r="H57" s="95"/>
      <c r="I57" s="95"/>
      <c r="J57" s="95"/>
      <c r="K57" s="95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</row>
    <row r="58" spans="1:55" ht="12.75" customHeight="1">
      <c r="A58" s="64"/>
      <c r="B58" s="65"/>
      <c r="C58" s="65"/>
      <c r="D58" s="64"/>
      <c r="E58" s="65"/>
      <c r="F58" s="94"/>
      <c r="G58" s="95"/>
      <c r="H58" s="95"/>
      <c r="I58" s="95"/>
      <c r="J58" s="95"/>
      <c r="K58" s="95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</row>
    <row r="59" spans="1:55" ht="12.75" customHeight="1">
      <c r="A59" s="64"/>
      <c r="B59" s="65"/>
      <c r="C59" s="65"/>
      <c r="D59" s="64"/>
      <c r="E59" s="65"/>
      <c r="F59" s="94"/>
      <c r="G59" s="95"/>
      <c r="H59" s="95"/>
      <c r="I59" s="95"/>
      <c r="J59" s="95"/>
      <c r="K59" s="95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</row>
    <row r="60" spans="1:55" ht="12.75" customHeight="1">
      <c r="A60" s="64"/>
      <c r="B60" s="65"/>
      <c r="C60" s="65"/>
      <c r="D60" s="64"/>
      <c r="E60" s="65"/>
      <c r="F60" s="94"/>
      <c r="G60" s="95"/>
      <c r="H60" s="95"/>
      <c r="I60" s="95"/>
      <c r="J60" s="95"/>
      <c r="K60" s="95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</row>
    <row r="61" spans="1:55" ht="12.75" customHeight="1">
      <c r="A61" s="64"/>
      <c r="B61" s="65"/>
      <c r="C61" s="65"/>
      <c r="D61" s="64"/>
      <c r="E61" s="65"/>
      <c r="F61" s="94"/>
      <c r="G61" s="95"/>
      <c r="H61" s="95"/>
      <c r="I61" s="95"/>
      <c r="J61" s="95"/>
      <c r="K61" s="95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</row>
    <row r="62" spans="1:55" ht="12.75" customHeight="1">
      <c r="A62" s="64"/>
      <c r="B62" s="65"/>
      <c r="C62" s="65"/>
      <c r="D62" s="64"/>
      <c r="E62" s="65"/>
      <c r="F62" s="94"/>
      <c r="G62" s="95"/>
      <c r="H62" s="95"/>
      <c r="I62" s="95"/>
      <c r="J62" s="95"/>
      <c r="K62" s="95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</row>
    <row r="63" spans="1:55" ht="12.75" customHeight="1">
      <c r="A63" s="64"/>
      <c r="B63" s="65"/>
      <c r="C63" s="65"/>
      <c r="D63" s="64"/>
      <c r="E63" s="65"/>
      <c r="F63" s="94"/>
      <c r="G63" s="95"/>
      <c r="H63" s="95"/>
      <c r="I63" s="95"/>
      <c r="J63" s="95"/>
      <c r="K63" s="95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5" ht="12.75" customHeight="1">
      <c r="A64" s="64"/>
      <c r="B64" s="65"/>
      <c r="C64" s="65"/>
      <c r="D64" s="64"/>
      <c r="E64" s="65"/>
      <c r="F64" s="94"/>
      <c r="G64" s="95"/>
      <c r="H64" s="95"/>
      <c r="I64" s="95"/>
      <c r="J64" s="95"/>
      <c r="K64" s="95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</row>
    <row r="65" spans="1:55" ht="12.75" customHeight="1">
      <c r="A65" s="64"/>
      <c r="B65" s="65"/>
      <c r="C65" s="65"/>
      <c r="D65" s="64"/>
      <c r="E65" s="65"/>
      <c r="F65" s="94"/>
      <c r="G65" s="95"/>
      <c r="H65" s="95"/>
      <c r="I65" s="95"/>
      <c r="J65" s="95"/>
      <c r="K65" s="95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</row>
    <row r="66" spans="1:55" ht="12.75" customHeight="1">
      <c r="A66" s="64"/>
      <c r="B66" s="65"/>
      <c r="C66" s="65"/>
      <c r="D66" s="64"/>
      <c r="E66" s="65"/>
      <c r="F66" s="94"/>
      <c r="G66" s="95"/>
      <c r="H66" s="95"/>
      <c r="I66" s="95"/>
      <c r="J66" s="95"/>
      <c r="K66" s="95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</row>
    <row r="67" spans="1:55" ht="12.75" customHeight="1">
      <c r="A67" s="64"/>
      <c r="B67" s="65"/>
      <c r="C67" s="65"/>
      <c r="D67" s="64"/>
      <c r="E67" s="65"/>
      <c r="F67" s="94"/>
      <c r="G67" s="95"/>
      <c r="H67" s="95"/>
      <c r="I67" s="95"/>
      <c r="J67" s="95"/>
      <c r="K67" s="95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</row>
    <row r="68" spans="1:55" ht="12.75" customHeight="1">
      <c r="A68" s="64"/>
      <c r="B68" s="65"/>
      <c r="C68" s="65"/>
      <c r="D68" s="64"/>
      <c r="E68" s="65"/>
      <c r="F68" s="94"/>
      <c r="G68" s="95"/>
      <c r="H68" s="95"/>
      <c r="I68" s="95"/>
      <c r="J68" s="95"/>
      <c r="K68" s="95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</row>
    <row r="69" spans="1:55" ht="12.75" customHeight="1">
      <c r="A69" s="64"/>
      <c r="B69" s="65"/>
      <c r="C69" s="65"/>
      <c r="D69" s="64"/>
      <c r="E69" s="65"/>
      <c r="F69" s="94"/>
      <c r="G69" s="95"/>
      <c r="H69" s="95"/>
      <c r="I69" s="95"/>
      <c r="J69" s="95"/>
      <c r="K69" s="95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</row>
    <row r="70" spans="1:55" ht="12.75" customHeight="1">
      <c r="A70" s="64"/>
      <c r="B70" s="65"/>
      <c r="C70" s="65"/>
      <c r="D70" s="64"/>
      <c r="E70" s="65"/>
      <c r="F70" s="94"/>
      <c r="G70" s="95"/>
      <c r="H70" s="95"/>
      <c r="I70" s="95"/>
      <c r="J70" s="95"/>
      <c r="K70" s="95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</row>
    <row r="71" spans="1:55" ht="12.75" customHeight="1">
      <c r="A71" s="64"/>
      <c r="B71" s="65"/>
      <c r="C71" s="65"/>
      <c r="D71" s="64"/>
      <c r="E71" s="65"/>
      <c r="F71" s="94"/>
      <c r="G71" s="95"/>
      <c r="H71" s="95"/>
      <c r="I71" s="95"/>
      <c r="J71" s="95"/>
      <c r="K71" s="95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</row>
    <row r="72" spans="1:55" ht="12.75" customHeight="1">
      <c r="A72" s="64"/>
      <c r="B72" s="65"/>
      <c r="C72" s="65"/>
      <c r="D72" s="64"/>
      <c r="E72" s="65"/>
      <c r="F72" s="94"/>
      <c r="G72" s="95"/>
      <c r="H72" s="95"/>
      <c r="I72" s="95"/>
      <c r="J72" s="95"/>
      <c r="K72" s="95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</row>
    <row r="73" spans="1:55" ht="12.75" customHeight="1">
      <c r="A73" s="64"/>
      <c r="B73" s="65"/>
      <c r="C73" s="65"/>
      <c r="D73" s="64"/>
      <c r="E73" s="65"/>
      <c r="F73" s="94"/>
      <c r="G73" s="95"/>
      <c r="H73" s="95"/>
      <c r="I73" s="95"/>
      <c r="J73" s="95"/>
      <c r="K73" s="95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</row>
    <row r="74" spans="1:55" ht="12.75" customHeight="1">
      <c r="A74" s="64"/>
      <c r="B74" s="65"/>
      <c r="C74" s="65"/>
      <c r="D74" s="64"/>
      <c r="E74" s="65"/>
      <c r="F74" s="94"/>
      <c r="G74" s="95"/>
      <c r="H74" s="95"/>
      <c r="I74" s="95"/>
      <c r="J74" s="95"/>
      <c r="K74" s="95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</row>
    <row r="75" spans="1:55" ht="12.75" customHeight="1">
      <c r="A75" s="64"/>
      <c r="B75" s="65"/>
      <c r="C75" s="65"/>
      <c r="D75" s="64"/>
      <c r="E75" s="65"/>
      <c r="F75" s="94"/>
      <c r="G75" s="95"/>
      <c r="H75" s="95"/>
      <c r="I75" s="95"/>
      <c r="J75" s="95"/>
      <c r="K75" s="95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</row>
    <row r="76" spans="1:55" ht="12.75" customHeight="1">
      <c r="A76" s="64"/>
      <c r="B76" s="65"/>
      <c r="C76" s="65"/>
      <c r="D76" s="64"/>
      <c r="E76" s="65"/>
      <c r="F76" s="94"/>
      <c r="G76" s="95"/>
      <c r="H76" s="95"/>
      <c r="I76" s="95"/>
      <c r="J76" s="95"/>
      <c r="K76" s="95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</row>
    <row r="77" spans="1:55" ht="12.75" customHeight="1">
      <c r="A77" s="64"/>
      <c r="B77" s="65"/>
      <c r="C77" s="65"/>
      <c r="D77" s="64"/>
      <c r="E77" s="65"/>
      <c r="F77" s="94"/>
      <c r="G77" s="95"/>
      <c r="H77" s="95"/>
      <c r="I77" s="95"/>
      <c r="J77" s="95"/>
      <c r="K77" s="95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</row>
    <row r="78" spans="1:55" ht="12.75" customHeight="1">
      <c r="A78" s="64"/>
      <c r="B78" s="65"/>
      <c r="C78" s="65"/>
      <c r="D78" s="64"/>
      <c r="E78" s="65"/>
      <c r="F78" s="94"/>
      <c r="G78" s="95"/>
      <c r="H78" s="95"/>
      <c r="I78" s="95"/>
      <c r="J78" s="95"/>
      <c r="K78" s="95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</row>
    <row r="79" spans="1:55" ht="12.75" customHeight="1">
      <c r="A79" s="64"/>
      <c r="B79" s="65"/>
      <c r="C79" s="65"/>
      <c r="D79" s="64"/>
      <c r="E79" s="65"/>
      <c r="F79" s="94"/>
      <c r="G79" s="95"/>
      <c r="H79" s="95"/>
      <c r="I79" s="95"/>
      <c r="J79" s="95"/>
      <c r="K79" s="95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</row>
    <row r="80" spans="1:55" ht="12.75" customHeight="1">
      <c r="A80" s="64"/>
      <c r="B80" s="65"/>
      <c r="C80" s="65"/>
      <c r="D80" s="64"/>
      <c r="E80" s="65"/>
      <c r="F80" s="94"/>
      <c r="G80" s="95"/>
      <c r="H80" s="95"/>
      <c r="I80" s="95"/>
      <c r="J80" s="95"/>
      <c r="K80" s="95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</row>
    <row r="81" spans="1:55" ht="12.75" customHeight="1">
      <c r="A81" s="64"/>
      <c r="B81" s="65"/>
      <c r="C81" s="65"/>
      <c r="D81" s="64"/>
      <c r="E81" s="65"/>
      <c r="F81" s="94"/>
      <c r="G81" s="95"/>
      <c r="H81" s="95"/>
      <c r="I81" s="95"/>
      <c r="J81" s="95"/>
      <c r="K81" s="95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</row>
    <row r="82" spans="1:55" ht="12.75" customHeight="1">
      <c r="A82" s="64"/>
      <c r="B82" s="65"/>
      <c r="C82" s="65"/>
      <c r="D82" s="64"/>
      <c r="E82" s="65"/>
      <c r="F82" s="94"/>
      <c r="G82" s="95"/>
      <c r="H82" s="95"/>
      <c r="I82" s="95"/>
      <c r="J82" s="95"/>
      <c r="K82" s="95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</row>
    <row r="83" spans="1:55" ht="12.75" customHeight="1">
      <c r="A83" s="64"/>
      <c r="B83" s="65"/>
      <c r="C83" s="65"/>
      <c r="D83" s="64"/>
      <c r="E83" s="65"/>
      <c r="F83" s="94"/>
      <c r="G83" s="95"/>
      <c r="H83" s="95"/>
      <c r="I83" s="95"/>
      <c r="J83" s="95"/>
      <c r="K83" s="95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</row>
    <row r="84" spans="1:55" ht="12.75" customHeight="1">
      <c r="A84" s="64"/>
      <c r="B84" s="65"/>
      <c r="C84" s="65"/>
      <c r="D84" s="64"/>
      <c r="E84" s="65"/>
      <c r="F84" s="94"/>
      <c r="G84" s="95"/>
      <c r="H84" s="95"/>
      <c r="I84" s="95"/>
      <c r="J84" s="95"/>
      <c r="K84" s="95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</row>
    <row r="85" spans="1:55" ht="12.75" customHeight="1">
      <c r="A85" s="64"/>
      <c r="B85" s="65"/>
      <c r="C85" s="65"/>
      <c r="D85" s="64"/>
      <c r="E85" s="65"/>
      <c r="F85" s="94"/>
      <c r="G85" s="95"/>
      <c r="H85" s="95"/>
      <c r="I85" s="95"/>
      <c r="J85" s="95"/>
      <c r="K85" s="95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</row>
    <row r="86" spans="1:55" ht="12.75" customHeight="1">
      <c r="A86" s="64"/>
      <c r="B86" s="65"/>
      <c r="C86" s="65"/>
      <c r="D86" s="64"/>
      <c r="E86" s="65"/>
      <c r="F86" s="94"/>
      <c r="G86" s="95"/>
      <c r="H86" s="95"/>
      <c r="I86" s="95"/>
      <c r="J86" s="95"/>
      <c r="K86" s="95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</row>
    <row r="87" spans="1:55" ht="12.75" customHeight="1">
      <c r="A87" s="64"/>
      <c r="B87" s="65"/>
      <c r="C87" s="65"/>
      <c r="D87" s="64"/>
      <c r="E87" s="65"/>
      <c r="F87" s="94"/>
      <c r="G87" s="95"/>
      <c r="H87" s="95"/>
      <c r="I87" s="95"/>
      <c r="J87" s="95"/>
      <c r="K87" s="95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12.75" customHeight="1">
      <c r="A88" s="64"/>
      <c r="B88" s="65"/>
      <c r="C88" s="65"/>
      <c r="D88" s="64"/>
      <c r="E88" s="65"/>
      <c r="F88" s="94"/>
      <c r="G88" s="95"/>
      <c r="H88" s="95"/>
      <c r="I88" s="95"/>
      <c r="J88" s="95"/>
      <c r="K88" s="95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</row>
    <row r="89" spans="1:55" ht="12.75" customHeight="1">
      <c r="A89" s="12"/>
      <c r="B89" s="36"/>
      <c r="C89" s="36"/>
      <c r="D89" s="12"/>
      <c r="E89" s="36"/>
      <c r="F89" s="56"/>
      <c r="G89" s="86"/>
      <c r="H89" s="86"/>
      <c r="I89" s="86"/>
      <c r="J89" s="86"/>
      <c r="K89" s="86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</row>
    <row r="90" spans="1:55" ht="12.75" customHeight="1">
      <c r="A90" s="12"/>
      <c r="B90" s="36"/>
      <c r="C90" s="36"/>
      <c r="D90" s="12"/>
      <c r="E90" s="36"/>
      <c r="F90" s="56"/>
      <c r="G90" s="86"/>
      <c r="H90" s="86"/>
      <c r="I90" s="86"/>
      <c r="J90" s="86"/>
      <c r="K90" s="86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</row>
    <row r="91" spans="1:55" ht="12.75" customHeight="1">
      <c r="A91" s="12"/>
      <c r="B91" s="36"/>
      <c r="C91" s="36"/>
      <c r="D91" s="12"/>
      <c r="E91" s="36"/>
      <c r="F91" s="56"/>
      <c r="G91" s="86"/>
      <c r="H91" s="86"/>
      <c r="I91" s="86"/>
      <c r="J91" s="86"/>
      <c r="K91" s="86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</row>
    <row r="92" spans="1:55" ht="12.75" customHeight="1">
      <c r="A92" s="12"/>
      <c r="B92" s="36"/>
      <c r="C92" s="36"/>
      <c r="D92" s="12"/>
      <c r="E92" s="36"/>
      <c r="F92" s="56"/>
      <c r="G92" s="86"/>
      <c r="H92" s="86"/>
      <c r="I92" s="86"/>
      <c r="J92" s="86"/>
      <c r="K92" s="86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</row>
    <row r="93" spans="1:55" ht="12.75" customHeight="1">
      <c r="A93" s="12"/>
      <c r="B93" s="36"/>
      <c r="C93" s="36"/>
      <c r="D93" s="12"/>
      <c r="E93" s="36"/>
      <c r="F93" s="56"/>
      <c r="G93" s="86"/>
      <c r="H93" s="86"/>
      <c r="I93" s="86"/>
      <c r="J93" s="86"/>
      <c r="K93" s="86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</row>
    <row r="94" spans="1:55" ht="12.75" customHeight="1">
      <c r="A94" s="12"/>
      <c r="B94" s="36"/>
      <c r="C94" s="36"/>
      <c r="D94" s="12"/>
      <c r="E94" s="36"/>
      <c r="F94" s="56"/>
      <c r="G94" s="86"/>
      <c r="H94" s="86"/>
      <c r="I94" s="86"/>
      <c r="J94" s="86"/>
      <c r="K94" s="86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</row>
    <row r="95" spans="1:55" ht="12.75" customHeight="1">
      <c r="A95" s="12"/>
      <c r="B95" s="36"/>
      <c r="C95" s="36"/>
      <c r="D95" s="12"/>
      <c r="E95" s="36"/>
      <c r="F95" s="56"/>
      <c r="G95" s="86"/>
      <c r="H95" s="86"/>
      <c r="I95" s="86"/>
      <c r="J95" s="86"/>
      <c r="K95" s="86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</row>
    <row r="96" spans="1:55" ht="12.75" customHeight="1">
      <c r="A96" s="12"/>
      <c r="B96" s="36"/>
      <c r="C96" s="36"/>
      <c r="D96" s="12"/>
      <c r="E96" s="36"/>
      <c r="F96" s="56"/>
      <c r="G96" s="86"/>
      <c r="H96" s="86"/>
      <c r="I96" s="86"/>
      <c r="J96" s="86"/>
      <c r="K96" s="86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</row>
    <row r="97" spans="1:55" ht="12.75" customHeight="1">
      <c r="A97" s="12"/>
      <c r="B97" s="36"/>
      <c r="C97" s="36"/>
      <c r="D97" s="12"/>
      <c r="E97" s="36"/>
      <c r="F97" s="56"/>
      <c r="G97" s="86"/>
      <c r="H97" s="86"/>
      <c r="I97" s="86"/>
      <c r="J97" s="86"/>
      <c r="K97" s="86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</row>
    <row r="98" spans="1:55" ht="12.75" customHeight="1">
      <c r="A98" s="12"/>
      <c r="B98" s="36"/>
      <c r="C98" s="36"/>
      <c r="D98" s="12"/>
      <c r="E98" s="36"/>
      <c r="F98" s="56"/>
      <c r="G98" s="86"/>
      <c r="H98" s="86"/>
      <c r="I98" s="86"/>
      <c r="J98" s="86"/>
      <c r="K98" s="86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</row>
    <row r="99" spans="1:55" ht="12.75" customHeight="1">
      <c r="A99" s="12"/>
      <c r="B99" s="36"/>
      <c r="C99" s="36"/>
      <c r="D99" s="12"/>
      <c r="E99" s="36"/>
      <c r="F99" s="56"/>
      <c r="G99" s="86"/>
      <c r="H99" s="86"/>
      <c r="I99" s="86"/>
      <c r="J99" s="86"/>
      <c r="K99" s="86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</row>
    <row r="100" spans="1:55" ht="12.75" customHeight="1">
      <c r="A100" s="12"/>
      <c r="B100" s="36"/>
      <c r="C100" s="36"/>
      <c r="D100" s="12"/>
      <c r="E100" s="36"/>
      <c r="F100" s="56"/>
      <c r="G100" s="86"/>
      <c r="H100" s="86"/>
      <c r="I100" s="86"/>
      <c r="J100" s="86"/>
      <c r="K100" s="86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ht="12.75" customHeight="1">
      <c r="A101" s="12"/>
      <c r="B101" s="36"/>
      <c r="C101" s="36"/>
      <c r="D101" s="12"/>
      <c r="E101" s="36"/>
      <c r="F101" s="56"/>
      <c r="G101" s="86"/>
      <c r="H101" s="86"/>
      <c r="I101" s="86"/>
      <c r="J101" s="86"/>
      <c r="K101" s="86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ht="12.75" customHeight="1">
      <c r="A102" s="12"/>
      <c r="B102" s="36"/>
      <c r="C102" s="36"/>
      <c r="D102" s="12"/>
      <c r="E102" s="36"/>
      <c r="F102" s="56"/>
      <c r="G102" s="86"/>
      <c r="H102" s="86"/>
      <c r="I102" s="86"/>
      <c r="J102" s="86"/>
      <c r="K102" s="86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ht="12.75" customHeight="1">
      <c r="A103" s="12"/>
      <c r="B103" s="36"/>
      <c r="C103" s="36"/>
      <c r="D103" s="12"/>
      <c r="E103" s="36"/>
      <c r="F103" s="56"/>
      <c r="G103" s="86"/>
      <c r="H103" s="86"/>
      <c r="I103" s="86"/>
      <c r="J103" s="86"/>
      <c r="K103" s="86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ht="12.75" customHeight="1">
      <c r="A104" s="12"/>
      <c r="B104" s="36"/>
      <c r="C104" s="36"/>
      <c r="D104" s="12"/>
      <c r="E104" s="36"/>
      <c r="F104" s="56"/>
      <c r="G104" s="86"/>
      <c r="H104" s="86"/>
      <c r="I104" s="86"/>
      <c r="J104" s="86"/>
      <c r="K104" s="86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ht="12.75" customHeight="1">
      <c r="A105" s="12"/>
      <c r="B105" s="36"/>
      <c r="C105" s="36"/>
      <c r="D105" s="12"/>
      <c r="E105" s="36"/>
      <c r="F105" s="56"/>
      <c r="G105" s="86"/>
      <c r="H105" s="86"/>
      <c r="I105" s="86"/>
      <c r="J105" s="86"/>
      <c r="K105" s="86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ht="12.75" customHeight="1">
      <c r="A106" s="12"/>
      <c r="B106" s="36"/>
      <c r="C106" s="36"/>
      <c r="D106" s="12"/>
      <c r="E106" s="36"/>
      <c r="F106" s="56"/>
      <c r="G106" s="86"/>
      <c r="H106" s="86"/>
      <c r="I106" s="86"/>
      <c r="J106" s="86"/>
      <c r="K106" s="86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ht="12.75" customHeight="1">
      <c r="A107" s="12"/>
      <c r="B107" s="36"/>
      <c r="C107" s="36"/>
      <c r="D107" s="12"/>
      <c r="E107" s="36"/>
      <c r="F107" s="56"/>
      <c r="G107" s="86"/>
      <c r="H107" s="86"/>
      <c r="I107" s="86"/>
      <c r="J107" s="86"/>
      <c r="K107" s="86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ht="12.75" customHeight="1">
      <c r="A108" s="12"/>
      <c r="B108" s="36"/>
      <c r="C108" s="36"/>
      <c r="D108" s="12"/>
      <c r="E108" s="36"/>
      <c r="F108" s="56"/>
      <c r="G108" s="86"/>
      <c r="H108" s="86"/>
      <c r="I108" s="86"/>
      <c r="J108" s="86"/>
      <c r="K108" s="86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ht="12.75" customHeight="1">
      <c r="A109" s="12"/>
      <c r="B109" s="36"/>
      <c r="C109" s="36"/>
      <c r="D109" s="12"/>
      <c r="E109" s="36"/>
      <c r="F109" s="56"/>
      <c r="G109" s="86"/>
      <c r="H109" s="86"/>
      <c r="I109" s="86"/>
      <c r="J109" s="86"/>
      <c r="K109" s="86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ht="12.75" customHeight="1">
      <c r="A110" s="12"/>
      <c r="B110" s="36"/>
      <c r="C110" s="36"/>
      <c r="D110" s="12"/>
      <c r="E110" s="36"/>
      <c r="F110" s="56"/>
      <c r="G110" s="86"/>
      <c r="H110" s="86"/>
      <c r="I110" s="86"/>
      <c r="J110" s="86"/>
      <c r="K110" s="86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ht="12.75" customHeight="1">
      <c r="A111" s="12"/>
      <c r="B111" s="36"/>
      <c r="C111" s="36"/>
      <c r="D111" s="12"/>
      <c r="E111" s="36"/>
      <c r="F111" s="56"/>
      <c r="G111" s="86"/>
      <c r="H111" s="86"/>
      <c r="I111" s="86"/>
      <c r="J111" s="86"/>
      <c r="K111" s="86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ht="12.75" customHeight="1">
      <c r="A112" s="12"/>
      <c r="B112" s="36"/>
      <c r="C112" s="36"/>
      <c r="D112" s="12"/>
      <c r="E112" s="36"/>
      <c r="F112" s="56"/>
      <c r="G112" s="86"/>
      <c r="H112" s="86"/>
      <c r="I112" s="86"/>
      <c r="J112" s="86"/>
      <c r="K112" s="86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ht="12.75" customHeight="1">
      <c r="A113" s="12"/>
      <c r="B113" s="36"/>
      <c r="C113" s="36"/>
      <c r="D113" s="12"/>
      <c r="E113" s="36"/>
      <c r="F113" s="56"/>
      <c r="G113" s="86"/>
      <c r="H113" s="86"/>
      <c r="I113" s="86"/>
      <c r="J113" s="86"/>
      <c r="K113" s="86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ht="12.75" customHeight="1">
      <c r="A114" s="12"/>
      <c r="B114" s="36"/>
      <c r="C114" s="36"/>
      <c r="D114" s="12"/>
      <c r="E114" s="36"/>
      <c r="F114" s="56"/>
      <c r="G114" s="86"/>
      <c r="H114" s="86"/>
      <c r="I114" s="86"/>
      <c r="J114" s="86"/>
      <c r="K114" s="86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ht="12.75" customHeight="1">
      <c r="A115" s="12"/>
      <c r="B115" s="36"/>
      <c r="C115" s="36"/>
      <c r="D115" s="12"/>
      <c r="E115" s="36"/>
      <c r="F115" s="56"/>
      <c r="G115" s="86"/>
      <c r="H115" s="86"/>
      <c r="I115" s="86"/>
      <c r="J115" s="86"/>
      <c r="K115" s="86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ht="12.75" customHeight="1">
      <c r="A116" s="12"/>
      <c r="B116" s="36"/>
      <c r="C116" s="36"/>
      <c r="D116" s="12"/>
      <c r="E116" s="36"/>
      <c r="F116" s="56"/>
      <c r="G116" s="86"/>
      <c r="H116" s="86"/>
      <c r="I116" s="86"/>
      <c r="J116" s="86"/>
      <c r="K116" s="86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ht="12.75" customHeight="1">
      <c r="A117" s="12"/>
      <c r="B117" s="36"/>
      <c r="C117" s="36"/>
      <c r="D117" s="12"/>
      <c r="E117" s="36"/>
      <c r="F117" s="56"/>
      <c r="G117" s="86"/>
      <c r="H117" s="86"/>
      <c r="I117" s="86"/>
      <c r="J117" s="86"/>
      <c r="K117" s="86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ht="12.75" customHeight="1">
      <c r="A118" s="12"/>
      <c r="B118" s="36"/>
      <c r="C118" s="36"/>
      <c r="D118" s="12"/>
      <c r="E118" s="36"/>
      <c r="F118" s="56"/>
      <c r="G118" s="86"/>
      <c r="H118" s="86"/>
      <c r="I118" s="86"/>
      <c r="J118" s="86"/>
      <c r="K118" s="86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ht="12.75" customHeight="1">
      <c r="A119" s="12"/>
      <c r="B119" s="36"/>
      <c r="C119" s="36"/>
      <c r="D119" s="12"/>
      <c r="E119" s="36"/>
      <c r="F119" s="56"/>
      <c r="G119" s="86"/>
      <c r="H119" s="86"/>
      <c r="I119" s="86"/>
      <c r="J119" s="86"/>
      <c r="K119" s="86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ht="12.75" customHeight="1">
      <c r="A120" s="12"/>
      <c r="B120" s="36"/>
      <c r="C120" s="36"/>
      <c r="D120" s="12"/>
      <c r="E120" s="36"/>
      <c r="F120" s="56"/>
      <c r="G120" s="86"/>
      <c r="H120" s="86"/>
      <c r="I120" s="86"/>
      <c r="J120" s="86"/>
      <c r="K120" s="86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ht="12.75" customHeight="1">
      <c r="A121" s="12"/>
      <c r="B121" s="36"/>
      <c r="C121" s="36"/>
      <c r="D121" s="12"/>
      <c r="E121" s="36"/>
      <c r="F121" s="56"/>
      <c r="G121" s="86"/>
      <c r="H121" s="86"/>
      <c r="I121" s="86"/>
      <c r="J121" s="86"/>
      <c r="K121" s="86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ht="12.75" customHeight="1">
      <c r="A122" s="12"/>
      <c r="B122" s="36"/>
      <c r="C122" s="36"/>
      <c r="D122" s="12"/>
      <c r="E122" s="36"/>
      <c r="F122" s="56"/>
      <c r="G122" s="86"/>
      <c r="H122" s="86"/>
      <c r="I122" s="86"/>
      <c r="J122" s="86"/>
      <c r="K122" s="86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ht="12.75" customHeight="1">
      <c r="A123" s="12"/>
      <c r="B123" s="36"/>
      <c r="C123" s="36"/>
      <c r="D123" s="12"/>
      <c r="E123" s="36"/>
      <c r="F123" s="56"/>
      <c r="G123" s="86"/>
      <c r="H123" s="86"/>
      <c r="I123" s="86"/>
      <c r="J123" s="86"/>
      <c r="K123" s="86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ht="12.75" customHeight="1">
      <c r="A124" s="12"/>
      <c r="B124" s="36"/>
      <c r="C124" s="36"/>
      <c r="D124" s="12"/>
      <c r="E124" s="36"/>
      <c r="F124" s="56"/>
      <c r="G124" s="86"/>
      <c r="H124" s="86"/>
      <c r="I124" s="86"/>
      <c r="J124" s="86"/>
      <c r="K124" s="86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ht="12.75" customHeight="1">
      <c r="A125" s="12"/>
      <c r="B125" s="36"/>
      <c r="C125" s="36"/>
      <c r="D125" s="12"/>
      <c r="E125" s="36"/>
      <c r="F125" s="56"/>
      <c r="G125" s="86"/>
      <c r="H125" s="86"/>
      <c r="I125" s="86"/>
      <c r="J125" s="86"/>
      <c r="K125" s="86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ht="12.75" customHeight="1">
      <c r="A126" s="12"/>
      <c r="B126" s="36"/>
      <c r="C126" s="36"/>
      <c r="D126" s="12"/>
      <c r="E126" s="36"/>
      <c r="F126" s="56"/>
      <c r="G126" s="86"/>
      <c r="H126" s="86"/>
      <c r="I126" s="86"/>
      <c r="J126" s="86"/>
      <c r="K126" s="86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ht="12.75" customHeight="1">
      <c r="A127" s="12"/>
      <c r="B127" s="36"/>
      <c r="C127" s="36"/>
      <c r="D127" s="12"/>
      <c r="E127" s="36"/>
      <c r="F127" s="56"/>
      <c r="G127" s="86"/>
      <c r="H127" s="86"/>
      <c r="I127" s="86"/>
      <c r="J127" s="86"/>
      <c r="K127" s="86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ht="12.75" customHeight="1">
      <c r="A128" s="12"/>
      <c r="B128" s="36"/>
      <c r="C128" s="36"/>
      <c r="D128" s="12"/>
      <c r="E128" s="36"/>
      <c r="F128" s="56"/>
      <c r="G128" s="86"/>
      <c r="H128" s="86"/>
      <c r="I128" s="86"/>
      <c r="J128" s="86"/>
      <c r="K128" s="86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ht="12.75" customHeight="1">
      <c r="A129" s="12"/>
      <c r="B129" s="36"/>
      <c r="C129" s="36"/>
      <c r="D129" s="12"/>
      <c r="E129" s="36"/>
      <c r="F129" s="56"/>
      <c r="G129" s="86"/>
      <c r="H129" s="86"/>
      <c r="I129" s="86"/>
      <c r="J129" s="86"/>
      <c r="K129" s="86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ht="12.75" customHeight="1">
      <c r="A130" s="12"/>
      <c r="B130" s="36"/>
      <c r="C130" s="36"/>
      <c r="D130" s="12"/>
      <c r="E130" s="36"/>
      <c r="F130" s="56"/>
      <c r="G130" s="86"/>
      <c r="H130" s="86"/>
      <c r="I130" s="86"/>
      <c r="J130" s="86"/>
      <c r="K130" s="86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ht="12.75" customHeight="1">
      <c r="A131" s="12"/>
      <c r="B131" s="36"/>
      <c r="C131" s="36"/>
      <c r="D131" s="12"/>
      <c r="E131" s="36"/>
      <c r="F131" s="56"/>
      <c r="G131" s="86"/>
      <c r="H131" s="86"/>
      <c r="I131" s="86"/>
      <c r="J131" s="86"/>
      <c r="K131" s="86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ht="12.75" customHeight="1">
      <c r="A132" s="12"/>
      <c r="B132" s="36"/>
      <c r="C132" s="36"/>
      <c r="D132" s="12"/>
      <c r="E132" s="36"/>
      <c r="F132" s="56"/>
      <c r="G132" s="86"/>
      <c r="H132" s="86"/>
      <c r="I132" s="86"/>
      <c r="J132" s="86"/>
      <c r="K132" s="86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ht="12.75" customHeight="1">
      <c r="A133" s="12"/>
      <c r="B133" s="36"/>
      <c r="C133" s="36"/>
      <c r="D133" s="12"/>
      <c r="E133" s="36"/>
      <c r="F133" s="56"/>
      <c r="G133" s="86"/>
      <c r="H133" s="86"/>
      <c r="I133" s="86"/>
      <c r="J133" s="86"/>
      <c r="K133" s="86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ht="12.75" customHeight="1">
      <c r="A134" s="12"/>
      <c r="B134" s="36"/>
      <c r="C134" s="36"/>
      <c r="D134" s="12"/>
      <c r="E134" s="36"/>
      <c r="F134" s="56"/>
      <c r="G134" s="86"/>
      <c r="H134" s="86"/>
      <c r="I134" s="86"/>
      <c r="J134" s="86"/>
      <c r="K134" s="86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ht="12.75" customHeight="1">
      <c r="A135" s="12"/>
      <c r="B135" s="36"/>
      <c r="C135" s="36"/>
      <c r="D135" s="12"/>
      <c r="E135" s="36"/>
      <c r="F135" s="56"/>
      <c r="G135" s="86"/>
      <c r="H135" s="86"/>
      <c r="I135" s="86"/>
      <c r="J135" s="86"/>
      <c r="K135" s="86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ht="12.75" customHeight="1">
      <c r="A136" s="12"/>
      <c r="B136" s="36"/>
      <c r="C136" s="36"/>
      <c r="D136" s="12"/>
      <c r="E136" s="36"/>
      <c r="F136" s="56"/>
      <c r="G136" s="86"/>
      <c r="H136" s="86"/>
      <c r="I136" s="86"/>
      <c r="J136" s="86"/>
      <c r="K136" s="86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ht="12.75" customHeight="1">
      <c r="A137" s="12"/>
      <c r="B137" s="36"/>
      <c r="C137" s="36"/>
      <c r="D137" s="12"/>
      <c r="E137" s="36"/>
      <c r="F137" s="56"/>
      <c r="G137" s="86"/>
      <c r="H137" s="86"/>
      <c r="I137" s="86"/>
      <c r="J137" s="86"/>
      <c r="K137" s="86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ht="12.75" customHeight="1">
      <c r="A138" s="12"/>
      <c r="B138" s="36"/>
      <c r="C138" s="36"/>
      <c r="D138" s="12"/>
      <c r="E138" s="36"/>
      <c r="F138" s="56"/>
      <c r="G138" s="86"/>
      <c r="H138" s="86"/>
      <c r="I138" s="86"/>
      <c r="J138" s="86"/>
      <c r="K138" s="86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ht="12.75" customHeight="1">
      <c r="A139" s="12"/>
      <c r="B139" s="36"/>
      <c r="C139" s="36"/>
      <c r="D139" s="12"/>
      <c r="E139" s="36"/>
      <c r="F139" s="56"/>
      <c r="G139" s="86"/>
      <c r="H139" s="86"/>
      <c r="I139" s="86"/>
      <c r="J139" s="86"/>
      <c r="K139" s="86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ht="12.75" customHeight="1">
      <c r="A140" s="12"/>
      <c r="B140" s="36"/>
      <c r="C140" s="36"/>
      <c r="D140" s="12"/>
      <c r="E140" s="36"/>
      <c r="F140" s="56"/>
      <c r="G140" s="86"/>
      <c r="H140" s="86"/>
      <c r="I140" s="86"/>
      <c r="J140" s="86"/>
      <c r="K140" s="86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ht="12.75" customHeight="1">
      <c r="A141" s="12"/>
      <c r="B141" s="36"/>
      <c r="C141" s="36"/>
      <c r="D141" s="12"/>
      <c r="E141" s="36"/>
      <c r="F141" s="56"/>
      <c r="G141" s="86"/>
      <c r="H141" s="86"/>
      <c r="I141" s="86"/>
      <c r="J141" s="86"/>
      <c r="K141" s="86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ht="12.75" customHeight="1">
      <c r="A142" s="12"/>
      <c r="B142" s="36"/>
      <c r="C142" s="36"/>
      <c r="D142" s="12"/>
      <c r="E142" s="36"/>
      <c r="F142" s="56"/>
      <c r="G142" s="86"/>
      <c r="H142" s="86"/>
      <c r="I142" s="86"/>
      <c r="J142" s="86"/>
      <c r="K142" s="86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ht="12.75" customHeight="1">
      <c r="A143" s="12"/>
      <c r="B143" s="36"/>
      <c r="C143" s="36"/>
      <c r="D143" s="12"/>
      <c r="E143" s="36"/>
      <c r="F143" s="56"/>
      <c r="G143" s="86"/>
      <c r="H143" s="86"/>
      <c r="I143" s="86"/>
      <c r="J143" s="86"/>
      <c r="K143" s="86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ht="12.75" customHeight="1">
      <c r="A144" s="12"/>
      <c r="B144" s="36"/>
      <c r="C144" s="36"/>
      <c r="D144" s="12"/>
      <c r="E144" s="36"/>
      <c r="F144" s="56"/>
      <c r="G144" s="86"/>
      <c r="H144" s="86"/>
      <c r="I144" s="86"/>
      <c r="J144" s="86"/>
      <c r="K144" s="86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ht="12.75" customHeight="1">
      <c r="A145" s="12"/>
      <c r="B145" s="36"/>
      <c r="C145" s="36"/>
      <c r="D145" s="12"/>
      <c r="E145" s="36"/>
      <c r="F145" s="56"/>
      <c r="G145" s="86"/>
      <c r="H145" s="86"/>
      <c r="I145" s="86"/>
      <c r="J145" s="86"/>
      <c r="K145" s="86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ht="12.75" customHeight="1">
      <c r="A146" s="12"/>
      <c r="B146" s="36"/>
      <c r="C146" s="36"/>
      <c r="D146" s="12"/>
      <c r="E146" s="36"/>
      <c r="F146" s="56"/>
      <c r="G146" s="86"/>
      <c r="H146" s="86"/>
      <c r="I146" s="86"/>
      <c r="J146" s="86"/>
      <c r="K146" s="86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ht="12.75" customHeight="1">
      <c r="A147" s="12"/>
      <c r="B147" s="36"/>
      <c r="C147" s="36"/>
      <c r="D147" s="12"/>
      <c r="E147" s="36"/>
      <c r="F147" s="56"/>
      <c r="G147" s="86"/>
      <c r="H147" s="86"/>
      <c r="I147" s="86"/>
      <c r="J147" s="86"/>
      <c r="K147" s="86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ht="12.75" customHeight="1">
      <c r="A148" s="12"/>
      <c r="B148" s="36"/>
      <c r="C148" s="36"/>
      <c r="D148" s="12"/>
      <c r="E148" s="36"/>
      <c r="F148" s="56"/>
      <c r="G148" s="86"/>
      <c r="H148" s="86"/>
      <c r="I148" s="86"/>
      <c r="J148" s="86"/>
      <c r="K148" s="86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ht="12.75" customHeight="1">
      <c r="A149" s="12"/>
      <c r="B149" s="36"/>
      <c r="C149" s="36"/>
      <c r="D149" s="12"/>
      <c r="E149" s="36"/>
      <c r="F149" s="56"/>
      <c r="G149" s="86"/>
      <c r="H149" s="86"/>
      <c r="I149" s="86"/>
      <c r="J149" s="86"/>
      <c r="K149" s="86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ht="12.75" customHeight="1">
      <c r="A150" s="12"/>
      <c r="B150" s="36"/>
      <c r="C150" s="36"/>
      <c r="D150" s="12"/>
      <c r="E150" s="36"/>
      <c r="F150" s="56"/>
      <c r="G150" s="86"/>
      <c r="H150" s="86"/>
      <c r="I150" s="86"/>
      <c r="J150" s="86"/>
      <c r="K150" s="86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ht="12.75" customHeight="1">
      <c r="A151" s="12"/>
      <c r="B151" s="36"/>
      <c r="C151" s="36"/>
      <c r="D151" s="12"/>
      <c r="E151" s="36"/>
      <c r="F151" s="56"/>
      <c r="G151" s="86"/>
      <c r="H151" s="86"/>
      <c r="I151" s="86"/>
      <c r="J151" s="86"/>
      <c r="K151" s="86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ht="12.75" customHeight="1">
      <c r="A152" s="12"/>
      <c r="B152" s="36"/>
      <c r="C152" s="36"/>
      <c r="D152" s="12"/>
      <c r="E152" s="36"/>
      <c r="F152" s="56"/>
      <c r="G152" s="86"/>
      <c r="H152" s="86"/>
      <c r="I152" s="86"/>
      <c r="J152" s="86"/>
      <c r="K152" s="86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ht="12.75" customHeight="1">
      <c r="A153" s="12"/>
      <c r="B153" s="36"/>
      <c r="C153" s="36"/>
      <c r="D153" s="12"/>
      <c r="E153" s="36"/>
      <c r="F153" s="56"/>
      <c r="G153" s="86"/>
      <c r="H153" s="86"/>
      <c r="I153" s="86"/>
      <c r="J153" s="86"/>
      <c r="K153" s="86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ht="12.75" customHeight="1">
      <c r="A154" s="12"/>
      <c r="B154" s="36"/>
      <c r="C154" s="36"/>
      <c r="D154" s="12"/>
      <c r="E154" s="36"/>
      <c r="F154" s="56"/>
      <c r="G154" s="86"/>
      <c r="H154" s="86"/>
      <c r="I154" s="86"/>
      <c r="J154" s="86"/>
      <c r="K154" s="86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ht="12.75" customHeight="1">
      <c r="A155" s="12"/>
      <c r="B155" s="36"/>
      <c r="C155" s="36"/>
      <c r="D155" s="12"/>
      <c r="E155" s="36"/>
      <c r="F155" s="56"/>
      <c r="G155" s="86"/>
      <c r="H155" s="86"/>
      <c r="I155" s="86"/>
      <c r="J155" s="86"/>
      <c r="K155" s="86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ht="12.75" customHeight="1">
      <c r="A156" s="12"/>
      <c r="B156" s="36"/>
      <c r="C156" s="36"/>
      <c r="D156" s="12"/>
      <c r="E156" s="36"/>
      <c r="F156" s="56"/>
      <c r="G156" s="86"/>
      <c r="H156" s="86"/>
      <c r="I156" s="86"/>
      <c r="J156" s="86"/>
      <c r="K156" s="86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ht="12.75" customHeight="1">
      <c r="A157" s="12"/>
      <c r="B157" s="36"/>
      <c r="C157" s="36"/>
      <c r="D157" s="12"/>
      <c r="E157" s="36"/>
      <c r="F157" s="56"/>
      <c r="G157" s="86"/>
      <c r="H157" s="86"/>
      <c r="I157" s="86"/>
      <c r="J157" s="86"/>
      <c r="K157" s="86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ht="12.75" customHeight="1">
      <c r="A158" s="12"/>
      <c r="B158" s="36"/>
      <c r="C158" s="36"/>
      <c r="D158" s="12"/>
      <c r="E158" s="36"/>
      <c r="F158" s="56"/>
      <c r="G158" s="86"/>
      <c r="H158" s="86"/>
      <c r="I158" s="86"/>
      <c r="J158" s="86"/>
      <c r="K158" s="86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ht="12.75" customHeight="1">
      <c r="A159" s="12"/>
      <c r="B159" s="36"/>
      <c r="C159" s="36"/>
      <c r="D159" s="12"/>
      <c r="E159" s="36"/>
      <c r="F159" s="56"/>
      <c r="G159" s="86"/>
      <c r="H159" s="86"/>
      <c r="I159" s="86"/>
      <c r="J159" s="86"/>
      <c r="K159" s="86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ht="12.75" customHeight="1">
      <c r="A160" s="12"/>
      <c r="B160" s="36"/>
      <c r="C160" s="36"/>
      <c r="D160" s="12"/>
      <c r="E160" s="36"/>
      <c r="F160" s="56"/>
      <c r="G160" s="86"/>
      <c r="H160" s="86"/>
      <c r="I160" s="86"/>
      <c r="J160" s="86"/>
      <c r="K160" s="86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ht="12.75" customHeight="1">
      <c r="A161" s="12"/>
      <c r="B161" s="36"/>
      <c r="C161" s="36"/>
      <c r="D161" s="12"/>
      <c r="E161" s="36"/>
      <c r="F161" s="56"/>
      <c r="G161" s="86"/>
      <c r="H161" s="86"/>
      <c r="I161" s="86"/>
      <c r="J161" s="86"/>
      <c r="K161" s="86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ht="12.75" customHeight="1">
      <c r="A162" s="12"/>
      <c r="B162" s="36"/>
      <c r="C162" s="36"/>
      <c r="D162" s="12"/>
      <c r="E162" s="36"/>
      <c r="F162" s="56"/>
      <c r="G162" s="86"/>
      <c r="H162" s="86"/>
      <c r="I162" s="86"/>
      <c r="J162" s="86"/>
      <c r="K162" s="86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ht="12.75" customHeight="1">
      <c r="A163" s="12"/>
      <c r="B163" s="36"/>
      <c r="C163" s="36"/>
      <c r="D163" s="12"/>
      <c r="E163" s="36"/>
      <c r="F163" s="56"/>
      <c r="G163" s="86"/>
      <c r="H163" s="86"/>
      <c r="I163" s="86"/>
      <c r="J163" s="86"/>
      <c r="K163" s="86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ht="12.75" customHeight="1">
      <c r="A164" s="12"/>
      <c r="B164" s="36"/>
      <c r="C164" s="36"/>
      <c r="D164" s="12"/>
      <c r="E164" s="36"/>
      <c r="F164" s="56"/>
      <c r="G164" s="86"/>
      <c r="H164" s="86"/>
      <c r="I164" s="86"/>
      <c r="J164" s="86"/>
      <c r="K164" s="86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ht="12.75" customHeight="1">
      <c r="A165" s="12"/>
      <c r="B165" s="36"/>
      <c r="C165" s="36"/>
      <c r="D165" s="12"/>
      <c r="E165" s="36"/>
      <c r="F165" s="56"/>
      <c r="G165" s="86"/>
      <c r="H165" s="86"/>
      <c r="I165" s="86"/>
      <c r="J165" s="86"/>
      <c r="K165" s="86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ht="12.75" customHeight="1">
      <c r="A166" s="12"/>
      <c r="B166" s="36"/>
      <c r="C166" s="36"/>
      <c r="D166" s="12"/>
      <c r="E166" s="36"/>
      <c r="F166" s="56"/>
      <c r="G166" s="86"/>
      <c r="H166" s="86"/>
      <c r="I166" s="86"/>
      <c r="J166" s="86"/>
      <c r="K166" s="86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ht="12.75" customHeight="1">
      <c r="A167" s="12"/>
      <c r="B167" s="36"/>
      <c r="C167" s="36"/>
      <c r="D167" s="12"/>
      <c r="E167" s="36"/>
      <c r="F167" s="56"/>
      <c r="G167" s="86"/>
      <c r="H167" s="86"/>
      <c r="I167" s="86"/>
      <c r="J167" s="86"/>
      <c r="K167" s="86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ht="12.75" customHeight="1">
      <c r="A168" s="12"/>
      <c r="B168" s="36"/>
      <c r="C168" s="36"/>
      <c r="D168" s="12"/>
      <c r="E168" s="36"/>
      <c r="F168" s="56"/>
      <c r="G168" s="86"/>
      <c r="H168" s="86"/>
      <c r="I168" s="86"/>
      <c r="J168" s="86"/>
      <c r="K168" s="86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ht="12.75" customHeight="1">
      <c r="A169" s="12"/>
      <c r="B169" s="36"/>
      <c r="C169" s="36"/>
      <c r="D169" s="12"/>
      <c r="E169" s="36"/>
      <c r="F169" s="56"/>
      <c r="G169" s="86"/>
      <c r="H169" s="86"/>
      <c r="I169" s="86"/>
      <c r="J169" s="86"/>
      <c r="K169" s="86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ht="12.75" customHeight="1">
      <c r="A170" s="12"/>
      <c r="B170" s="36"/>
      <c r="C170" s="36"/>
      <c r="D170" s="12"/>
      <c r="E170" s="36"/>
      <c r="F170" s="56"/>
      <c r="G170" s="86"/>
      <c r="H170" s="86"/>
      <c r="I170" s="86"/>
      <c r="J170" s="86"/>
      <c r="K170" s="86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ht="12.75" customHeight="1">
      <c r="A171" s="12"/>
      <c r="B171" s="36"/>
      <c r="C171" s="36"/>
      <c r="D171" s="12"/>
      <c r="E171" s="36"/>
      <c r="F171" s="56"/>
      <c r="G171" s="86"/>
      <c r="H171" s="86"/>
      <c r="I171" s="86"/>
      <c r="J171" s="86"/>
      <c r="K171" s="86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ht="12.75" customHeight="1">
      <c r="A172" s="12"/>
      <c r="B172" s="36"/>
      <c r="C172" s="36"/>
      <c r="D172" s="12"/>
      <c r="E172" s="36"/>
      <c r="F172" s="56"/>
      <c r="G172" s="86"/>
      <c r="H172" s="86"/>
      <c r="I172" s="86"/>
      <c r="J172" s="86"/>
      <c r="K172" s="86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ht="12.75" customHeight="1">
      <c r="A173" s="12"/>
      <c r="B173" s="36"/>
      <c r="C173" s="36"/>
      <c r="D173" s="12"/>
      <c r="E173" s="36"/>
      <c r="F173" s="56"/>
      <c r="G173" s="86"/>
      <c r="H173" s="86"/>
      <c r="I173" s="86"/>
      <c r="J173" s="86"/>
      <c r="K173" s="86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ht="12.75" customHeight="1">
      <c r="A174" s="12"/>
      <c r="B174" s="36"/>
      <c r="C174" s="36"/>
      <c r="D174" s="12"/>
      <c r="E174" s="36"/>
      <c r="F174" s="56"/>
      <c r="G174" s="86"/>
      <c r="H174" s="86"/>
      <c r="I174" s="86"/>
      <c r="J174" s="86"/>
      <c r="K174" s="86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ht="12.75" customHeight="1">
      <c r="A175" s="12"/>
      <c r="B175" s="36"/>
      <c r="C175" s="36"/>
      <c r="D175" s="12"/>
      <c r="E175" s="36"/>
      <c r="F175" s="56"/>
      <c r="G175" s="86"/>
      <c r="H175" s="86"/>
      <c r="I175" s="86"/>
      <c r="J175" s="86"/>
      <c r="K175" s="86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ht="12.75" customHeight="1">
      <c r="A176" s="12"/>
      <c r="B176" s="36"/>
      <c r="C176" s="36"/>
      <c r="D176" s="12"/>
      <c r="E176" s="36"/>
      <c r="F176" s="56"/>
      <c r="G176" s="86"/>
      <c r="H176" s="86"/>
      <c r="I176" s="86"/>
      <c r="J176" s="86"/>
      <c r="K176" s="86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ht="12.75" customHeight="1">
      <c r="A177" s="12"/>
      <c r="B177" s="36"/>
      <c r="C177" s="36"/>
      <c r="D177" s="12"/>
      <c r="E177" s="36"/>
      <c r="F177" s="56"/>
      <c r="G177" s="86"/>
      <c r="H177" s="86"/>
      <c r="I177" s="86"/>
      <c r="J177" s="86"/>
      <c r="K177" s="86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ht="12.75" customHeight="1">
      <c r="A178" s="12"/>
      <c r="B178" s="36"/>
      <c r="C178" s="36"/>
      <c r="D178" s="12"/>
      <c r="E178" s="36"/>
      <c r="F178" s="56"/>
      <c r="G178" s="86"/>
      <c r="H178" s="86"/>
      <c r="I178" s="86"/>
      <c r="J178" s="86"/>
      <c r="K178" s="86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ht="12.75" customHeight="1">
      <c r="A179" s="12"/>
      <c r="B179" s="36"/>
      <c r="C179" s="36"/>
      <c r="D179" s="12"/>
      <c r="E179" s="36"/>
      <c r="F179" s="56"/>
      <c r="G179" s="86"/>
      <c r="H179" s="86"/>
      <c r="I179" s="86"/>
      <c r="J179" s="86"/>
      <c r="K179" s="86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12.75" customHeight="1">
      <c r="A180" s="12"/>
      <c r="B180" s="36"/>
      <c r="C180" s="36"/>
      <c r="D180" s="12"/>
      <c r="E180" s="36"/>
      <c r="F180" s="56"/>
      <c r="G180" s="86"/>
      <c r="H180" s="86"/>
      <c r="I180" s="86"/>
      <c r="J180" s="86"/>
      <c r="K180" s="86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ht="12.75" customHeight="1">
      <c r="A181" s="12"/>
      <c r="B181" s="36"/>
      <c r="C181" s="36"/>
      <c r="D181" s="12"/>
      <c r="E181" s="36"/>
      <c r="F181" s="56"/>
      <c r="G181" s="86"/>
      <c r="H181" s="86"/>
      <c r="I181" s="86"/>
      <c r="J181" s="86"/>
      <c r="K181" s="86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ht="12.75" customHeight="1">
      <c r="A182" s="12"/>
      <c r="B182" s="36"/>
      <c r="C182" s="36"/>
      <c r="D182" s="12"/>
      <c r="E182" s="36"/>
      <c r="F182" s="56"/>
      <c r="G182" s="86"/>
      <c r="H182" s="86"/>
      <c r="I182" s="86"/>
      <c r="J182" s="86"/>
      <c r="K182" s="86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ht="12.75" customHeight="1">
      <c r="A183" s="12"/>
      <c r="B183" s="36"/>
      <c r="C183" s="36"/>
      <c r="D183" s="12"/>
      <c r="E183" s="36"/>
      <c r="F183" s="56"/>
      <c r="G183" s="86"/>
      <c r="H183" s="86"/>
      <c r="I183" s="86"/>
      <c r="J183" s="86"/>
      <c r="K183" s="86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ht="12.75" customHeight="1">
      <c r="A184" s="12"/>
      <c r="B184" s="36"/>
      <c r="C184" s="36"/>
      <c r="D184" s="12"/>
      <c r="E184" s="36"/>
      <c r="F184" s="56"/>
      <c r="G184" s="86"/>
      <c r="H184" s="86"/>
      <c r="I184" s="86"/>
      <c r="J184" s="86"/>
      <c r="K184" s="86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ht="12.75" customHeight="1">
      <c r="A185" s="12"/>
      <c r="B185" s="36"/>
      <c r="C185" s="36"/>
      <c r="D185" s="12"/>
      <c r="E185" s="36"/>
      <c r="F185" s="56"/>
      <c r="G185" s="86"/>
      <c r="H185" s="86"/>
      <c r="I185" s="86"/>
      <c r="J185" s="86"/>
      <c r="K185" s="86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ht="12.75" customHeight="1">
      <c r="A186" s="12"/>
      <c r="B186" s="36"/>
      <c r="C186" s="36"/>
      <c r="D186" s="12"/>
      <c r="E186" s="36"/>
      <c r="F186" s="56"/>
      <c r="G186" s="86"/>
      <c r="H186" s="86"/>
      <c r="I186" s="86"/>
      <c r="J186" s="86"/>
      <c r="K186" s="86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ht="12.75" customHeight="1">
      <c r="A187" s="12"/>
      <c r="B187" s="36"/>
      <c r="C187" s="36"/>
      <c r="D187" s="12"/>
      <c r="E187" s="36"/>
      <c r="F187" s="56"/>
      <c r="G187" s="86"/>
      <c r="H187" s="86"/>
      <c r="I187" s="86"/>
      <c r="J187" s="86"/>
      <c r="K187" s="86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ht="12.75" customHeight="1">
      <c r="A188" s="12"/>
      <c r="B188" s="36"/>
      <c r="C188" s="36"/>
      <c r="D188" s="12"/>
      <c r="E188" s="36"/>
      <c r="F188" s="56"/>
      <c r="G188" s="86"/>
      <c r="H188" s="86"/>
      <c r="I188" s="86"/>
      <c r="J188" s="86"/>
      <c r="K188" s="86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ht="12.75" customHeight="1">
      <c r="A189" s="12"/>
      <c r="B189" s="36"/>
      <c r="C189" s="36"/>
      <c r="D189" s="12"/>
      <c r="E189" s="36"/>
      <c r="F189" s="56"/>
      <c r="G189" s="86"/>
      <c r="H189" s="86"/>
      <c r="I189" s="86"/>
      <c r="J189" s="86"/>
      <c r="K189" s="86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ht="12.75" customHeight="1">
      <c r="A190" s="12"/>
      <c r="B190" s="36"/>
      <c r="C190" s="36"/>
      <c r="D190" s="12"/>
      <c r="E190" s="36"/>
      <c r="F190" s="56"/>
      <c r="G190" s="86"/>
      <c r="H190" s="86"/>
      <c r="I190" s="86"/>
      <c r="J190" s="86"/>
      <c r="K190" s="86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ht="12.75" customHeight="1">
      <c r="A191" s="12"/>
      <c r="B191" s="36"/>
      <c r="C191" s="36"/>
      <c r="D191" s="12"/>
      <c r="E191" s="36"/>
      <c r="F191" s="56"/>
      <c r="G191" s="86"/>
      <c r="H191" s="86"/>
      <c r="I191" s="86"/>
      <c r="J191" s="86"/>
      <c r="K191" s="86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ht="12.75" customHeight="1">
      <c r="A192" s="12"/>
      <c r="B192" s="36"/>
      <c r="C192" s="36"/>
      <c r="D192" s="12"/>
      <c r="E192" s="36"/>
      <c r="F192" s="56"/>
      <c r="G192" s="86"/>
      <c r="H192" s="86"/>
      <c r="I192" s="86"/>
      <c r="J192" s="86"/>
      <c r="K192" s="86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ht="12.75" customHeight="1">
      <c r="A193" s="12"/>
      <c r="B193" s="36"/>
      <c r="C193" s="36"/>
      <c r="D193" s="12"/>
      <c r="E193" s="36"/>
      <c r="F193" s="56"/>
      <c r="G193" s="86"/>
      <c r="H193" s="86"/>
      <c r="I193" s="86"/>
      <c r="J193" s="86"/>
      <c r="K193" s="86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ht="12.75" customHeight="1">
      <c r="A194" s="12"/>
      <c r="B194" s="36"/>
      <c r="C194" s="36"/>
      <c r="D194" s="12"/>
      <c r="E194" s="36"/>
      <c r="F194" s="56"/>
      <c r="G194" s="86"/>
      <c r="H194" s="86"/>
      <c r="I194" s="86"/>
      <c r="J194" s="86"/>
      <c r="K194" s="86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ht="12.75" customHeight="1">
      <c r="A195" s="12"/>
      <c r="B195" s="36"/>
      <c r="C195" s="36"/>
      <c r="D195" s="12"/>
      <c r="E195" s="36"/>
      <c r="F195" s="56"/>
      <c r="G195" s="86"/>
      <c r="H195" s="86"/>
      <c r="I195" s="86"/>
      <c r="J195" s="86"/>
      <c r="K195" s="86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ht="12.75" customHeight="1">
      <c r="A196" s="12"/>
      <c r="B196" s="36"/>
      <c r="C196" s="36"/>
      <c r="D196" s="12"/>
      <c r="E196" s="36"/>
      <c r="F196" s="56"/>
      <c r="G196" s="86"/>
      <c r="H196" s="86"/>
      <c r="I196" s="86"/>
      <c r="J196" s="86"/>
      <c r="K196" s="86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ht="12.75" customHeight="1">
      <c r="A197" s="12"/>
      <c r="B197" s="36"/>
      <c r="C197" s="36"/>
      <c r="D197" s="12"/>
      <c r="E197" s="36"/>
      <c r="F197" s="56"/>
      <c r="G197" s="86"/>
      <c r="H197" s="86"/>
      <c r="I197" s="86"/>
      <c r="J197" s="86"/>
      <c r="K197" s="86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ht="12.75" customHeight="1">
      <c r="A198" s="12"/>
      <c r="B198" s="36"/>
      <c r="C198" s="36"/>
      <c r="D198" s="12"/>
      <c r="E198" s="36"/>
      <c r="F198" s="56"/>
      <c r="G198" s="86"/>
      <c r="H198" s="86"/>
      <c r="I198" s="86"/>
      <c r="J198" s="86"/>
      <c r="K198" s="86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ht="12.75" customHeight="1">
      <c r="A199" s="12"/>
      <c r="B199" s="36"/>
      <c r="C199" s="36"/>
      <c r="D199" s="12"/>
      <c r="E199" s="36"/>
      <c r="F199" s="56"/>
      <c r="G199" s="86"/>
      <c r="H199" s="86"/>
      <c r="I199" s="86"/>
      <c r="J199" s="86"/>
      <c r="K199" s="86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ht="12.75" customHeight="1">
      <c r="A200" s="12"/>
      <c r="B200" s="36"/>
      <c r="C200" s="36"/>
      <c r="D200" s="12"/>
      <c r="E200" s="36"/>
      <c r="F200" s="56"/>
      <c r="G200" s="86"/>
      <c r="H200" s="86"/>
      <c r="I200" s="86"/>
      <c r="J200" s="86"/>
      <c r="K200" s="86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ht="12.75" customHeight="1">
      <c r="A201" s="12"/>
      <c r="B201" s="36"/>
      <c r="C201" s="36"/>
      <c r="D201" s="12"/>
      <c r="E201" s="36"/>
      <c r="F201" s="56"/>
      <c r="G201" s="86"/>
      <c r="H201" s="86"/>
      <c r="I201" s="86"/>
      <c r="J201" s="86"/>
      <c r="K201" s="86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ht="12.75" customHeight="1">
      <c r="A202" s="12"/>
      <c r="B202" s="36"/>
      <c r="C202" s="36"/>
      <c r="D202" s="12"/>
      <c r="E202" s="36"/>
      <c r="F202" s="56"/>
      <c r="G202" s="86"/>
      <c r="H202" s="86"/>
      <c r="I202" s="86"/>
      <c r="J202" s="86"/>
      <c r="K202" s="86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ht="12.75" customHeight="1">
      <c r="A203" s="12"/>
      <c r="B203" s="36"/>
      <c r="C203" s="36"/>
      <c r="D203" s="12"/>
      <c r="E203" s="36"/>
      <c r="F203" s="56"/>
      <c r="G203" s="86"/>
      <c r="H203" s="86"/>
      <c r="I203" s="86"/>
      <c r="J203" s="86"/>
      <c r="K203" s="86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ht="12.75" customHeight="1">
      <c r="A204" s="12"/>
      <c r="B204" s="36"/>
      <c r="C204" s="36"/>
      <c r="D204" s="12"/>
      <c r="E204" s="36"/>
      <c r="F204" s="56"/>
      <c r="G204" s="86"/>
      <c r="H204" s="86"/>
      <c r="I204" s="86"/>
      <c r="J204" s="86"/>
      <c r="K204" s="86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ht="12.75" customHeight="1">
      <c r="A205" s="12"/>
      <c r="B205" s="36"/>
      <c r="C205" s="36"/>
      <c r="D205" s="12"/>
      <c r="E205" s="36"/>
      <c r="F205" s="56"/>
      <c r="G205" s="86"/>
      <c r="H205" s="86"/>
      <c r="I205" s="86"/>
      <c r="J205" s="86"/>
      <c r="K205" s="86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ht="12.75" customHeight="1">
      <c r="A206" s="12"/>
      <c r="B206" s="36"/>
      <c r="C206" s="36"/>
      <c r="D206" s="12"/>
      <c r="E206" s="36"/>
      <c r="F206" s="56"/>
      <c r="G206" s="86"/>
      <c r="H206" s="86"/>
      <c r="I206" s="86"/>
      <c r="J206" s="86"/>
      <c r="K206" s="86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ht="12.75" customHeight="1">
      <c r="A207" s="12"/>
      <c r="B207" s="36"/>
      <c r="C207" s="36"/>
      <c r="D207" s="12"/>
      <c r="E207" s="36"/>
      <c r="F207" s="56"/>
      <c r="G207" s="86"/>
      <c r="H207" s="86"/>
      <c r="I207" s="86"/>
      <c r="J207" s="86"/>
      <c r="K207" s="86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ht="12.75" customHeight="1">
      <c r="A208" s="12"/>
      <c r="B208" s="36"/>
      <c r="C208" s="36"/>
      <c r="D208" s="12"/>
      <c r="E208" s="36"/>
      <c r="F208" s="56"/>
      <c r="G208" s="86"/>
      <c r="H208" s="86"/>
      <c r="I208" s="86"/>
      <c r="J208" s="86"/>
      <c r="K208" s="86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ht="12.75" customHeight="1">
      <c r="A209" s="12"/>
      <c r="B209" s="36"/>
      <c r="C209" s="36"/>
      <c r="D209" s="12"/>
      <c r="E209" s="36"/>
      <c r="F209" s="56"/>
      <c r="G209" s="86"/>
      <c r="H209" s="86"/>
      <c r="I209" s="86"/>
      <c r="J209" s="86"/>
      <c r="K209" s="86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ht="12.75" customHeight="1">
      <c r="A210" s="12"/>
      <c r="B210" s="36"/>
      <c r="C210" s="36"/>
      <c r="D210" s="12"/>
      <c r="E210" s="36"/>
      <c r="F210" s="56"/>
      <c r="G210" s="86"/>
      <c r="H210" s="86"/>
      <c r="I210" s="86"/>
      <c r="J210" s="86"/>
      <c r="K210" s="86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ht="12.75" customHeight="1">
      <c r="A211" s="12"/>
      <c r="B211" s="36"/>
      <c r="C211" s="36"/>
      <c r="D211" s="12"/>
      <c r="E211" s="36"/>
      <c r="F211" s="56"/>
      <c r="G211" s="86"/>
      <c r="H211" s="86"/>
      <c r="I211" s="86"/>
      <c r="J211" s="86"/>
      <c r="K211" s="86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ht="12.75" customHeight="1">
      <c r="A212" s="12"/>
      <c r="B212" s="36"/>
      <c r="C212" s="36"/>
      <c r="D212" s="12"/>
      <c r="E212" s="36"/>
      <c r="F212" s="56"/>
      <c r="G212" s="86"/>
      <c r="H212" s="86"/>
      <c r="I212" s="86"/>
      <c r="J212" s="86"/>
      <c r="K212" s="86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ht="12.75" customHeight="1">
      <c r="A213" s="12"/>
      <c r="B213" s="36"/>
      <c r="C213" s="36"/>
      <c r="D213" s="12"/>
      <c r="E213" s="36"/>
      <c r="F213" s="56"/>
      <c r="G213" s="86"/>
      <c r="H213" s="86"/>
      <c r="I213" s="86"/>
      <c r="J213" s="86"/>
      <c r="K213" s="86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ht="12.75" customHeight="1">
      <c r="A214" s="12"/>
      <c r="B214" s="36"/>
      <c r="C214" s="36"/>
      <c r="D214" s="12"/>
      <c r="E214" s="36"/>
      <c r="F214" s="56"/>
      <c r="G214" s="86"/>
      <c r="H214" s="86"/>
      <c r="I214" s="86"/>
      <c r="J214" s="86"/>
      <c r="K214" s="86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ht="12.75" customHeight="1">
      <c r="A215" s="12"/>
      <c r="B215" s="36"/>
      <c r="C215" s="36"/>
      <c r="D215" s="12"/>
      <c r="E215" s="36"/>
      <c r="F215" s="56"/>
      <c r="G215" s="86"/>
      <c r="H215" s="86"/>
      <c r="I215" s="86"/>
      <c r="J215" s="86"/>
      <c r="K215" s="86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ht="12.75" customHeight="1">
      <c r="A216" s="12"/>
      <c r="B216" s="36"/>
      <c r="C216" s="36"/>
      <c r="D216" s="12"/>
      <c r="E216" s="36"/>
      <c r="F216" s="56"/>
      <c r="G216" s="86"/>
      <c r="H216" s="86"/>
      <c r="I216" s="86"/>
      <c r="J216" s="86"/>
      <c r="K216" s="86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ht="12.75" customHeight="1">
      <c r="A217" s="12"/>
      <c r="B217" s="36"/>
      <c r="C217" s="36"/>
      <c r="D217" s="12"/>
      <c r="E217" s="36"/>
      <c r="F217" s="56"/>
      <c r="G217" s="86"/>
      <c r="H217" s="86"/>
      <c r="I217" s="86"/>
      <c r="J217" s="86"/>
      <c r="K217" s="86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ht="12.75" customHeight="1">
      <c r="A218" s="12"/>
      <c r="B218" s="36"/>
      <c r="C218" s="36"/>
      <c r="D218" s="12"/>
      <c r="E218" s="36"/>
      <c r="F218" s="56"/>
      <c r="G218" s="86"/>
      <c r="H218" s="86"/>
      <c r="I218" s="86"/>
      <c r="J218" s="86"/>
      <c r="K218" s="86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ht="12.75" customHeight="1">
      <c r="A219" s="12"/>
      <c r="B219" s="36"/>
      <c r="C219" s="36"/>
      <c r="D219" s="12"/>
      <c r="E219" s="36"/>
      <c r="F219" s="56"/>
      <c r="G219" s="86"/>
      <c r="H219" s="86"/>
      <c r="I219" s="86"/>
      <c r="J219" s="86"/>
      <c r="K219" s="86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ht="12.75" customHeight="1">
      <c r="A220" s="12"/>
      <c r="B220" s="36"/>
      <c r="C220" s="36"/>
      <c r="D220" s="12"/>
      <c r="E220" s="36"/>
      <c r="F220" s="56"/>
      <c r="G220" s="86"/>
      <c r="H220" s="86"/>
      <c r="I220" s="86"/>
      <c r="J220" s="86"/>
      <c r="K220" s="86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ht="12.75" customHeight="1">
      <c r="A221" s="12"/>
      <c r="B221" s="36"/>
      <c r="C221" s="36"/>
      <c r="D221" s="12"/>
      <c r="E221" s="36"/>
      <c r="F221" s="56"/>
      <c r="G221" s="86"/>
      <c r="H221" s="86"/>
      <c r="I221" s="86"/>
      <c r="J221" s="86"/>
      <c r="K221" s="86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ht="12.75" customHeight="1">
      <c r="A222" s="12"/>
      <c r="B222" s="36"/>
      <c r="C222" s="36"/>
      <c r="D222" s="12"/>
      <c r="E222" s="36"/>
      <c r="F222" s="56"/>
      <c r="G222" s="86"/>
      <c r="H222" s="86"/>
      <c r="I222" s="86"/>
      <c r="J222" s="86"/>
      <c r="K222" s="86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ht="12.75" customHeight="1">
      <c r="A223" s="12"/>
      <c r="B223" s="36"/>
      <c r="C223" s="36"/>
      <c r="D223" s="12"/>
      <c r="E223" s="36"/>
      <c r="F223" s="56"/>
      <c r="G223" s="86"/>
      <c r="H223" s="86"/>
      <c r="I223" s="86"/>
      <c r="J223" s="86"/>
      <c r="K223" s="86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ht="12.75" customHeight="1">
      <c r="A224" s="12"/>
      <c r="B224" s="36"/>
      <c r="C224" s="36"/>
      <c r="D224" s="12"/>
      <c r="E224" s="36"/>
      <c r="F224" s="56"/>
      <c r="G224" s="86"/>
      <c r="H224" s="86"/>
      <c r="I224" s="86"/>
      <c r="J224" s="86"/>
      <c r="K224" s="86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ht="12.75" customHeight="1">
      <c r="A225" s="12"/>
      <c r="B225" s="36"/>
      <c r="C225" s="36"/>
      <c r="D225" s="12"/>
      <c r="E225" s="36"/>
      <c r="F225" s="56"/>
      <c r="G225" s="86"/>
      <c r="H225" s="86"/>
      <c r="I225" s="86"/>
      <c r="J225" s="86"/>
      <c r="K225" s="86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ht="12.75" customHeight="1">
      <c r="A226" s="12"/>
      <c r="B226" s="36"/>
      <c r="C226" s="36"/>
      <c r="D226" s="12"/>
      <c r="E226" s="36"/>
      <c r="F226" s="56"/>
      <c r="G226" s="86"/>
      <c r="H226" s="86"/>
      <c r="I226" s="86"/>
      <c r="J226" s="86"/>
      <c r="K226" s="86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ht="12.75" customHeight="1">
      <c r="A227" s="12"/>
      <c r="B227" s="36"/>
      <c r="C227" s="36"/>
      <c r="D227" s="12"/>
      <c r="E227" s="36"/>
      <c r="F227" s="56"/>
      <c r="G227" s="86"/>
      <c r="H227" s="86"/>
      <c r="I227" s="86"/>
      <c r="J227" s="86"/>
      <c r="K227" s="86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ht="12.75" customHeight="1">
      <c r="A228" s="12"/>
      <c r="B228" s="36"/>
      <c r="C228" s="36"/>
      <c r="D228" s="12"/>
      <c r="E228" s="36"/>
      <c r="F228" s="56"/>
      <c r="G228" s="86"/>
      <c r="H228" s="86"/>
      <c r="I228" s="86"/>
      <c r="J228" s="86"/>
      <c r="K228" s="86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ht="12.75" customHeight="1">
      <c r="A229" s="12"/>
      <c r="B229" s="36"/>
      <c r="C229" s="36"/>
      <c r="D229" s="12"/>
      <c r="E229" s="36"/>
      <c r="F229" s="56"/>
      <c r="G229" s="86"/>
      <c r="H229" s="86"/>
      <c r="I229" s="86"/>
      <c r="J229" s="86"/>
      <c r="K229" s="86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ht="12.75" customHeight="1">
      <c r="A230" s="12"/>
      <c r="B230" s="36"/>
      <c r="C230" s="36"/>
      <c r="D230" s="12"/>
      <c r="E230" s="36"/>
      <c r="F230" s="56"/>
      <c r="G230" s="86"/>
      <c r="H230" s="86"/>
      <c r="I230" s="86"/>
      <c r="J230" s="86"/>
      <c r="K230" s="86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ht="12.75" customHeight="1">
      <c r="A231" s="12"/>
      <c r="B231" s="36"/>
      <c r="C231" s="36"/>
      <c r="D231" s="12"/>
      <c r="E231" s="36"/>
      <c r="F231" s="56"/>
      <c r="G231" s="86"/>
      <c r="H231" s="86"/>
      <c r="I231" s="86"/>
      <c r="J231" s="86"/>
      <c r="K231" s="86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ht="12.75" customHeight="1">
      <c r="A232" s="12"/>
      <c r="B232" s="36"/>
      <c r="C232" s="36"/>
      <c r="D232" s="12"/>
      <c r="E232" s="36"/>
      <c r="F232" s="56"/>
      <c r="G232" s="86"/>
      <c r="H232" s="86"/>
      <c r="I232" s="86"/>
      <c r="J232" s="86"/>
      <c r="K232" s="86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ht="12.75" customHeight="1">
      <c r="A233" s="12"/>
      <c r="B233" s="36"/>
      <c r="C233" s="36"/>
      <c r="D233" s="12"/>
      <c r="E233" s="36"/>
      <c r="F233" s="56"/>
      <c r="G233" s="86"/>
      <c r="H233" s="86"/>
      <c r="I233" s="86"/>
      <c r="J233" s="86"/>
      <c r="K233" s="86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ht="12.75" customHeight="1">
      <c r="A234" s="12"/>
      <c r="B234" s="36"/>
      <c r="C234" s="36"/>
      <c r="D234" s="12"/>
      <c r="E234" s="36"/>
      <c r="F234" s="56"/>
      <c r="G234" s="86"/>
      <c r="H234" s="86"/>
      <c r="I234" s="86"/>
      <c r="J234" s="86"/>
      <c r="K234" s="86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ht="12.75" customHeight="1">
      <c r="A235" s="12"/>
      <c r="B235" s="36"/>
      <c r="C235" s="36"/>
      <c r="D235" s="12"/>
      <c r="E235" s="36"/>
      <c r="F235" s="56"/>
      <c r="G235" s="86"/>
      <c r="H235" s="86"/>
      <c r="I235" s="86"/>
      <c r="J235" s="86"/>
      <c r="K235" s="86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ht="12.75" customHeight="1">
      <c r="A236" s="12"/>
      <c r="B236" s="36"/>
      <c r="C236" s="36"/>
      <c r="D236" s="12"/>
      <c r="E236" s="36"/>
      <c r="F236" s="56"/>
      <c r="G236" s="86"/>
      <c r="H236" s="86"/>
      <c r="I236" s="86"/>
      <c r="J236" s="86"/>
      <c r="K236" s="86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ht="12.75" customHeight="1">
      <c r="A237" s="12"/>
      <c r="B237" s="36"/>
      <c r="C237" s="36"/>
      <c r="D237" s="12"/>
      <c r="E237" s="36"/>
      <c r="F237" s="56"/>
      <c r="G237" s="86"/>
      <c r="H237" s="86"/>
      <c r="I237" s="86"/>
      <c r="J237" s="86"/>
      <c r="K237" s="86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ht="12.75" customHeight="1">
      <c r="A238" s="12"/>
      <c r="B238" s="36"/>
      <c r="C238" s="36"/>
      <c r="D238" s="12"/>
      <c r="E238" s="36"/>
      <c r="F238" s="56"/>
      <c r="G238" s="86"/>
      <c r="H238" s="86"/>
      <c r="I238" s="86"/>
      <c r="J238" s="86"/>
      <c r="K238" s="86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ht="12.75" customHeight="1">
      <c r="A239" s="12"/>
      <c r="B239" s="36"/>
      <c r="C239" s="36"/>
      <c r="D239" s="12"/>
      <c r="E239" s="36"/>
      <c r="F239" s="56"/>
      <c r="G239" s="86"/>
      <c r="H239" s="86"/>
      <c r="I239" s="86"/>
      <c r="J239" s="86"/>
      <c r="K239" s="86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ht="12.75" customHeight="1">
      <c r="A240" s="12"/>
      <c r="B240" s="36"/>
      <c r="C240" s="36"/>
      <c r="D240" s="12"/>
      <c r="E240" s="36"/>
      <c r="F240" s="56"/>
      <c r="G240" s="86"/>
      <c r="H240" s="86"/>
      <c r="I240" s="86"/>
      <c r="J240" s="86"/>
      <c r="K240" s="86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ht="12.75" customHeight="1">
      <c r="A241" s="12"/>
      <c r="B241" s="36"/>
      <c r="C241" s="36"/>
      <c r="D241" s="12"/>
      <c r="E241" s="36"/>
      <c r="F241" s="56"/>
      <c r="G241" s="86"/>
      <c r="H241" s="86"/>
      <c r="I241" s="86"/>
      <c r="J241" s="86"/>
      <c r="K241" s="86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ht="12.75" customHeight="1">
      <c r="A242" s="12"/>
      <c r="B242" s="36"/>
      <c r="C242" s="36"/>
      <c r="D242" s="12"/>
      <c r="E242" s="36"/>
      <c r="F242" s="56"/>
      <c r="G242" s="86"/>
      <c r="H242" s="86"/>
      <c r="I242" s="86"/>
      <c r="J242" s="86"/>
      <c r="K242" s="86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ht="12.75" customHeight="1">
      <c r="A243" s="12"/>
      <c r="B243" s="36"/>
      <c r="C243" s="36"/>
      <c r="D243" s="12"/>
      <c r="E243" s="36"/>
      <c r="F243" s="56"/>
      <c r="G243" s="86"/>
      <c r="H243" s="86"/>
      <c r="I243" s="86"/>
      <c r="J243" s="86"/>
      <c r="K243" s="86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ht="12.75" customHeight="1">
      <c r="A244" s="12"/>
      <c r="B244" s="36"/>
      <c r="C244" s="36"/>
      <c r="D244" s="12"/>
      <c r="E244" s="36"/>
      <c r="F244" s="56"/>
      <c r="G244" s="86"/>
      <c r="H244" s="86"/>
      <c r="I244" s="86"/>
      <c r="J244" s="86"/>
      <c r="K244" s="86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ht="12.75" customHeight="1">
      <c r="A245" s="12"/>
      <c r="B245" s="36"/>
      <c r="C245" s="36"/>
      <c r="D245" s="12"/>
      <c r="E245" s="36"/>
      <c r="F245" s="56"/>
      <c r="G245" s="86"/>
      <c r="H245" s="86"/>
      <c r="I245" s="86"/>
      <c r="J245" s="86"/>
      <c r="K245" s="86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ht="12.75" customHeight="1">
      <c r="A246" s="12"/>
      <c r="B246" s="36"/>
      <c r="C246" s="36"/>
      <c r="D246" s="12"/>
      <c r="E246" s="36"/>
      <c r="F246" s="56"/>
      <c r="G246" s="86"/>
      <c r="H246" s="86"/>
      <c r="I246" s="86"/>
      <c r="J246" s="86"/>
      <c r="K246" s="86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ht="12.75" customHeight="1">
      <c r="A247" s="12"/>
      <c r="B247" s="36"/>
      <c r="C247" s="36"/>
      <c r="D247" s="12"/>
      <c r="E247" s="36"/>
      <c r="F247" s="56"/>
      <c r="G247" s="86"/>
      <c r="H247" s="86"/>
      <c r="I247" s="86"/>
      <c r="J247" s="86"/>
      <c r="K247" s="86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ht="12.75" customHeight="1">
      <c r="A248" s="12"/>
      <c r="B248" s="36"/>
      <c r="C248" s="36"/>
      <c r="D248" s="12"/>
      <c r="E248" s="36"/>
      <c r="F248" s="56"/>
      <c r="G248" s="86"/>
      <c r="H248" s="86"/>
      <c r="I248" s="86"/>
      <c r="J248" s="86"/>
      <c r="K248" s="86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ht="12.75" customHeight="1">
      <c r="A249" s="12"/>
      <c r="B249" s="36"/>
      <c r="C249" s="36"/>
      <c r="D249" s="12"/>
      <c r="E249" s="36"/>
      <c r="F249" s="56"/>
      <c r="G249" s="86"/>
      <c r="H249" s="86"/>
      <c r="I249" s="86"/>
      <c r="J249" s="86"/>
      <c r="K249" s="86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ht="12.75" customHeight="1">
      <c r="A250" s="12"/>
      <c r="B250" s="36"/>
      <c r="C250" s="36"/>
      <c r="D250" s="12"/>
      <c r="E250" s="36"/>
      <c r="F250" s="56"/>
      <c r="G250" s="86"/>
      <c r="H250" s="86"/>
      <c r="I250" s="86"/>
      <c r="J250" s="86"/>
      <c r="K250" s="86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ht="12.75" customHeight="1">
      <c r="A251" s="12"/>
      <c r="B251" s="36"/>
      <c r="C251" s="36"/>
      <c r="D251" s="12"/>
      <c r="E251" s="36"/>
      <c r="F251" s="56"/>
      <c r="G251" s="86"/>
      <c r="H251" s="86"/>
      <c r="I251" s="86"/>
      <c r="J251" s="86"/>
      <c r="K251" s="86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ht="12.75" customHeight="1">
      <c r="A252" s="12"/>
      <c r="B252" s="36"/>
      <c r="C252" s="36"/>
      <c r="D252" s="12"/>
      <c r="E252" s="36"/>
      <c r="F252" s="56"/>
      <c r="G252" s="86"/>
      <c r="H252" s="86"/>
      <c r="I252" s="86"/>
      <c r="J252" s="86"/>
      <c r="K252" s="86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ht="12.75" customHeight="1">
      <c r="A253" s="12"/>
      <c r="B253" s="36"/>
      <c r="C253" s="36"/>
      <c r="D253" s="12"/>
      <c r="E253" s="36"/>
      <c r="F253" s="56"/>
      <c r="G253" s="86"/>
      <c r="H253" s="86"/>
      <c r="I253" s="86"/>
      <c r="J253" s="86"/>
      <c r="K253" s="86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ht="12.75" customHeight="1">
      <c r="A254" s="12"/>
      <c r="B254" s="36"/>
      <c r="C254" s="36"/>
      <c r="D254" s="12"/>
      <c r="E254" s="36"/>
      <c r="F254" s="56"/>
      <c r="G254" s="86"/>
      <c r="H254" s="86"/>
      <c r="I254" s="86"/>
      <c r="J254" s="86"/>
      <c r="K254" s="86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ht="12.75" customHeight="1">
      <c r="A255" s="12"/>
      <c r="B255" s="36"/>
      <c r="C255" s="36"/>
      <c r="D255" s="12"/>
      <c r="E255" s="36"/>
      <c r="F255" s="56"/>
      <c r="G255" s="86"/>
      <c r="H255" s="86"/>
      <c r="I255" s="86"/>
      <c r="J255" s="86"/>
      <c r="K255" s="86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ht="12.75" customHeight="1">
      <c r="A256" s="12"/>
      <c r="B256" s="36"/>
      <c r="C256" s="36"/>
      <c r="D256" s="12"/>
      <c r="E256" s="36"/>
      <c r="F256" s="56"/>
      <c r="G256" s="86"/>
      <c r="H256" s="86"/>
      <c r="I256" s="86"/>
      <c r="J256" s="86"/>
      <c r="K256" s="86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ht="12.75" customHeight="1">
      <c r="A257" s="12"/>
      <c r="B257" s="36"/>
      <c r="C257" s="36"/>
      <c r="D257" s="12"/>
      <c r="E257" s="36"/>
      <c r="F257" s="56"/>
      <c r="G257" s="86"/>
      <c r="H257" s="86"/>
      <c r="I257" s="86"/>
      <c r="J257" s="86"/>
      <c r="K257" s="86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ht="12.75" customHeight="1">
      <c r="A258" s="12"/>
      <c r="B258" s="36"/>
      <c r="C258" s="36"/>
      <c r="D258" s="12"/>
      <c r="E258" s="36"/>
      <c r="F258" s="56"/>
      <c r="G258" s="86"/>
      <c r="H258" s="86"/>
      <c r="I258" s="86"/>
      <c r="J258" s="86"/>
      <c r="K258" s="86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ht="12.75" customHeight="1">
      <c r="A259" s="12"/>
      <c r="B259" s="36"/>
      <c r="C259" s="36"/>
      <c r="D259" s="12"/>
      <c r="E259" s="36"/>
      <c r="F259" s="56"/>
      <c r="G259" s="86"/>
      <c r="H259" s="86"/>
      <c r="I259" s="86"/>
      <c r="J259" s="86"/>
      <c r="K259" s="86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ht="12.75" customHeight="1">
      <c r="A260" s="12"/>
      <c r="B260" s="36"/>
      <c r="C260" s="36"/>
      <c r="D260" s="12"/>
      <c r="E260" s="36"/>
      <c r="F260" s="56"/>
      <c r="G260" s="86"/>
      <c r="H260" s="86"/>
      <c r="I260" s="86"/>
      <c r="J260" s="86"/>
      <c r="K260" s="86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ht="12.75" customHeight="1">
      <c r="A261" s="12"/>
      <c r="B261" s="36"/>
      <c r="C261" s="36"/>
      <c r="D261" s="12"/>
      <c r="E261" s="36"/>
      <c r="F261" s="56"/>
      <c r="G261" s="86"/>
      <c r="H261" s="86"/>
      <c r="I261" s="86"/>
      <c r="J261" s="86"/>
      <c r="K261" s="86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ht="12.75" customHeight="1">
      <c r="A262" s="12"/>
      <c r="B262" s="36"/>
      <c r="C262" s="36"/>
      <c r="D262" s="12"/>
      <c r="E262" s="36"/>
      <c r="F262" s="56"/>
      <c r="G262" s="86"/>
      <c r="H262" s="86"/>
      <c r="I262" s="86"/>
      <c r="J262" s="86"/>
      <c r="K262" s="86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ht="12.75" customHeight="1">
      <c r="A263" s="12"/>
      <c r="B263" s="36"/>
      <c r="C263" s="36"/>
      <c r="D263" s="12"/>
      <c r="E263" s="36"/>
      <c r="F263" s="56"/>
      <c r="G263" s="86"/>
      <c r="H263" s="86"/>
      <c r="I263" s="86"/>
      <c r="J263" s="86"/>
      <c r="K263" s="86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ht="12.75" customHeight="1">
      <c r="A264" s="12"/>
      <c r="B264" s="36"/>
      <c r="C264" s="36"/>
      <c r="D264" s="12"/>
      <c r="E264" s="36"/>
      <c r="F264" s="56"/>
      <c r="G264" s="86"/>
      <c r="H264" s="86"/>
      <c r="I264" s="86"/>
      <c r="J264" s="86"/>
      <c r="K264" s="86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ht="12.75" customHeight="1">
      <c r="A265" s="12"/>
      <c r="B265" s="36"/>
      <c r="C265" s="36"/>
      <c r="D265" s="12"/>
      <c r="E265" s="36"/>
      <c r="F265" s="56"/>
      <c r="G265" s="86"/>
      <c r="H265" s="86"/>
      <c r="I265" s="86"/>
      <c r="J265" s="86"/>
      <c r="K265" s="86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ht="12.75" customHeight="1">
      <c r="A266" s="12"/>
      <c r="B266" s="36"/>
      <c r="C266" s="36"/>
      <c r="D266" s="12"/>
      <c r="E266" s="36"/>
      <c r="F266" s="56"/>
      <c r="G266" s="86"/>
      <c r="H266" s="86"/>
      <c r="I266" s="86"/>
      <c r="J266" s="86"/>
      <c r="K266" s="86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ht="12.75" customHeight="1">
      <c r="A267" s="12"/>
      <c r="B267" s="36"/>
      <c r="C267" s="36"/>
      <c r="D267" s="12"/>
      <c r="E267" s="36"/>
      <c r="F267" s="56"/>
      <c r="G267" s="86"/>
      <c r="H267" s="86"/>
      <c r="I267" s="86"/>
      <c r="J267" s="86"/>
      <c r="K267" s="86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ht="12.75" customHeight="1">
      <c r="A268" s="12"/>
      <c r="B268" s="36"/>
      <c r="C268" s="36"/>
      <c r="D268" s="12"/>
      <c r="E268" s="36"/>
      <c r="F268" s="56"/>
      <c r="G268" s="86"/>
      <c r="H268" s="86"/>
      <c r="I268" s="86"/>
      <c r="J268" s="86"/>
      <c r="K268" s="86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ht="12.75" customHeight="1">
      <c r="A269" s="12"/>
      <c r="B269" s="36"/>
      <c r="C269" s="36"/>
      <c r="D269" s="12"/>
      <c r="E269" s="36"/>
      <c r="F269" s="56"/>
      <c r="G269" s="86"/>
      <c r="H269" s="86"/>
      <c r="I269" s="86"/>
      <c r="J269" s="86"/>
      <c r="K269" s="86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ht="12.75" customHeight="1">
      <c r="A270" s="12"/>
      <c r="B270" s="36"/>
      <c r="C270" s="36"/>
      <c r="D270" s="12"/>
      <c r="E270" s="36"/>
      <c r="F270" s="56"/>
      <c r="G270" s="86"/>
      <c r="H270" s="86"/>
      <c r="I270" s="86"/>
      <c r="J270" s="86"/>
      <c r="K270" s="86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ht="12.75" customHeight="1">
      <c r="A271" s="12"/>
      <c r="B271" s="36"/>
      <c r="C271" s="36"/>
      <c r="D271" s="12"/>
      <c r="E271" s="36"/>
      <c r="F271" s="56"/>
      <c r="G271" s="86"/>
      <c r="H271" s="86"/>
      <c r="I271" s="86"/>
      <c r="J271" s="86"/>
      <c r="K271" s="86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12.75" customHeight="1">
      <c r="A272" s="12"/>
      <c r="B272" s="36"/>
      <c r="C272" s="36"/>
      <c r="D272" s="12"/>
      <c r="E272" s="36"/>
      <c r="F272" s="56"/>
      <c r="G272" s="86"/>
      <c r="H272" s="86"/>
      <c r="I272" s="86"/>
      <c r="J272" s="86"/>
      <c r="K272" s="86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ht="12.75" customHeight="1">
      <c r="A273" s="12"/>
      <c r="B273" s="36"/>
      <c r="C273" s="36"/>
      <c r="D273" s="12"/>
      <c r="E273" s="36"/>
      <c r="F273" s="56"/>
      <c r="G273" s="86"/>
      <c r="H273" s="86"/>
      <c r="I273" s="86"/>
      <c r="J273" s="86"/>
      <c r="K273" s="86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ht="12.75" customHeight="1">
      <c r="A274" s="12"/>
      <c r="B274" s="36"/>
      <c r="C274" s="36"/>
      <c r="D274" s="12"/>
      <c r="E274" s="36"/>
      <c r="F274" s="56"/>
      <c r="G274" s="86"/>
      <c r="H274" s="86"/>
      <c r="I274" s="86"/>
      <c r="J274" s="86"/>
      <c r="K274" s="86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ht="12.75" customHeight="1">
      <c r="A275" s="12"/>
      <c r="B275" s="36"/>
      <c r="C275" s="36"/>
      <c r="D275" s="12"/>
      <c r="E275" s="36"/>
      <c r="F275" s="56"/>
      <c r="G275" s="86"/>
      <c r="H275" s="86"/>
      <c r="I275" s="86"/>
      <c r="J275" s="86"/>
      <c r="K275" s="86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ht="12.75" customHeight="1">
      <c r="A276" s="12"/>
      <c r="B276" s="36"/>
      <c r="C276" s="36"/>
      <c r="D276" s="12"/>
      <c r="E276" s="36"/>
      <c r="F276" s="56"/>
      <c r="G276" s="86"/>
      <c r="H276" s="86"/>
      <c r="I276" s="86"/>
      <c r="J276" s="86"/>
      <c r="K276" s="86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ht="12.75" customHeight="1">
      <c r="A277" s="12"/>
      <c r="B277" s="36"/>
      <c r="C277" s="36"/>
      <c r="D277" s="12"/>
      <c r="E277" s="36"/>
      <c r="F277" s="56"/>
      <c r="G277" s="86"/>
      <c r="H277" s="86"/>
      <c r="I277" s="86"/>
      <c r="J277" s="86"/>
      <c r="K277" s="86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ht="12.75" customHeight="1">
      <c r="A278" s="12"/>
      <c r="B278" s="36"/>
      <c r="C278" s="36"/>
      <c r="D278" s="12"/>
      <c r="E278" s="36"/>
      <c r="F278" s="56"/>
      <c r="G278" s="86"/>
      <c r="H278" s="86"/>
      <c r="I278" s="86"/>
      <c r="J278" s="86"/>
      <c r="K278" s="86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ht="12.75" customHeight="1">
      <c r="A279" s="12"/>
      <c r="B279" s="36"/>
      <c r="C279" s="36"/>
      <c r="D279" s="12"/>
      <c r="E279" s="36"/>
      <c r="F279" s="56"/>
      <c r="G279" s="86"/>
      <c r="H279" s="86"/>
      <c r="I279" s="86"/>
      <c r="J279" s="86"/>
      <c r="K279" s="86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ht="12.75" customHeight="1">
      <c r="A280" s="12"/>
      <c r="B280" s="36"/>
      <c r="C280" s="36"/>
      <c r="D280" s="12"/>
      <c r="E280" s="36"/>
      <c r="F280" s="56"/>
      <c r="G280" s="86"/>
      <c r="H280" s="86"/>
      <c r="I280" s="86"/>
      <c r="J280" s="86"/>
      <c r="K280" s="86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ht="12.75" customHeight="1">
      <c r="A281" s="12"/>
      <c r="B281" s="36"/>
      <c r="C281" s="36"/>
      <c r="D281" s="12"/>
      <c r="E281" s="36"/>
      <c r="F281" s="56"/>
      <c r="G281" s="86"/>
      <c r="H281" s="86"/>
      <c r="I281" s="86"/>
      <c r="J281" s="86"/>
      <c r="K281" s="86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ht="12.75" customHeight="1">
      <c r="A282" s="12"/>
      <c r="B282" s="36"/>
      <c r="C282" s="36"/>
      <c r="D282" s="12"/>
      <c r="E282" s="36"/>
      <c r="F282" s="56"/>
      <c r="G282" s="86"/>
      <c r="H282" s="86"/>
      <c r="I282" s="86"/>
      <c r="J282" s="86"/>
      <c r="K282" s="86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ht="12.75" customHeight="1">
      <c r="A283" s="12"/>
      <c r="B283" s="36"/>
      <c r="C283" s="36"/>
      <c r="D283" s="12"/>
      <c r="E283" s="36"/>
      <c r="F283" s="56"/>
      <c r="G283" s="86"/>
      <c r="H283" s="86"/>
      <c r="I283" s="86"/>
      <c r="J283" s="86"/>
      <c r="K283" s="86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</row>
    <row r="284" spans="1:55" ht="12.75" customHeight="1">
      <c r="A284" s="12"/>
      <c r="B284" s="36"/>
      <c r="C284" s="36"/>
      <c r="D284" s="12"/>
      <c r="E284" s="36"/>
      <c r="F284" s="56"/>
      <c r="G284" s="86"/>
      <c r="H284" s="86"/>
      <c r="I284" s="86"/>
      <c r="J284" s="86"/>
      <c r="K284" s="86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</row>
    <row r="285" spans="1:55" ht="12.75" customHeight="1">
      <c r="A285" s="12"/>
      <c r="B285" s="36"/>
      <c r="C285" s="36"/>
      <c r="D285" s="12"/>
      <c r="E285" s="36"/>
      <c r="F285" s="56"/>
      <c r="G285" s="86"/>
      <c r="H285" s="86"/>
      <c r="I285" s="86"/>
      <c r="J285" s="86"/>
      <c r="K285" s="86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</row>
    <row r="286" spans="1:55" ht="12.75" customHeight="1">
      <c r="A286" s="12"/>
      <c r="B286" s="36"/>
      <c r="C286" s="36"/>
      <c r="D286" s="12"/>
      <c r="E286" s="36"/>
      <c r="F286" s="56"/>
      <c r="G286" s="86"/>
      <c r="H286" s="86"/>
      <c r="I286" s="86"/>
      <c r="J286" s="86"/>
      <c r="K286" s="86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</row>
    <row r="287" spans="1:55" ht="12.75" customHeight="1">
      <c r="A287" s="12"/>
      <c r="B287" s="36"/>
      <c r="C287" s="36"/>
      <c r="D287" s="12"/>
      <c r="E287" s="36"/>
      <c r="F287" s="56"/>
      <c r="G287" s="86"/>
      <c r="H287" s="86"/>
      <c r="I287" s="86"/>
      <c r="J287" s="86"/>
      <c r="K287" s="86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</row>
    <row r="288" spans="1:55" ht="12.75" customHeight="1">
      <c r="A288" s="12"/>
      <c r="B288" s="36"/>
      <c r="C288" s="36"/>
      <c r="D288" s="12"/>
      <c r="E288" s="36"/>
      <c r="F288" s="56"/>
      <c r="G288" s="86"/>
      <c r="H288" s="86"/>
      <c r="I288" s="86"/>
      <c r="J288" s="86"/>
      <c r="K288" s="86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</row>
    <row r="289" spans="1:55" ht="12.75" customHeight="1">
      <c r="A289" s="12"/>
      <c r="B289" s="36"/>
      <c r="C289" s="36"/>
      <c r="D289" s="12"/>
      <c r="E289" s="36"/>
      <c r="F289" s="56"/>
      <c r="G289" s="86"/>
      <c r="H289" s="86"/>
      <c r="I289" s="86"/>
      <c r="J289" s="86"/>
      <c r="K289" s="86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</row>
    <row r="290" spans="1:55" ht="12.75" customHeight="1">
      <c r="A290" s="12"/>
      <c r="B290" s="36"/>
      <c r="C290" s="36"/>
      <c r="D290" s="12"/>
      <c r="E290" s="36"/>
      <c r="F290" s="56"/>
      <c r="G290" s="86"/>
      <c r="H290" s="86"/>
      <c r="I290" s="86"/>
      <c r="J290" s="86"/>
      <c r="K290" s="86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</row>
    <row r="291" spans="1:55" ht="12.75" customHeight="1">
      <c r="A291" s="12"/>
      <c r="B291" s="36"/>
      <c r="C291" s="36"/>
      <c r="D291" s="12"/>
      <c r="E291" s="36"/>
      <c r="F291" s="56"/>
      <c r="G291" s="86"/>
      <c r="H291" s="86"/>
      <c r="I291" s="86"/>
      <c r="J291" s="86"/>
      <c r="K291" s="86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</row>
    <row r="292" spans="1:55" ht="12.75" customHeight="1">
      <c r="A292" s="12"/>
      <c r="B292" s="36"/>
      <c r="C292" s="36"/>
      <c r="D292" s="12"/>
      <c r="E292" s="36"/>
      <c r="F292" s="56"/>
      <c r="G292" s="86"/>
      <c r="H292" s="86"/>
      <c r="I292" s="86"/>
      <c r="J292" s="86"/>
      <c r="K292" s="86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</row>
    <row r="293" spans="1:55" ht="12.75" customHeight="1">
      <c r="A293" s="12"/>
      <c r="B293" s="36"/>
      <c r="C293" s="36"/>
      <c r="D293" s="12"/>
      <c r="E293" s="36"/>
      <c r="F293" s="56"/>
      <c r="G293" s="86"/>
      <c r="H293" s="86"/>
      <c r="I293" s="86"/>
      <c r="J293" s="86"/>
      <c r="K293" s="86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</row>
    <row r="294" spans="1:55" ht="12.75" customHeight="1">
      <c r="A294" s="12"/>
      <c r="B294" s="36"/>
      <c r="C294" s="36"/>
      <c r="D294" s="12"/>
      <c r="E294" s="36"/>
      <c r="F294" s="56"/>
      <c r="G294" s="86"/>
      <c r="H294" s="86"/>
      <c r="I294" s="86"/>
      <c r="J294" s="86"/>
      <c r="K294" s="86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</row>
    <row r="295" spans="1:55" ht="12.75" customHeight="1">
      <c r="A295" s="12"/>
      <c r="B295" s="36"/>
      <c r="C295" s="36"/>
      <c r="D295" s="12"/>
      <c r="E295" s="36"/>
      <c r="F295" s="56"/>
      <c r="G295" s="86"/>
      <c r="H295" s="86"/>
      <c r="I295" s="86"/>
      <c r="J295" s="86"/>
      <c r="K295" s="86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</row>
    <row r="296" spans="1:55" ht="12.75" customHeight="1">
      <c r="A296" s="12"/>
      <c r="B296" s="36"/>
      <c r="C296" s="36"/>
      <c r="D296" s="12"/>
      <c r="E296" s="36"/>
      <c r="F296" s="56"/>
      <c r="G296" s="86"/>
      <c r="H296" s="86"/>
      <c r="I296" s="86"/>
      <c r="J296" s="86"/>
      <c r="K296" s="86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</row>
    <row r="297" spans="1:55" ht="12.75" customHeight="1">
      <c r="A297" s="12"/>
      <c r="B297" s="36"/>
      <c r="C297" s="36"/>
      <c r="D297" s="12"/>
      <c r="E297" s="36"/>
      <c r="F297" s="56"/>
      <c r="G297" s="86"/>
      <c r="H297" s="86"/>
      <c r="I297" s="86"/>
      <c r="J297" s="86"/>
      <c r="K297" s="86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</row>
    <row r="298" spans="1:55" ht="12.75" customHeight="1">
      <c r="A298" s="12"/>
      <c r="B298" s="36"/>
      <c r="C298" s="36"/>
      <c r="D298" s="12"/>
      <c r="E298" s="36"/>
      <c r="F298" s="56"/>
      <c r="G298" s="86"/>
      <c r="H298" s="86"/>
      <c r="I298" s="86"/>
      <c r="J298" s="86"/>
      <c r="K298" s="86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</row>
    <row r="299" spans="1:55" ht="12.75" customHeight="1">
      <c r="A299" s="12"/>
      <c r="B299" s="36"/>
      <c r="C299" s="36"/>
      <c r="D299" s="12"/>
      <c r="E299" s="36"/>
      <c r="F299" s="56"/>
      <c r="G299" s="86"/>
      <c r="H299" s="86"/>
      <c r="I299" s="86"/>
      <c r="J299" s="86"/>
      <c r="K299" s="86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</row>
    <row r="300" spans="1:55" ht="12.75" customHeight="1">
      <c r="A300" s="12"/>
      <c r="B300" s="36"/>
      <c r="C300" s="36"/>
      <c r="D300" s="12"/>
      <c r="E300" s="36"/>
      <c r="F300" s="56"/>
      <c r="G300" s="86"/>
      <c r="H300" s="86"/>
      <c r="I300" s="86"/>
      <c r="J300" s="86"/>
      <c r="K300" s="86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</row>
    <row r="301" spans="1:55" ht="12.75" customHeight="1">
      <c r="A301" s="12"/>
      <c r="B301" s="36"/>
      <c r="C301" s="36"/>
      <c r="D301" s="12"/>
      <c r="E301" s="36"/>
      <c r="F301" s="56"/>
      <c r="G301" s="86"/>
      <c r="H301" s="86"/>
      <c r="I301" s="86"/>
      <c r="J301" s="86"/>
      <c r="K301" s="86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</row>
    <row r="302" spans="1:55" ht="12.75" customHeight="1">
      <c r="A302" s="12"/>
      <c r="B302" s="36"/>
      <c r="C302" s="36"/>
      <c r="D302" s="12"/>
      <c r="E302" s="36"/>
      <c r="F302" s="56"/>
      <c r="G302" s="86"/>
      <c r="H302" s="86"/>
      <c r="I302" s="86"/>
      <c r="J302" s="86"/>
      <c r="K302" s="86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</row>
    <row r="303" spans="1:55" ht="12.75" customHeight="1">
      <c r="A303" s="12"/>
      <c r="B303" s="36"/>
      <c r="C303" s="36"/>
      <c r="D303" s="12"/>
      <c r="E303" s="36"/>
      <c r="F303" s="56"/>
      <c r="G303" s="86"/>
      <c r="H303" s="86"/>
      <c r="I303" s="86"/>
      <c r="J303" s="86"/>
      <c r="K303" s="86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</row>
    <row r="304" spans="1:55" ht="12.75" customHeight="1">
      <c r="A304" s="12"/>
      <c r="B304" s="36"/>
      <c r="C304" s="36"/>
      <c r="D304" s="12"/>
      <c r="E304" s="36"/>
      <c r="F304" s="56"/>
      <c r="G304" s="86"/>
      <c r="H304" s="86"/>
      <c r="I304" s="86"/>
      <c r="J304" s="86"/>
      <c r="K304" s="86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</row>
    <row r="305" spans="1:55" ht="12.75" customHeight="1">
      <c r="A305" s="12"/>
      <c r="B305" s="36"/>
      <c r="C305" s="36"/>
      <c r="D305" s="12"/>
      <c r="E305" s="36"/>
      <c r="F305" s="56"/>
      <c r="G305" s="86"/>
      <c r="H305" s="86"/>
      <c r="I305" s="86"/>
      <c r="J305" s="86"/>
      <c r="K305" s="86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</row>
    <row r="306" spans="1:55" ht="12.75" customHeight="1">
      <c r="A306" s="12"/>
      <c r="B306" s="36"/>
      <c r="C306" s="36"/>
      <c r="D306" s="12"/>
      <c r="E306" s="36"/>
      <c r="F306" s="56"/>
      <c r="G306" s="86"/>
      <c r="H306" s="86"/>
      <c r="I306" s="86"/>
      <c r="J306" s="86"/>
      <c r="K306" s="86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</row>
    <row r="307" spans="1:55" ht="12.75" customHeight="1">
      <c r="A307" s="12"/>
      <c r="B307" s="36"/>
      <c r="C307" s="36"/>
      <c r="D307" s="12"/>
      <c r="E307" s="36"/>
      <c r="F307" s="56"/>
      <c r="G307" s="86"/>
      <c r="H307" s="86"/>
      <c r="I307" s="86"/>
      <c r="J307" s="86"/>
      <c r="K307" s="86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</row>
    <row r="308" spans="1:55" ht="12.75" customHeight="1">
      <c r="A308" s="12"/>
      <c r="B308" s="36"/>
      <c r="C308" s="36"/>
      <c r="D308" s="12"/>
      <c r="E308" s="36"/>
      <c r="F308" s="56"/>
      <c r="G308" s="86"/>
      <c r="H308" s="86"/>
      <c r="I308" s="86"/>
      <c r="J308" s="86"/>
      <c r="K308" s="86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ht="12.75" customHeight="1">
      <c r="A309" s="12"/>
      <c r="B309" s="36"/>
      <c r="C309" s="36"/>
      <c r="D309" s="12"/>
      <c r="E309" s="36"/>
      <c r="F309" s="56"/>
      <c r="G309" s="86"/>
      <c r="H309" s="86"/>
      <c r="I309" s="86"/>
      <c r="J309" s="86"/>
      <c r="K309" s="86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</row>
    <row r="310" spans="1:55" ht="12.75" customHeight="1">
      <c r="A310" s="12"/>
      <c r="B310" s="36"/>
      <c r="C310" s="36"/>
      <c r="D310" s="12"/>
      <c r="E310" s="36"/>
      <c r="F310" s="56"/>
      <c r="G310" s="86"/>
      <c r="H310" s="86"/>
      <c r="I310" s="86"/>
      <c r="J310" s="86"/>
      <c r="K310" s="86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</row>
    <row r="311" spans="1:55" ht="12.75" customHeight="1">
      <c r="A311" s="12"/>
      <c r="B311" s="36"/>
      <c r="C311" s="36"/>
      <c r="D311" s="12"/>
      <c r="E311" s="36"/>
      <c r="F311" s="56"/>
      <c r="G311" s="86"/>
      <c r="H311" s="86"/>
      <c r="I311" s="86"/>
      <c r="J311" s="86"/>
      <c r="K311" s="86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</row>
    <row r="312" spans="1:55" ht="12.75" customHeight="1">
      <c r="A312" s="12"/>
      <c r="B312" s="36"/>
      <c r="C312" s="36"/>
      <c r="D312" s="12"/>
      <c r="E312" s="36"/>
      <c r="F312" s="56"/>
      <c r="G312" s="86"/>
      <c r="H312" s="86"/>
      <c r="I312" s="86"/>
      <c r="J312" s="86"/>
      <c r="K312" s="86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</row>
    <row r="313" spans="1:55" ht="12.75" customHeight="1">
      <c r="A313" s="12"/>
      <c r="B313" s="36"/>
      <c r="C313" s="36"/>
      <c r="D313" s="12"/>
      <c r="E313" s="36"/>
      <c r="F313" s="56"/>
      <c r="G313" s="86"/>
      <c r="H313" s="86"/>
      <c r="I313" s="86"/>
      <c r="J313" s="86"/>
      <c r="K313" s="86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</row>
    <row r="314" spans="1:55" ht="12.75" customHeight="1">
      <c r="A314" s="12"/>
      <c r="B314" s="36"/>
      <c r="C314" s="36"/>
      <c r="D314" s="12"/>
      <c r="E314" s="36"/>
      <c r="F314" s="56"/>
      <c r="G314" s="86"/>
      <c r="H314" s="86"/>
      <c r="I314" s="86"/>
      <c r="J314" s="86"/>
      <c r="K314" s="86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</row>
    <row r="315" spans="1:55" ht="12.75" customHeight="1">
      <c r="A315" s="12"/>
      <c r="B315" s="36"/>
      <c r="C315" s="36"/>
      <c r="D315" s="12"/>
      <c r="E315" s="36"/>
      <c r="F315" s="56"/>
      <c r="G315" s="86"/>
      <c r="H315" s="86"/>
      <c r="I315" s="86"/>
      <c r="J315" s="86"/>
      <c r="K315" s="86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</row>
    <row r="316" spans="1:55" ht="12.75" customHeight="1">
      <c r="A316" s="12"/>
      <c r="B316" s="36"/>
      <c r="C316" s="36"/>
      <c r="D316" s="12"/>
      <c r="E316" s="36"/>
      <c r="F316" s="56"/>
      <c r="G316" s="86"/>
      <c r="H316" s="86"/>
      <c r="I316" s="86"/>
      <c r="J316" s="86"/>
      <c r="K316" s="86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ht="12.75" customHeight="1">
      <c r="A317" s="12"/>
      <c r="B317" s="36"/>
      <c r="C317" s="36"/>
      <c r="D317" s="12"/>
      <c r="E317" s="36"/>
      <c r="F317" s="56"/>
      <c r="G317" s="86"/>
      <c r="H317" s="86"/>
      <c r="I317" s="86"/>
      <c r="J317" s="86"/>
      <c r="K317" s="86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</row>
    <row r="318" spans="1:55" ht="12.75" customHeight="1">
      <c r="A318" s="12"/>
      <c r="B318" s="36"/>
      <c r="C318" s="36"/>
      <c r="D318" s="12"/>
      <c r="E318" s="36"/>
      <c r="F318" s="56"/>
      <c r="G318" s="86"/>
      <c r="H318" s="86"/>
      <c r="I318" s="86"/>
      <c r="J318" s="86"/>
      <c r="K318" s="86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</row>
    <row r="319" spans="1:55" ht="12.75" customHeight="1">
      <c r="A319" s="12"/>
      <c r="B319" s="36"/>
      <c r="C319" s="36"/>
      <c r="D319" s="12"/>
      <c r="E319" s="36"/>
      <c r="F319" s="56"/>
      <c r="G319" s="86"/>
      <c r="H319" s="86"/>
      <c r="I319" s="86"/>
      <c r="J319" s="86"/>
      <c r="K319" s="86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</row>
    <row r="320" spans="1:55" ht="12.75" customHeight="1">
      <c r="A320" s="12"/>
      <c r="B320" s="36"/>
      <c r="C320" s="36"/>
      <c r="D320" s="12"/>
      <c r="E320" s="36"/>
      <c r="F320" s="56"/>
      <c r="G320" s="86"/>
      <c r="H320" s="86"/>
      <c r="I320" s="86"/>
      <c r="J320" s="86"/>
      <c r="K320" s="86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</row>
    <row r="321" spans="1:55" ht="12.75" customHeight="1">
      <c r="A321" s="12"/>
      <c r="B321" s="36"/>
      <c r="C321" s="36"/>
      <c r="D321" s="12"/>
      <c r="E321" s="36"/>
      <c r="F321" s="56"/>
      <c r="G321" s="86"/>
      <c r="H321" s="86"/>
      <c r="I321" s="86"/>
      <c r="J321" s="86"/>
      <c r="K321" s="86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</row>
    <row r="322" spans="1:55" ht="12.75" customHeight="1">
      <c r="A322" s="12"/>
      <c r="B322" s="36"/>
      <c r="C322" s="36"/>
      <c r="D322" s="12"/>
      <c r="E322" s="36"/>
      <c r="F322" s="56"/>
      <c r="G322" s="86"/>
      <c r="H322" s="86"/>
      <c r="I322" s="86"/>
      <c r="J322" s="86"/>
      <c r="K322" s="86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</row>
    <row r="323" spans="1:55" ht="12.75" customHeight="1">
      <c r="A323" s="12"/>
      <c r="B323" s="36"/>
      <c r="C323" s="36"/>
      <c r="D323" s="12"/>
      <c r="E323" s="36"/>
      <c r="F323" s="56"/>
      <c r="G323" s="86"/>
      <c r="H323" s="86"/>
      <c r="I323" s="86"/>
      <c r="J323" s="86"/>
      <c r="K323" s="86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</row>
    <row r="324" spans="1:55" ht="12.75" customHeight="1">
      <c r="A324" s="12"/>
      <c r="B324" s="36"/>
      <c r="C324" s="36"/>
      <c r="D324" s="12"/>
      <c r="E324" s="36"/>
      <c r="F324" s="56"/>
      <c r="G324" s="86"/>
      <c r="H324" s="86"/>
      <c r="I324" s="86"/>
      <c r="J324" s="86"/>
      <c r="K324" s="86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</row>
    <row r="325" spans="1:55" ht="12.75" customHeight="1">
      <c r="A325" s="12"/>
      <c r="B325" s="36"/>
      <c r="C325" s="36"/>
      <c r="D325" s="12"/>
      <c r="E325" s="36"/>
      <c r="F325" s="56"/>
      <c r="G325" s="86"/>
      <c r="H325" s="86"/>
      <c r="I325" s="86"/>
      <c r="J325" s="86"/>
      <c r="K325" s="86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</row>
    <row r="326" spans="1:55" ht="12.75" customHeight="1">
      <c r="A326" s="12"/>
      <c r="B326" s="36"/>
      <c r="C326" s="36"/>
      <c r="D326" s="12"/>
      <c r="E326" s="36"/>
      <c r="F326" s="56"/>
      <c r="G326" s="86"/>
      <c r="H326" s="86"/>
      <c r="I326" s="86"/>
      <c r="J326" s="86"/>
      <c r="K326" s="86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</row>
    <row r="327" spans="1:55" ht="12.75" customHeight="1">
      <c r="A327" s="12"/>
      <c r="B327" s="36"/>
      <c r="C327" s="36"/>
      <c r="D327" s="12"/>
      <c r="E327" s="36"/>
      <c r="F327" s="56"/>
      <c r="G327" s="86"/>
      <c r="H327" s="86"/>
      <c r="I327" s="86"/>
      <c r="J327" s="86"/>
      <c r="K327" s="86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</row>
    <row r="328" spans="1:55" ht="12.75" customHeight="1">
      <c r="A328" s="12"/>
      <c r="B328" s="36"/>
      <c r="C328" s="36"/>
      <c r="D328" s="12"/>
      <c r="E328" s="36"/>
      <c r="F328" s="56"/>
      <c r="G328" s="86"/>
      <c r="H328" s="86"/>
      <c r="I328" s="86"/>
      <c r="J328" s="86"/>
      <c r="K328" s="86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</row>
    <row r="329" spans="1:55" ht="12.75" customHeight="1">
      <c r="A329" s="12"/>
      <c r="B329" s="36"/>
      <c r="C329" s="36"/>
      <c r="D329" s="12"/>
      <c r="E329" s="36"/>
      <c r="F329" s="56"/>
      <c r="G329" s="86"/>
      <c r="H329" s="86"/>
      <c r="I329" s="86"/>
      <c r="J329" s="86"/>
      <c r="K329" s="86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</row>
    <row r="330" spans="1:55" ht="12.75" customHeight="1">
      <c r="A330" s="12"/>
      <c r="B330" s="36"/>
      <c r="C330" s="36"/>
      <c r="D330" s="12"/>
      <c r="E330" s="36"/>
      <c r="F330" s="56"/>
      <c r="G330" s="86"/>
      <c r="H330" s="86"/>
      <c r="I330" s="86"/>
      <c r="J330" s="86"/>
      <c r="K330" s="86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</row>
    <row r="331" spans="1:55" ht="12.75" customHeight="1">
      <c r="A331" s="12"/>
      <c r="B331" s="36"/>
      <c r="C331" s="36"/>
      <c r="D331" s="12"/>
      <c r="E331" s="36"/>
      <c r="F331" s="56"/>
      <c r="G331" s="86"/>
      <c r="H331" s="86"/>
      <c r="I331" s="86"/>
      <c r="J331" s="86"/>
      <c r="K331" s="86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</row>
    <row r="332" spans="1:55" ht="12.75" customHeight="1">
      <c r="A332" s="12"/>
      <c r="B332" s="36"/>
      <c r="C332" s="36"/>
      <c r="D332" s="12"/>
      <c r="E332" s="36"/>
      <c r="F332" s="56"/>
      <c r="G332" s="86"/>
      <c r="H332" s="86"/>
      <c r="I332" s="86"/>
      <c r="J332" s="86"/>
      <c r="K332" s="86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</row>
    <row r="333" spans="1:55" ht="12.75" customHeight="1">
      <c r="A333" s="12"/>
      <c r="B333" s="36"/>
      <c r="C333" s="36"/>
      <c r="D333" s="12"/>
      <c r="E333" s="36"/>
      <c r="F333" s="56"/>
      <c r="G333" s="86"/>
      <c r="H333" s="86"/>
      <c r="I333" s="86"/>
      <c r="J333" s="86"/>
      <c r="K333" s="86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</row>
    <row r="334" spans="1:55" ht="12.75" customHeight="1">
      <c r="A334" s="12"/>
      <c r="B334" s="36"/>
      <c r="C334" s="36"/>
      <c r="D334" s="12"/>
      <c r="E334" s="36"/>
      <c r="F334" s="56"/>
      <c r="G334" s="86"/>
      <c r="H334" s="86"/>
      <c r="I334" s="86"/>
      <c r="J334" s="86"/>
      <c r="K334" s="86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</row>
    <row r="335" spans="1:55" ht="12.75" customHeight="1">
      <c r="A335" s="12"/>
      <c r="B335" s="36"/>
      <c r="C335" s="36"/>
      <c r="D335" s="12"/>
      <c r="E335" s="36"/>
      <c r="F335" s="56"/>
      <c r="G335" s="86"/>
      <c r="H335" s="86"/>
      <c r="I335" s="86"/>
      <c r="J335" s="86"/>
      <c r="K335" s="86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</row>
    <row r="336" spans="1:55" ht="12.75" customHeight="1">
      <c r="A336" s="12"/>
      <c r="B336" s="36"/>
      <c r="C336" s="36"/>
      <c r="D336" s="12"/>
      <c r="E336" s="36"/>
      <c r="F336" s="56"/>
      <c r="G336" s="86"/>
      <c r="H336" s="86"/>
      <c r="I336" s="86"/>
      <c r="J336" s="86"/>
      <c r="K336" s="86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</row>
    <row r="337" spans="1:55" ht="12.75" customHeight="1">
      <c r="A337" s="12"/>
      <c r="B337" s="36"/>
      <c r="C337" s="36"/>
      <c r="D337" s="12"/>
      <c r="E337" s="36"/>
      <c r="F337" s="56"/>
      <c r="G337" s="86"/>
      <c r="H337" s="86"/>
      <c r="I337" s="86"/>
      <c r="J337" s="86"/>
      <c r="K337" s="86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</row>
    <row r="338" spans="1:55" ht="12.75" customHeight="1">
      <c r="A338" s="12"/>
      <c r="B338" s="36"/>
      <c r="C338" s="36"/>
      <c r="D338" s="12"/>
      <c r="E338" s="36"/>
      <c r="F338" s="56"/>
      <c r="G338" s="86"/>
      <c r="H338" s="86"/>
      <c r="I338" s="86"/>
      <c r="J338" s="86"/>
      <c r="K338" s="86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</row>
    <row r="339" spans="1:55" ht="12.75" customHeight="1">
      <c r="A339" s="12"/>
      <c r="B339" s="36"/>
      <c r="C339" s="36"/>
      <c r="D339" s="12"/>
      <c r="E339" s="36"/>
      <c r="F339" s="56"/>
      <c r="G339" s="86"/>
      <c r="H339" s="86"/>
      <c r="I339" s="86"/>
      <c r="J339" s="86"/>
      <c r="K339" s="86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</row>
    <row r="340" spans="1:55" ht="12.75" customHeight="1">
      <c r="A340" s="12"/>
      <c r="B340" s="36"/>
      <c r="C340" s="36"/>
      <c r="D340" s="12"/>
      <c r="E340" s="36"/>
      <c r="F340" s="56"/>
      <c r="G340" s="86"/>
      <c r="H340" s="86"/>
      <c r="I340" s="86"/>
      <c r="J340" s="86"/>
      <c r="K340" s="86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</row>
    <row r="341" spans="1:55" ht="12.75" customHeight="1">
      <c r="A341" s="12"/>
      <c r="B341" s="36"/>
      <c r="C341" s="36"/>
      <c r="D341" s="12"/>
      <c r="E341" s="36"/>
      <c r="F341" s="56"/>
      <c r="G341" s="86"/>
      <c r="H341" s="86"/>
      <c r="I341" s="86"/>
      <c r="J341" s="86"/>
      <c r="K341" s="86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</row>
    <row r="342" spans="1:55" ht="12.75" customHeight="1">
      <c r="A342" s="12"/>
      <c r="B342" s="36"/>
      <c r="C342" s="36"/>
      <c r="D342" s="12"/>
      <c r="E342" s="36"/>
      <c r="F342" s="56"/>
      <c r="G342" s="86"/>
      <c r="H342" s="86"/>
      <c r="I342" s="86"/>
      <c r="J342" s="86"/>
      <c r="K342" s="86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</row>
    <row r="343" spans="1:55" ht="12.75" customHeight="1">
      <c r="A343" s="12"/>
      <c r="B343" s="36"/>
      <c r="C343" s="36"/>
      <c r="D343" s="12"/>
      <c r="E343" s="36"/>
      <c r="F343" s="56"/>
      <c r="G343" s="86"/>
      <c r="H343" s="86"/>
      <c r="I343" s="86"/>
      <c r="J343" s="86"/>
      <c r="K343" s="86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</row>
    <row r="344" spans="1:55" ht="12.75" customHeight="1">
      <c r="A344" s="12"/>
      <c r="B344" s="36"/>
      <c r="C344" s="36"/>
      <c r="D344" s="12"/>
      <c r="E344" s="36"/>
      <c r="F344" s="56"/>
      <c r="G344" s="86"/>
      <c r="H344" s="86"/>
      <c r="I344" s="86"/>
      <c r="J344" s="86"/>
      <c r="K344" s="86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</row>
    <row r="345" spans="1:55" ht="12.75" customHeight="1">
      <c r="A345" s="12"/>
      <c r="B345" s="36"/>
      <c r="C345" s="36"/>
      <c r="D345" s="12"/>
      <c r="E345" s="36"/>
      <c r="F345" s="56"/>
      <c r="G345" s="86"/>
      <c r="H345" s="86"/>
      <c r="I345" s="86"/>
      <c r="J345" s="86"/>
      <c r="K345" s="86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</row>
    <row r="346" spans="1:55" ht="12.75" customHeight="1">
      <c r="A346" s="12"/>
      <c r="B346" s="36"/>
      <c r="C346" s="36"/>
      <c r="D346" s="12"/>
      <c r="E346" s="36"/>
      <c r="F346" s="56"/>
      <c r="G346" s="86"/>
      <c r="H346" s="86"/>
      <c r="I346" s="86"/>
      <c r="J346" s="86"/>
      <c r="K346" s="86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</row>
    <row r="347" spans="1:55" ht="12.75" customHeight="1">
      <c r="A347" s="12"/>
      <c r="B347" s="36"/>
      <c r="C347" s="36"/>
      <c r="D347" s="12"/>
      <c r="E347" s="36"/>
      <c r="F347" s="56"/>
      <c r="G347" s="86"/>
      <c r="H347" s="86"/>
      <c r="I347" s="86"/>
      <c r="J347" s="86"/>
      <c r="K347" s="86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</row>
    <row r="348" spans="1:55" ht="12.75" customHeight="1">
      <c r="A348" s="12"/>
      <c r="B348" s="36"/>
      <c r="C348" s="36"/>
      <c r="D348" s="12"/>
      <c r="E348" s="36"/>
      <c r="F348" s="56"/>
      <c r="G348" s="86"/>
      <c r="H348" s="86"/>
      <c r="I348" s="86"/>
      <c r="J348" s="86"/>
      <c r="K348" s="86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</row>
    <row r="349" spans="1:55" ht="12.75" customHeight="1">
      <c r="A349" s="12"/>
      <c r="B349" s="36"/>
      <c r="C349" s="36"/>
      <c r="D349" s="12"/>
      <c r="E349" s="36"/>
      <c r="F349" s="56"/>
      <c r="G349" s="86"/>
      <c r="H349" s="86"/>
      <c r="I349" s="86"/>
      <c r="J349" s="86"/>
      <c r="K349" s="86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</row>
    <row r="350" spans="1:55" ht="12.75" customHeight="1">
      <c r="A350" s="12"/>
      <c r="B350" s="36"/>
      <c r="C350" s="36"/>
      <c r="D350" s="12"/>
      <c r="E350" s="36"/>
      <c r="F350" s="56"/>
      <c r="G350" s="86"/>
      <c r="H350" s="86"/>
      <c r="I350" s="86"/>
      <c r="J350" s="86"/>
      <c r="K350" s="86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</row>
    <row r="351" spans="1:55" ht="12.75" customHeight="1">
      <c r="A351" s="12"/>
      <c r="B351" s="36"/>
      <c r="C351" s="36"/>
      <c r="D351" s="12"/>
      <c r="E351" s="36"/>
      <c r="F351" s="56"/>
      <c r="G351" s="86"/>
      <c r="H351" s="86"/>
      <c r="I351" s="86"/>
      <c r="J351" s="86"/>
      <c r="K351" s="86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</row>
    <row r="352" spans="1:55" ht="12.75" customHeight="1">
      <c r="A352" s="12"/>
      <c r="B352" s="36"/>
      <c r="C352" s="36"/>
      <c r="D352" s="12"/>
      <c r="E352" s="36"/>
      <c r="F352" s="56"/>
      <c r="G352" s="86"/>
      <c r="H352" s="86"/>
      <c r="I352" s="86"/>
      <c r="J352" s="86"/>
      <c r="K352" s="86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</row>
    <row r="353" spans="1:55" ht="12.75" customHeight="1">
      <c r="A353" s="12"/>
      <c r="B353" s="36"/>
      <c r="C353" s="36"/>
      <c r="D353" s="12"/>
      <c r="E353" s="36"/>
      <c r="F353" s="56"/>
      <c r="G353" s="86"/>
      <c r="H353" s="86"/>
      <c r="I353" s="86"/>
      <c r="J353" s="86"/>
      <c r="K353" s="86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</row>
    <row r="354" spans="1:55" ht="12.75" customHeight="1">
      <c r="A354" s="12"/>
      <c r="B354" s="36"/>
      <c r="C354" s="36"/>
      <c r="D354" s="12"/>
      <c r="E354" s="36"/>
      <c r="F354" s="56"/>
      <c r="G354" s="86"/>
      <c r="H354" s="86"/>
      <c r="I354" s="86"/>
      <c r="J354" s="86"/>
      <c r="K354" s="86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</row>
    <row r="355" spans="1:55" ht="12.75" customHeight="1">
      <c r="A355" s="12"/>
      <c r="B355" s="36"/>
      <c r="C355" s="36"/>
      <c r="D355" s="12"/>
      <c r="E355" s="36"/>
      <c r="F355" s="56"/>
      <c r="G355" s="86"/>
      <c r="H355" s="86"/>
      <c r="I355" s="86"/>
      <c r="J355" s="86"/>
      <c r="K355" s="86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</row>
    <row r="356" spans="1:55" ht="12.75" customHeight="1">
      <c r="A356" s="12"/>
      <c r="B356" s="36"/>
      <c r="C356" s="36"/>
      <c r="D356" s="12"/>
      <c r="E356" s="36"/>
      <c r="F356" s="56"/>
      <c r="G356" s="86"/>
      <c r="H356" s="86"/>
      <c r="I356" s="86"/>
      <c r="J356" s="86"/>
      <c r="K356" s="86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</row>
    <row r="357" spans="1:55" ht="12.75" customHeight="1">
      <c r="A357" s="12"/>
      <c r="B357" s="36"/>
      <c r="C357" s="36"/>
      <c r="D357" s="12"/>
      <c r="E357" s="36"/>
      <c r="F357" s="56"/>
      <c r="G357" s="86"/>
      <c r="H357" s="86"/>
      <c r="I357" s="86"/>
      <c r="J357" s="86"/>
      <c r="K357" s="86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</row>
    <row r="358" spans="1:55" ht="12.75" customHeight="1">
      <c r="A358" s="12"/>
      <c r="B358" s="36"/>
      <c r="C358" s="36"/>
      <c r="D358" s="12"/>
      <c r="E358" s="36"/>
      <c r="F358" s="56"/>
      <c r="G358" s="86"/>
      <c r="H358" s="86"/>
      <c r="I358" s="86"/>
      <c r="J358" s="86"/>
      <c r="K358" s="86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</row>
    <row r="359" spans="1:55" ht="12.75" customHeight="1">
      <c r="A359" s="12"/>
      <c r="B359" s="36"/>
      <c r="C359" s="36"/>
      <c r="D359" s="12"/>
      <c r="E359" s="36"/>
      <c r="F359" s="56"/>
      <c r="G359" s="86"/>
      <c r="H359" s="86"/>
      <c r="I359" s="86"/>
      <c r="J359" s="86"/>
      <c r="K359" s="86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</row>
    <row r="360" spans="1:55" ht="12.75" customHeight="1">
      <c r="A360" s="12"/>
      <c r="B360" s="36"/>
      <c r="C360" s="36"/>
      <c r="D360" s="12"/>
      <c r="E360" s="36"/>
      <c r="F360" s="56"/>
      <c r="G360" s="86"/>
      <c r="H360" s="86"/>
      <c r="I360" s="86"/>
      <c r="J360" s="86"/>
      <c r="K360" s="86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</row>
    <row r="361" spans="1:55" ht="12.75" customHeight="1">
      <c r="A361" s="12"/>
      <c r="B361" s="36"/>
      <c r="C361" s="36"/>
      <c r="D361" s="12"/>
      <c r="E361" s="36"/>
      <c r="F361" s="56"/>
      <c r="G361" s="86"/>
      <c r="H361" s="86"/>
      <c r="I361" s="86"/>
      <c r="J361" s="86"/>
      <c r="K361" s="86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</row>
    <row r="362" spans="1:55" ht="12.75" customHeight="1">
      <c r="A362" s="12"/>
      <c r="B362" s="36"/>
      <c r="C362" s="36"/>
      <c r="D362" s="12"/>
      <c r="E362" s="36"/>
      <c r="F362" s="56"/>
      <c r="G362" s="86"/>
      <c r="H362" s="86"/>
      <c r="I362" s="86"/>
      <c r="J362" s="86"/>
      <c r="K362" s="86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</row>
    <row r="363" spans="1:55" ht="12.75" customHeight="1">
      <c r="A363" s="12"/>
      <c r="B363" s="36"/>
      <c r="C363" s="36"/>
      <c r="D363" s="12"/>
      <c r="E363" s="36"/>
      <c r="F363" s="56"/>
      <c r="G363" s="86"/>
      <c r="H363" s="86"/>
      <c r="I363" s="86"/>
      <c r="J363" s="86"/>
      <c r="K363" s="86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</row>
    <row r="364" spans="1:55" ht="12.75" customHeight="1">
      <c r="A364" s="12"/>
      <c r="B364" s="36"/>
      <c r="C364" s="36"/>
      <c r="D364" s="12"/>
      <c r="E364" s="36"/>
      <c r="F364" s="56"/>
      <c r="G364" s="86"/>
      <c r="H364" s="86"/>
      <c r="I364" s="86"/>
      <c r="J364" s="86"/>
      <c r="K364" s="86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</row>
    <row r="365" spans="1:55" ht="12.75" customHeight="1">
      <c r="A365" s="12"/>
      <c r="B365" s="36"/>
      <c r="C365" s="36"/>
      <c r="D365" s="12"/>
      <c r="E365" s="36"/>
      <c r="F365" s="56"/>
      <c r="G365" s="86"/>
      <c r="H365" s="86"/>
      <c r="I365" s="86"/>
      <c r="J365" s="86"/>
      <c r="K365" s="86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</row>
    <row r="366" spans="1:55" ht="12.75" customHeight="1">
      <c r="A366" s="12"/>
      <c r="B366" s="36"/>
      <c r="C366" s="36"/>
      <c r="D366" s="12"/>
      <c r="E366" s="36"/>
      <c r="F366" s="56"/>
      <c r="G366" s="86"/>
      <c r="H366" s="86"/>
      <c r="I366" s="86"/>
      <c r="J366" s="86"/>
      <c r="K366" s="86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</row>
    <row r="367" spans="1:55" ht="12.75" customHeight="1">
      <c r="A367" s="12"/>
      <c r="B367" s="36"/>
      <c r="C367" s="36"/>
      <c r="D367" s="12"/>
      <c r="E367" s="36"/>
      <c r="F367" s="56"/>
      <c r="G367" s="86"/>
      <c r="H367" s="86"/>
      <c r="I367" s="86"/>
      <c r="J367" s="86"/>
      <c r="K367" s="86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</row>
    <row r="368" spans="1:55" ht="12.75" customHeight="1">
      <c r="A368" s="12"/>
      <c r="B368" s="36"/>
      <c r="C368" s="36"/>
      <c r="D368" s="12"/>
      <c r="E368" s="36"/>
      <c r="F368" s="56"/>
      <c r="G368" s="86"/>
      <c r="H368" s="86"/>
      <c r="I368" s="86"/>
      <c r="J368" s="86"/>
      <c r="K368" s="86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</row>
    <row r="369" spans="1:55" ht="12.75" customHeight="1">
      <c r="A369" s="12"/>
      <c r="B369" s="36"/>
      <c r="C369" s="36"/>
      <c r="D369" s="12"/>
      <c r="E369" s="36"/>
      <c r="F369" s="56"/>
      <c r="G369" s="86"/>
      <c r="H369" s="86"/>
      <c r="I369" s="86"/>
      <c r="J369" s="86"/>
      <c r="K369" s="86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</row>
    <row r="370" spans="1:55" ht="12.75" customHeight="1">
      <c r="A370" s="12"/>
      <c r="B370" s="36"/>
      <c r="C370" s="36"/>
      <c r="D370" s="12"/>
      <c r="E370" s="36"/>
      <c r="F370" s="56"/>
      <c r="G370" s="86"/>
      <c r="H370" s="86"/>
      <c r="I370" s="86"/>
      <c r="J370" s="86"/>
      <c r="K370" s="86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</row>
    <row r="371" spans="1:55" ht="12.75" customHeight="1">
      <c r="A371" s="12"/>
      <c r="B371" s="36"/>
      <c r="C371" s="36"/>
      <c r="D371" s="12"/>
      <c r="E371" s="36"/>
      <c r="F371" s="56"/>
      <c r="G371" s="86"/>
      <c r="H371" s="86"/>
      <c r="I371" s="86"/>
      <c r="J371" s="86"/>
      <c r="K371" s="86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</row>
    <row r="372" spans="1:55" ht="12.75" customHeight="1">
      <c r="A372" s="12"/>
      <c r="B372" s="36"/>
      <c r="C372" s="36"/>
      <c r="D372" s="12"/>
      <c r="E372" s="36"/>
      <c r="F372" s="56"/>
      <c r="G372" s="86"/>
      <c r="H372" s="86"/>
      <c r="I372" s="86"/>
      <c r="J372" s="86"/>
      <c r="K372" s="86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</row>
    <row r="373" spans="1:55" ht="12.75" customHeight="1">
      <c r="A373" s="12"/>
      <c r="B373" s="36"/>
      <c r="C373" s="36"/>
      <c r="D373" s="12"/>
      <c r="E373" s="36"/>
      <c r="F373" s="56"/>
      <c r="G373" s="86"/>
      <c r="H373" s="86"/>
      <c r="I373" s="86"/>
      <c r="J373" s="86"/>
      <c r="K373" s="86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</row>
    <row r="374" spans="1:55" ht="12.75" customHeight="1">
      <c r="A374" s="12"/>
      <c r="B374" s="36"/>
      <c r="C374" s="36"/>
      <c r="D374" s="12"/>
      <c r="E374" s="36"/>
      <c r="F374" s="56"/>
      <c r="G374" s="86"/>
      <c r="H374" s="86"/>
      <c r="I374" s="86"/>
      <c r="J374" s="86"/>
      <c r="K374" s="86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</row>
    <row r="375" spans="1:55" ht="12.75" customHeight="1">
      <c r="A375" s="12"/>
      <c r="B375" s="36"/>
      <c r="C375" s="36"/>
      <c r="D375" s="12"/>
      <c r="E375" s="36"/>
      <c r="F375" s="56"/>
      <c r="G375" s="86"/>
      <c r="H375" s="86"/>
      <c r="I375" s="86"/>
      <c r="J375" s="86"/>
      <c r="K375" s="86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</row>
    <row r="376" spans="1:55" ht="12.75" customHeight="1">
      <c r="A376" s="12"/>
      <c r="B376" s="36"/>
      <c r="C376" s="36"/>
      <c r="D376" s="12"/>
      <c r="E376" s="36"/>
      <c r="F376" s="56"/>
      <c r="G376" s="86"/>
      <c r="H376" s="86"/>
      <c r="I376" s="86"/>
      <c r="J376" s="86"/>
      <c r="K376" s="86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</row>
    <row r="377" spans="1:55" ht="12.75" customHeight="1">
      <c r="A377" s="12"/>
      <c r="B377" s="36"/>
      <c r="C377" s="36"/>
      <c r="D377" s="12"/>
      <c r="E377" s="36"/>
      <c r="F377" s="56"/>
      <c r="G377" s="86"/>
      <c r="H377" s="86"/>
      <c r="I377" s="86"/>
      <c r="J377" s="86"/>
      <c r="K377" s="86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</row>
    <row r="378" spans="1:55" ht="12.75" customHeight="1">
      <c r="A378" s="12"/>
      <c r="B378" s="36"/>
      <c r="C378" s="36"/>
      <c r="D378" s="12"/>
      <c r="E378" s="36"/>
      <c r="F378" s="56"/>
      <c r="G378" s="86"/>
      <c r="H378" s="86"/>
      <c r="I378" s="86"/>
      <c r="J378" s="86"/>
      <c r="K378" s="86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</row>
    <row r="379" spans="1:55" ht="12.75" customHeight="1">
      <c r="A379" s="12"/>
      <c r="B379" s="36"/>
      <c r="C379" s="36"/>
      <c r="D379" s="12"/>
      <c r="E379" s="36"/>
      <c r="F379" s="56"/>
      <c r="G379" s="86"/>
      <c r="H379" s="86"/>
      <c r="I379" s="86"/>
      <c r="J379" s="86"/>
      <c r="K379" s="86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</row>
    <row r="380" spans="1:55" ht="12.75" customHeight="1">
      <c r="A380" s="12"/>
      <c r="B380" s="36"/>
      <c r="C380" s="36"/>
      <c r="D380" s="12"/>
      <c r="E380" s="36"/>
      <c r="F380" s="56"/>
      <c r="G380" s="86"/>
      <c r="H380" s="86"/>
      <c r="I380" s="86"/>
      <c r="J380" s="86"/>
      <c r="K380" s="86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</row>
    <row r="381" spans="1:55" ht="12.75" customHeight="1">
      <c r="A381" s="12"/>
      <c r="B381" s="36"/>
      <c r="C381" s="36"/>
      <c r="D381" s="12"/>
      <c r="E381" s="36"/>
      <c r="F381" s="56"/>
      <c r="G381" s="86"/>
      <c r="H381" s="86"/>
      <c r="I381" s="86"/>
      <c r="J381" s="86"/>
      <c r="K381" s="86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</row>
    <row r="382" spans="1:55" ht="12.75" customHeight="1">
      <c r="A382" s="12"/>
      <c r="B382" s="36"/>
      <c r="C382" s="36"/>
      <c r="D382" s="12"/>
      <c r="E382" s="36"/>
      <c r="F382" s="56"/>
      <c r="G382" s="86"/>
      <c r="H382" s="86"/>
      <c r="I382" s="86"/>
      <c r="J382" s="86"/>
      <c r="K382" s="86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</row>
    <row r="383" spans="1:55" ht="12.75" customHeight="1">
      <c r="A383" s="12"/>
      <c r="B383" s="36"/>
      <c r="C383" s="36"/>
      <c r="D383" s="12"/>
      <c r="E383" s="36"/>
      <c r="F383" s="56"/>
      <c r="G383" s="86"/>
      <c r="H383" s="86"/>
      <c r="I383" s="86"/>
      <c r="J383" s="86"/>
      <c r="K383" s="86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</row>
    <row r="384" spans="1:55" ht="12.75" customHeight="1">
      <c r="A384" s="12"/>
      <c r="B384" s="36"/>
      <c r="C384" s="36"/>
      <c r="D384" s="12"/>
      <c r="E384" s="36"/>
      <c r="F384" s="56"/>
      <c r="G384" s="86"/>
      <c r="H384" s="86"/>
      <c r="I384" s="86"/>
      <c r="J384" s="86"/>
      <c r="K384" s="86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</row>
    <row r="385" spans="1:55" ht="12.75" customHeight="1">
      <c r="A385" s="12"/>
      <c r="B385" s="36"/>
      <c r="C385" s="36"/>
      <c r="D385" s="12"/>
      <c r="E385" s="36"/>
      <c r="F385" s="56"/>
      <c r="G385" s="86"/>
      <c r="H385" s="86"/>
      <c r="I385" s="86"/>
      <c r="J385" s="86"/>
      <c r="K385" s="86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</row>
    <row r="386" spans="1:55" ht="12.75" customHeight="1">
      <c r="A386" s="12"/>
      <c r="B386" s="36"/>
      <c r="C386" s="36"/>
      <c r="D386" s="12"/>
      <c r="E386" s="36"/>
      <c r="F386" s="56"/>
      <c r="G386" s="86"/>
      <c r="H386" s="86"/>
      <c r="I386" s="86"/>
      <c r="J386" s="86"/>
      <c r="K386" s="86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</row>
    <row r="387" spans="1:55" ht="12.75" customHeight="1">
      <c r="A387" s="12"/>
      <c r="B387" s="36"/>
      <c r="C387" s="36"/>
      <c r="D387" s="12"/>
      <c r="E387" s="36"/>
      <c r="F387" s="56"/>
      <c r="G387" s="86"/>
      <c r="H387" s="86"/>
      <c r="I387" s="86"/>
      <c r="J387" s="86"/>
      <c r="K387" s="86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</row>
    <row r="388" spans="1:55" ht="12.75" customHeight="1">
      <c r="A388" s="12"/>
      <c r="B388" s="36"/>
      <c r="C388" s="36"/>
      <c r="D388" s="12"/>
      <c r="E388" s="36"/>
      <c r="F388" s="56"/>
      <c r="G388" s="86"/>
      <c r="H388" s="86"/>
      <c r="I388" s="86"/>
      <c r="J388" s="86"/>
      <c r="K388" s="86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</row>
    <row r="389" spans="1:55" ht="12.75" customHeight="1">
      <c r="A389" s="12"/>
      <c r="B389" s="36"/>
      <c r="C389" s="36"/>
      <c r="D389" s="12"/>
      <c r="E389" s="36"/>
      <c r="F389" s="56"/>
      <c r="G389" s="86"/>
      <c r="H389" s="86"/>
      <c r="I389" s="86"/>
      <c r="J389" s="86"/>
      <c r="K389" s="86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</row>
    <row r="390" spans="1:55" ht="12.75" customHeight="1">
      <c r="A390" s="12"/>
      <c r="B390" s="36"/>
      <c r="C390" s="36"/>
      <c r="D390" s="12"/>
      <c r="E390" s="36"/>
      <c r="F390" s="56"/>
      <c r="G390" s="86"/>
      <c r="H390" s="86"/>
      <c r="I390" s="86"/>
      <c r="J390" s="86"/>
      <c r="K390" s="86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</row>
    <row r="391" spans="1:55" ht="12.75" customHeight="1">
      <c r="A391" s="12"/>
      <c r="B391" s="36"/>
      <c r="C391" s="36"/>
      <c r="D391" s="12"/>
      <c r="E391" s="36"/>
      <c r="F391" s="56"/>
      <c r="G391" s="86"/>
      <c r="H391" s="86"/>
      <c r="I391" s="86"/>
      <c r="J391" s="86"/>
      <c r="K391" s="86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</row>
    <row r="392" spans="1:55" ht="12.75" customHeight="1">
      <c r="A392" s="12"/>
      <c r="B392" s="36"/>
      <c r="C392" s="36"/>
      <c r="D392" s="12"/>
      <c r="E392" s="36"/>
      <c r="F392" s="56"/>
      <c r="G392" s="86"/>
      <c r="H392" s="86"/>
      <c r="I392" s="86"/>
      <c r="J392" s="86"/>
      <c r="K392" s="86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</row>
    <row r="393" spans="1:55" ht="12.75" customHeight="1">
      <c r="A393" s="12"/>
      <c r="B393" s="36"/>
      <c r="C393" s="36"/>
      <c r="D393" s="12"/>
      <c r="E393" s="36"/>
      <c r="F393" s="56"/>
      <c r="G393" s="86"/>
      <c r="H393" s="86"/>
      <c r="I393" s="86"/>
      <c r="J393" s="86"/>
      <c r="K393" s="86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</row>
    <row r="394" spans="1:55" ht="12.75" customHeight="1">
      <c r="A394" s="12"/>
      <c r="B394" s="36"/>
      <c r="C394" s="36"/>
      <c r="D394" s="12"/>
      <c r="E394" s="36"/>
      <c r="F394" s="56"/>
      <c r="G394" s="86"/>
      <c r="H394" s="86"/>
      <c r="I394" s="86"/>
      <c r="J394" s="86"/>
      <c r="K394" s="86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</row>
    <row r="395" spans="1:55" ht="12.75" customHeight="1">
      <c r="A395" s="12"/>
      <c r="B395" s="36"/>
      <c r="C395" s="36"/>
      <c r="D395" s="12"/>
      <c r="E395" s="36"/>
      <c r="F395" s="56"/>
      <c r="G395" s="86"/>
      <c r="H395" s="86"/>
      <c r="I395" s="86"/>
      <c r="J395" s="86"/>
      <c r="K395" s="86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</row>
    <row r="396" spans="1:55" ht="12.75" customHeight="1">
      <c r="A396" s="12"/>
      <c r="B396" s="36"/>
      <c r="C396" s="36"/>
      <c r="D396" s="12"/>
      <c r="E396" s="36"/>
      <c r="F396" s="56"/>
      <c r="G396" s="86"/>
      <c r="H396" s="86"/>
      <c r="I396" s="86"/>
      <c r="J396" s="86"/>
      <c r="K396" s="86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</row>
    <row r="397" spans="1:55" ht="12.75" customHeight="1">
      <c r="A397" s="12"/>
      <c r="B397" s="36"/>
      <c r="C397" s="36"/>
      <c r="D397" s="12"/>
      <c r="E397" s="36"/>
      <c r="F397" s="56"/>
      <c r="G397" s="86"/>
      <c r="H397" s="86"/>
      <c r="I397" s="86"/>
      <c r="J397" s="86"/>
      <c r="K397" s="86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</row>
    <row r="398" spans="1:55" ht="12.75" customHeight="1">
      <c r="A398" s="12"/>
      <c r="B398" s="36"/>
      <c r="C398" s="36"/>
      <c r="D398" s="12"/>
      <c r="E398" s="36"/>
      <c r="F398" s="56"/>
      <c r="G398" s="86"/>
      <c r="H398" s="86"/>
      <c r="I398" s="86"/>
      <c r="J398" s="86"/>
      <c r="K398" s="86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</row>
    <row r="399" spans="1:55" ht="12.75" customHeight="1">
      <c r="A399" s="12"/>
      <c r="B399" s="36"/>
      <c r="C399" s="36"/>
      <c r="D399" s="12"/>
      <c r="E399" s="36"/>
      <c r="F399" s="56"/>
      <c r="G399" s="86"/>
      <c r="H399" s="86"/>
      <c r="I399" s="86"/>
      <c r="J399" s="86"/>
      <c r="K399" s="86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</row>
    <row r="400" spans="1:55" ht="12.75" customHeight="1">
      <c r="A400" s="12"/>
      <c r="B400" s="36"/>
      <c r="C400" s="36"/>
      <c r="D400" s="12"/>
      <c r="E400" s="36"/>
      <c r="F400" s="56"/>
      <c r="G400" s="86"/>
      <c r="H400" s="86"/>
      <c r="I400" s="86"/>
      <c r="J400" s="86"/>
      <c r="K400" s="86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</row>
    <row r="401" spans="1:55" ht="12.75" customHeight="1">
      <c r="A401" s="12"/>
      <c r="B401" s="36"/>
      <c r="C401" s="36"/>
      <c r="D401" s="12"/>
      <c r="E401" s="36"/>
      <c r="F401" s="56"/>
      <c r="G401" s="86"/>
      <c r="H401" s="86"/>
      <c r="I401" s="86"/>
      <c r="J401" s="86"/>
      <c r="K401" s="86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</row>
    <row r="402" spans="1:55" ht="12.75" customHeight="1">
      <c r="A402" s="12"/>
      <c r="B402" s="36"/>
      <c r="C402" s="36"/>
      <c r="D402" s="12"/>
      <c r="E402" s="36"/>
      <c r="F402" s="56"/>
      <c r="G402" s="86"/>
      <c r="H402" s="86"/>
      <c r="I402" s="86"/>
      <c r="J402" s="86"/>
      <c r="K402" s="86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</row>
    <row r="403" spans="1:55" ht="12.75" customHeight="1">
      <c r="A403" s="12"/>
      <c r="B403" s="36"/>
      <c r="C403" s="36"/>
      <c r="D403" s="12"/>
      <c r="E403" s="36"/>
      <c r="F403" s="56"/>
      <c r="G403" s="86"/>
      <c r="H403" s="86"/>
      <c r="I403" s="86"/>
      <c r="J403" s="86"/>
      <c r="K403" s="86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</row>
    <row r="404" spans="1:55" ht="12.75" customHeight="1">
      <c r="A404" s="12"/>
      <c r="B404" s="36"/>
      <c r="C404" s="36"/>
      <c r="D404" s="12"/>
      <c r="E404" s="36"/>
      <c r="F404" s="56"/>
      <c r="G404" s="86"/>
      <c r="H404" s="86"/>
      <c r="I404" s="86"/>
      <c r="J404" s="86"/>
      <c r="K404" s="86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</row>
    <row r="405" spans="1:55" ht="12.75" customHeight="1">
      <c r="A405" s="12"/>
      <c r="B405" s="36"/>
      <c r="C405" s="36"/>
      <c r="D405" s="12"/>
      <c r="E405" s="36"/>
      <c r="F405" s="56"/>
      <c r="G405" s="86"/>
      <c r="H405" s="86"/>
      <c r="I405" s="86"/>
      <c r="J405" s="86"/>
      <c r="K405" s="86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</row>
    <row r="406" spans="1:55" ht="12.75" customHeight="1">
      <c r="A406" s="12"/>
      <c r="B406" s="36"/>
      <c r="C406" s="36"/>
      <c r="D406" s="12"/>
      <c r="E406" s="36"/>
      <c r="F406" s="56"/>
      <c r="G406" s="86"/>
      <c r="H406" s="86"/>
      <c r="I406" s="86"/>
      <c r="J406" s="86"/>
      <c r="K406" s="86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</row>
    <row r="407" spans="1:55" ht="12.75" customHeight="1">
      <c r="A407" s="12"/>
      <c r="B407" s="36"/>
      <c r="C407" s="36"/>
      <c r="D407" s="12"/>
      <c r="E407" s="36"/>
      <c r="F407" s="56"/>
      <c r="G407" s="86"/>
      <c r="H407" s="86"/>
      <c r="I407" s="86"/>
      <c r="J407" s="86"/>
      <c r="K407" s="86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</row>
    <row r="408" spans="1:55" ht="12.75" customHeight="1">
      <c r="A408" s="12"/>
      <c r="B408" s="36"/>
      <c r="C408" s="36"/>
      <c r="D408" s="12"/>
      <c r="E408" s="36"/>
      <c r="F408" s="56"/>
      <c r="G408" s="86"/>
      <c r="H408" s="86"/>
      <c r="I408" s="86"/>
      <c r="J408" s="86"/>
      <c r="K408" s="86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</row>
    <row r="409" spans="1:55" ht="12.75" customHeight="1">
      <c r="A409" s="12"/>
      <c r="B409" s="36"/>
      <c r="C409" s="36"/>
      <c r="D409" s="12"/>
      <c r="E409" s="36"/>
      <c r="F409" s="56"/>
      <c r="G409" s="86"/>
      <c r="H409" s="86"/>
      <c r="I409" s="86"/>
      <c r="J409" s="86"/>
      <c r="K409" s="86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</row>
    <row r="410" spans="1:55" ht="12.75" customHeight="1">
      <c r="A410" s="12"/>
      <c r="B410" s="36"/>
      <c r="C410" s="36"/>
      <c r="D410" s="12"/>
      <c r="E410" s="36"/>
      <c r="F410" s="56"/>
      <c r="G410" s="86"/>
      <c r="H410" s="86"/>
      <c r="I410" s="86"/>
      <c r="J410" s="86"/>
      <c r="K410" s="86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ht="12.75" customHeight="1">
      <c r="A411" s="12"/>
      <c r="B411" s="36"/>
      <c r="C411" s="36"/>
      <c r="D411" s="12"/>
      <c r="E411" s="36"/>
      <c r="F411" s="56"/>
      <c r="G411" s="86"/>
      <c r="H411" s="86"/>
      <c r="I411" s="86"/>
      <c r="J411" s="86"/>
      <c r="K411" s="86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</row>
    <row r="412" spans="1:55" ht="12.75" customHeight="1">
      <c r="A412" s="12"/>
      <c r="B412" s="36"/>
      <c r="C412" s="36"/>
      <c r="D412" s="12"/>
      <c r="E412" s="36"/>
      <c r="F412" s="56"/>
      <c r="G412" s="86"/>
      <c r="H412" s="86"/>
      <c r="I412" s="86"/>
      <c r="J412" s="86"/>
      <c r="K412" s="86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</row>
    <row r="413" spans="1:55" ht="12.75" customHeight="1">
      <c r="A413" s="12"/>
      <c r="B413" s="36"/>
      <c r="C413" s="36"/>
      <c r="D413" s="12"/>
      <c r="E413" s="36"/>
      <c r="F413" s="56"/>
      <c r="G413" s="86"/>
      <c r="H413" s="86"/>
      <c r="I413" s="86"/>
      <c r="J413" s="86"/>
      <c r="K413" s="86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</row>
    <row r="414" spans="1:55" ht="12.75" customHeight="1">
      <c r="A414" s="12"/>
      <c r="B414" s="36"/>
      <c r="C414" s="36"/>
      <c r="D414" s="12"/>
      <c r="E414" s="36"/>
      <c r="F414" s="56"/>
      <c r="G414" s="86"/>
      <c r="H414" s="86"/>
      <c r="I414" s="86"/>
      <c r="J414" s="86"/>
      <c r="K414" s="86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</row>
    <row r="415" spans="1:55" ht="12.75" customHeight="1">
      <c r="A415" s="12"/>
      <c r="B415" s="36"/>
      <c r="C415" s="36"/>
      <c r="D415" s="12"/>
      <c r="E415" s="36"/>
      <c r="F415" s="56"/>
      <c r="G415" s="86"/>
      <c r="H415" s="86"/>
      <c r="I415" s="86"/>
      <c r="J415" s="86"/>
      <c r="K415" s="86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</row>
    <row r="416" spans="1:55" ht="12.75" customHeight="1">
      <c r="A416" s="12"/>
      <c r="B416" s="36"/>
      <c r="C416" s="36"/>
      <c r="D416" s="12"/>
      <c r="E416" s="36"/>
      <c r="F416" s="56"/>
      <c r="G416" s="86"/>
      <c r="H416" s="86"/>
      <c r="I416" s="86"/>
      <c r="J416" s="86"/>
      <c r="K416" s="86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</row>
    <row r="417" spans="1:55" ht="12.75" customHeight="1">
      <c r="A417" s="12"/>
      <c r="B417" s="36"/>
      <c r="C417" s="36"/>
      <c r="D417" s="12"/>
      <c r="E417" s="36"/>
      <c r="F417" s="56"/>
      <c r="G417" s="86"/>
      <c r="H417" s="86"/>
      <c r="I417" s="86"/>
      <c r="J417" s="86"/>
      <c r="K417" s="86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</row>
    <row r="418" spans="1:55" ht="12.75" customHeight="1">
      <c r="A418" s="12"/>
      <c r="B418" s="36"/>
      <c r="C418" s="36"/>
      <c r="D418" s="12"/>
      <c r="E418" s="36"/>
      <c r="F418" s="56"/>
      <c r="G418" s="86"/>
      <c r="H418" s="86"/>
      <c r="I418" s="86"/>
      <c r="J418" s="86"/>
      <c r="K418" s="86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</row>
    <row r="419" spans="1:55" ht="12.75" customHeight="1">
      <c r="A419" s="12"/>
      <c r="B419" s="36"/>
      <c r="C419" s="36"/>
      <c r="D419" s="12"/>
      <c r="E419" s="36"/>
      <c r="F419" s="56"/>
      <c r="G419" s="86"/>
      <c r="H419" s="86"/>
      <c r="I419" s="86"/>
      <c r="J419" s="86"/>
      <c r="K419" s="86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</row>
    <row r="420" spans="1:55" ht="12.75" customHeight="1">
      <c r="A420" s="12"/>
      <c r="B420" s="36"/>
      <c r="C420" s="36"/>
      <c r="D420" s="12"/>
      <c r="E420" s="36"/>
      <c r="F420" s="56"/>
      <c r="G420" s="86"/>
      <c r="H420" s="86"/>
      <c r="I420" s="86"/>
      <c r="J420" s="86"/>
      <c r="K420" s="86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</row>
    <row r="421" spans="1:55" ht="12.75" customHeight="1">
      <c r="A421" s="12"/>
      <c r="B421" s="36"/>
      <c r="C421" s="36"/>
      <c r="D421" s="12"/>
      <c r="E421" s="36"/>
      <c r="F421" s="56"/>
      <c r="G421" s="86"/>
      <c r="H421" s="86"/>
      <c r="I421" s="86"/>
      <c r="J421" s="86"/>
      <c r="K421" s="86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</row>
    <row r="422" spans="1:55" ht="12.75" customHeight="1">
      <c r="A422" s="12"/>
      <c r="B422" s="36"/>
      <c r="C422" s="36"/>
      <c r="D422" s="12"/>
      <c r="E422" s="36"/>
      <c r="F422" s="56"/>
      <c r="G422" s="86"/>
      <c r="H422" s="86"/>
      <c r="I422" s="86"/>
      <c r="J422" s="86"/>
      <c r="K422" s="86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</row>
    <row r="423" spans="1:55" ht="12.75" customHeight="1">
      <c r="A423" s="12"/>
      <c r="B423" s="36"/>
      <c r="C423" s="36"/>
      <c r="D423" s="12"/>
      <c r="E423" s="36"/>
      <c r="F423" s="56"/>
      <c r="G423" s="86"/>
      <c r="H423" s="86"/>
      <c r="I423" s="86"/>
      <c r="J423" s="86"/>
      <c r="K423" s="86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</row>
    <row r="424" spans="1:55" ht="12.75" customHeight="1">
      <c r="A424" s="12"/>
      <c r="B424" s="36"/>
      <c r="C424" s="36"/>
      <c r="D424" s="12"/>
      <c r="E424" s="36"/>
      <c r="F424" s="56"/>
      <c r="G424" s="86"/>
      <c r="H424" s="86"/>
      <c r="I424" s="86"/>
      <c r="J424" s="86"/>
      <c r="K424" s="86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</row>
    <row r="425" spans="1:55" ht="12.75" customHeight="1">
      <c r="A425" s="12"/>
      <c r="B425" s="36"/>
      <c r="C425" s="36"/>
      <c r="D425" s="12"/>
      <c r="E425" s="36"/>
      <c r="F425" s="56"/>
      <c r="G425" s="86"/>
      <c r="H425" s="86"/>
      <c r="I425" s="86"/>
      <c r="J425" s="86"/>
      <c r="K425" s="86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</row>
    <row r="426" spans="1:55" ht="12.75" customHeight="1">
      <c r="A426" s="12"/>
      <c r="B426" s="36"/>
      <c r="C426" s="36"/>
      <c r="D426" s="12"/>
      <c r="E426" s="36"/>
      <c r="F426" s="56"/>
      <c r="G426" s="86"/>
      <c r="H426" s="86"/>
      <c r="I426" s="86"/>
      <c r="J426" s="86"/>
      <c r="K426" s="86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</row>
    <row r="427" spans="1:55" ht="12.75" customHeight="1">
      <c r="A427" s="12"/>
      <c r="B427" s="36"/>
      <c r="C427" s="36"/>
      <c r="D427" s="12"/>
      <c r="E427" s="36"/>
      <c r="F427" s="56"/>
      <c r="G427" s="86"/>
      <c r="H427" s="86"/>
      <c r="I427" s="86"/>
      <c r="J427" s="86"/>
      <c r="K427" s="86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</row>
    <row r="428" spans="1:55" ht="12.75" customHeight="1">
      <c r="A428" s="12"/>
      <c r="B428" s="36"/>
      <c r="C428" s="36"/>
      <c r="D428" s="12"/>
      <c r="E428" s="36"/>
      <c r="F428" s="56"/>
      <c r="G428" s="86"/>
      <c r="H428" s="86"/>
      <c r="I428" s="86"/>
      <c r="J428" s="86"/>
      <c r="K428" s="86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</row>
    <row r="429" spans="1:55" ht="12.75" customHeight="1">
      <c r="A429" s="12"/>
      <c r="B429" s="36"/>
      <c r="C429" s="36"/>
      <c r="D429" s="12"/>
      <c r="E429" s="36"/>
      <c r="F429" s="56"/>
      <c r="G429" s="86"/>
      <c r="H429" s="86"/>
      <c r="I429" s="86"/>
      <c r="J429" s="86"/>
      <c r="K429" s="86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</row>
    <row r="430" spans="1:55" ht="12.75" customHeight="1">
      <c r="A430" s="12"/>
      <c r="B430" s="36"/>
      <c r="C430" s="36"/>
      <c r="D430" s="12"/>
      <c r="E430" s="36"/>
      <c r="F430" s="56"/>
      <c r="G430" s="86"/>
      <c r="H430" s="86"/>
      <c r="I430" s="86"/>
      <c r="J430" s="86"/>
      <c r="K430" s="86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</row>
    <row r="431" spans="1:55" ht="12.75" customHeight="1">
      <c r="A431" s="12"/>
      <c r="B431" s="36"/>
      <c r="C431" s="36"/>
      <c r="D431" s="12"/>
      <c r="E431" s="36"/>
      <c r="F431" s="56"/>
      <c r="G431" s="86"/>
      <c r="H431" s="86"/>
      <c r="I431" s="86"/>
      <c r="J431" s="86"/>
      <c r="K431" s="86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</row>
    <row r="432" spans="1:55" ht="12.75" customHeight="1">
      <c r="A432" s="12"/>
      <c r="B432" s="36"/>
      <c r="C432" s="36"/>
      <c r="D432" s="12"/>
      <c r="E432" s="36"/>
      <c r="F432" s="56"/>
      <c r="G432" s="86"/>
      <c r="H432" s="86"/>
      <c r="I432" s="86"/>
      <c r="J432" s="86"/>
      <c r="K432" s="86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</row>
    <row r="433" spans="1:55" ht="12.75" customHeight="1">
      <c r="A433" s="12"/>
      <c r="B433" s="36"/>
      <c r="C433" s="36"/>
      <c r="D433" s="12"/>
      <c r="E433" s="36"/>
      <c r="F433" s="56"/>
      <c r="G433" s="86"/>
      <c r="H433" s="86"/>
      <c r="I433" s="86"/>
      <c r="J433" s="86"/>
      <c r="K433" s="86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</row>
    <row r="434" spans="1:55" ht="12.75" customHeight="1">
      <c r="A434" s="12"/>
      <c r="B434" s="36"/>
      <c r="C434" s="36"/>
      <c r="D434" s="12"/>
      <c r="E434" s="36"/>
      <c r="F434" s="56"/>
      <c r="G434" s="86"/>
      <c r="H434" s="86"/>
      <c r="I434" s="86"/>
      <c r="J434" s="86"/>
      <c r="K434" s="86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</row>
    <row r="435" spans="1:55" ht="12.75" customHeight="1">
      <c r="A435" s="12"/>
      <c r="B435" s="36"/>
      <c r="C435" s="36"/>
      <c r="D435" s="12"/>
      <c r="E435" s="36"/>
      <c r="F435" s="56"/>
      <c r="G435" s="86"/>
      <c r="H435" s="86"/>
      <c r="I435" s="86"/>
      <c r="J435" s="86"/>
      <c r="K435" s="86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</row>
    <row r="436" spans="1:55" ht="12.75" customHeight="1">
      <c r="A436" s="12"/>
      <c r="B436" s="36"/>
      <c r="C436" s="36"/>
      <c r="D436" s="12"/>
      <c r="E436" s="36"/>
      <c r="F436" s="56"/>
      <c r="G436" s="86"/>
      <c r="H436" s="86"/>
      <c r="I436" s="86"/>
      <c r="J436" s="86"/>
      <c r="K436" s="86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</row>
    <row r="437" spans="1:55" ht="12.75" customHeight="1">
      <c r="A437" s="12"/>
      <c r="B437" s="36"/>
      <c r="C437" s="36"/>
      <c r="D437" s="12"/>
      <c r="E437" s="36"/>
      <c r="F437" s="56"/>
      <c r="G437" s="86"/>
      <c r="H437" s="86"/>
      <c r="I437" s="86"/>
      <c r="J437" s="86"/>
      <c r="K437" s="86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</row>
    <row r="438" spans="1:55" ht="12.75" customHeight="1">
      <c r="A438" s="12"/>
      <c r="B438" s="36"/>
      <c r="C438" s="36"/>
      <c r="D438" s="12"/>
      <c r="E438" s="36"/>
      <c r="F438" s="56"/>
      <c r="G438" s="86"/>
      <c r="H438" s="86"/>
      <c r="I438" s="86"/>
      <c r="J438" s="86"/>
      <c r="K438" s="86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</row>
    <row r="439" spans="1:55" ht="12.75" customHeight="1">
      <c r="A439" s="12"/>
      <c r="B439" s="36"/>
      <c r="C439" s="36"/>
      <c r="D439" s="12"/>
      <c r="E439" s="36"/>
      <c r="F439" s="56"/>
      <c r="G439" s="86"/>
      <c r="H439" s="86"/>
      <c r="I439" s="86"/>
      <c r="J439" s="86"/>
      <c r="K439" s="86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</row>
    <row r="440" spans="1:55" ht="12.75" customHeight="1">
      <c r="A440" s="12"/>
      <c r="B440" s="36"/>
      <c r="C440" s="36"/>
      <c r="D440" s="12"/>
      <c r="E440" s="36"/>
      <c r="F440" s="56"/>
      <c r="G440" s="86"/>
      <c r="H440" s="86"/>
      <c r="I440" s="86"/>
      <c r="J440" s="86"/>
      <c r="K440" s="86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</row>
    <row r="441" spans="1:55" ht="12.75" customHeight="1">
      <c r="A441" s="12"/>
      <c r="B441" s="36"/>
      <c r="C441" s="36"/>
      <c r="D441" s="12"/>
      <c r="E441" s="36"/>
      <c r="F441" s="56"/>
      <c r="G441" s="86"/>
      <c r="H441" s="86"/>
      <c r="I441" s="86"/>
      <c r="J441" s="86"/>
      <c r="K441" s="86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</row>
    <row r="442" spans="1:55" ht="12.75" customHeight="1">
      <c r="A442" s="12"/>
      <c r="B442" s="36"/>
      <c r="C442" s="36"/>
      <c r="D442" s="12"/>
      <c r="E442" s="36"/>
      <c r="F442" s="56"/>
      <c r="G442" s="86"/>
      <c r="H442" s="86"/>
      <c r="I442" s="86"/>
      <c r="J442" s="86"/>
      <c r="K442" s="86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</row>
    <row r="443" spans="1:55" ht="12.75" customHeight="1">
      <c r="A443" s="12"/>
      <c r="B443" s="36"/>
      <c r="C443" s="36"/>
      <c r="D443" s="12"/>
      <c r="E443" s="36"/>
      <c r="F443" s="56"/>
      <c r="G443" s="86"/>
      <c r="H443" s="86"/>
      <c r="I443" s="86"/>
      <c r="J443" s="86"/>
      <c r="K443" s="86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</row>
    <row r="444" spans="1:55" ht="12.75" customHeight="1">
      <c r="A444" s="12"/>
      <c r="B444" s="36"/>
      <c r="C444" s="36"/>
      <c r="D444" s="12"/>
      <c r="E444" s="36"/>
      <c r="F444" s="56"/>
      <c r="G444" s="86"/>
      <c r="H444" s="86"/>
      <c r="I444" s="86"/>
      <c r="J444" s="86"/>
      <c r="K444" s="86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</row>
    <row r="445" spans="1:55" ht="12.75" customHeight="1">
      <c r="A445" s="12"/>
      <c r="B445" s="36"/>
      <c r="C445" s="36"/>
      <c r="D445" s="12"/>
      <c r="E445" s="36"/>
      <c r="F445" s="56"/>
      <c r="G445" s="86"/>
      <c r="H445" s="86"/>
      <c r="I445" s="86"/>
      <c r="J445" s="86"/>
      <c r="K445" s="86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</row>
    <row r="446" spans="1:55" ht="12.75" customHeight="1">
      <c r="A446" s="12"/>
      <c r="B446" s="36"/>
      <c r="C446" s="36"/>
      <c r="D446" s="12"/>
      <c r="E446" s="36"/>
      <c r="F446" s="56"/>
      <c r="G446" s="86"/>
      <c r="H446" s="86"/>
      <c r="I446" s="86"/>
      <c r="J446" s="86"/>
      <c r="K446" s="86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</row>
    <row r="447" spans="1:55" ht="12.75" customHeight="1">
      <c r="A447" s="12"/>
      <c r="B447" s="36"/>
      <c r="C447" s="36"/>
      <c r="D447" s="12"/>
      <c r="E447" s="36"/>
      <c r="F447" s="56"/>
      <c r="G447" s="86"/>
      <c r="H447" s="86"/>
      <c r="I447" s="86"/>
      <c r="J447" s="86"/>
      <c r="K447" s="86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</row>
    <row r="448" spans="1:55" ht="12.75" customHeight="1">
      <c r="A448" s="12"/>
      <c r="B448" s="36"/>
      <c r="C448" s="36"/>
      <c r="D448" s="12"/>
      <c r="E448" s="36"/>
      <c r="F448" s="56"/>
      <c r="G448" s="86"/>
      <c r="H448" s="86"/>
      <c r="I448" s="86"/>
      <c r="J448" s="86"/>
      <c r="K448" s="86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</row>
    <row r="449" spans="1:55" ht="12.75" customHeight="1">
      <c r="A449" s="12"/>
      <c r="B449" s="36"/>
      <c r="C449" s="36"/>
      <c r="D449" s="12"/>
      <c r="E449" s="36"/>
      <c r="F449" s="56"/>
      <c r="G449" s="86"/>
      <c r="H449" s="86"/>
      <c r="I449" s="86"/>
      <c r="J449" s="86"/>
      <c r="K449" s="86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</row>
    <row r="450" spans="1:55" ht="12.75" customHeight="1">
      <c r="A450" s="12"/>
      <c r="B450" s="36"/>
      <c r="C450" s="36"/>
      <c r="D450" s="12"/>
      <c r="E450" s="36"/>
      <c r="F450" s="56"/>
      <c r="G450" s="86"/>
      <c r="H450" s="86"/>
      <c r="I450" s="86"/>
      <c r="J450" s="86"/>
      <c r="K450" s="86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</row>
    <row r="451" spans="1:55" ht="12.75" customHeight="1">
      <c r="A451" s="12"/>
      <c r="B451" s="36"/>
      <c r="C451" s="36"/>
      <c r="D451" s="12"/>
      <c r="E451" s="36"/>
      <c r="F451" s="56"/>
      <c r="G451" s="86"/>
      <c r="H451" s="86"/>
      <c r="I451" s="86"/>
      <c r="J451" s="86"/>
      <c r="K451" s="86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</row>
    <row r="452" spans="1:55" ht="12.75" customHeight="1">
      <c r="A452" s="12"/>
      <c r="B452" s="36"/>
      <c r="C452" s="36"/>
      <c r="D452" s="12"/>
      <c r="E452" s="36"/>
      <c r="F452" s="56"/>
      <c r="G452" s="86"/>
      <c r="H452" s="86"/>
      <c r="I452" s="86"/>
      <c r="J452" s="86"/>
      <c r="K452" s="86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</row>
    <row r="453" spans="1:55" ht="12.75" customHeight="1">
      <c r="A453" s="12"/>
      <c r="B453" s="36"/>
      <c r="C453" s="36"/>
      <c r="D453" s="12"/>
      <c r="E453" s="36"/>
      <c r="F453" s="56"/>
      <c r="G453" s="86"/>
      <c r="H453" s="86"/>
      <c r="I453" s="86"/>
      <c r="J453" s="86"/>
      <c r="K453" s="86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</row>
    <row r="454" spans="1:55" ht="12.75" customHeight="1">
      <c r="A454" s="12"/>
      <c r="B454" s="36"/>
      <c r="C454" s="36"/>
      <c r="D454" s="12"/>
      <c r="E454" s="36"/>
      <c r="F454" s="56"/>
      <c r="G454" s="86"/>
      <c r="H454" s="86"/>
      <c r="I454" s="86"/>
      <c r="J454" s="86"/>
      <c r="K454" s="86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</row>
    <row r="455" spans="1:55" ht="12.75" customHeight="1">
      <c r="A455" s="12"/>
      <c r="B455" s="36"/>
      <c r="C455" s="36"/>
      <c r="D455" s="12"/>
      <c r="E455" s="36"/>
      <c r="F455" s="56"/>
      <c r="G455" s="86"/>
      <c r="H455" s="86"/>
      <c r="I455" s="86"/>
      <c r="J455" s="86"/>
      <c r="K455" s="86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</row>
    <row r="456" spans="1:55" ht="12.75" customHeight="1">
      <c r="A456" s="12"/>
      <c r="B456" s="36"/>
      <c r="C456" s="36"/>
      <c r="D456" s="12"/>
      <c r="E456" s="36"/>
      <c r="F456" s="56"/>
      <c r="G456" s="86"/>
      <c r="H456" s="86"/>
      <c r="I456" s="86"/>
      <c r="J456" s="86"/>
      <c r="K456" s="86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</row>
    <row r="457" spans="1:55" ht="12.75" customHeight="1">
      <c r="A457" s="12"/>
      <c r="B457" s="36"/>
      <c r="C457" s="36"/>
      <c r="D457" s="12"/>
      <c r="E457" s="36"/>
      <c r="F457" s="56"/>
      <c r="G457" s="86"/>
      <c r="H457" s="86"/>
      <c r="I457" s="86"/>
      <c r="J457" s="86"/>
      <c r="K457" s="86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</row>
    <row r="458" spans="1:55" ht="12.75" customHeight="1">
      <c r="A458" s="12"/>
      <c r="B458" s="36"/>
      <c r="C458" s="36"/>
      <c r="D458" s="12"/>
      <c r="E458" s="36"/>
      <c r="F458" s="56"/>
      <c r="G458" s="86"/>
      <c r="H458" s="86"/>
      <c r="I458" s="86"/>
      <c r="J458" s="86"/>
      <c r="K458" s="86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</row>
    <row r="459" spans="1:55" ht="12.75" customHeight="1">
      <c r="A459" s="12"/>
      <c r="B459" s="36"/>
      <c r="C459" s="36"/>
      <c r="D459" s="12"/>
      <c r="E459" s="36"/>
      <c r="F459" s="56"/>
      <c r="G459" s="86"/>
      <c r="H459" s="86"/>
      <c r="I459" s="86"/>
      <c r="J459" s="86"/>
      <c r="K459" s="86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</row>
    <row r="460" spans="1:55" ht="12.75" customHeight="1">
      <c r="A460" s="12"/>
      <c r="B460" s="36"/>
      <c r="C460" s="36"/>
      <c r="D460" s="12"/>
      <c r="E460" s="36"/>
      <c r="F460" s="56"/>
      <c r="G460" s="86"/>
      <c r="H460" s="86"/>
      <c r="I460" s="86"/>
      <c r="J460" s="86"/>
      <c r="K460" s="86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</row>
    <row r="461" spans="1:55" ht="12.75" customHeight="1">
      <c r="A461" s="12"/>
      <c r="B461" s="36"/>
      <c r="C461" s="36"/>
      <c r="D461" s="12"/>
      <c r="E461" s="36"/>
      <c r="F461" s="56"/>
      <c r="G461" s="86"/>
      <c r="H461" s="86"/>
      <c r="I461" s="86"/>
      <c r="J461" s="86"/>
      <c r="K461" s="86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</row>
    <row r="462" spans="1:55" ht="12.75" customHeight="1">
      <c r="A462" s="12"/>
      <c r="B462" s="36"/>
      <c r="C462" s="36"/>
      <c r="D462" s="12"/>
      <c r="E462" s="36"/>
      <c r="F462" s="56"/>
      <c r="G462" s="86"/>
      <c r="H462" s="86"/>
      <c r="I462" s="86"/>
      <c r="J462" s="86"/>
      <c r="K462" s="86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</row>
    <row r="463" spans="1:55" ht="12.75" customHeight="1">
      <c r="A463" s="12"/>
      <c r="B463" s="36"/>
      <c r="C463" s="36"/>
      <c r="D463" s="12"/>
      <c r="E463" s="36"/>
      <c r="F463" s="56"/>
      <c r="G463" s="86"/>
      <c r="H463" s="86"/>
      <c r="I463" s="86"/>
      <c r="J463" s="86"/>
      <c r="K463" s="86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</row>
    <row r="464" spans="1:55" ht="12.75" customHeight="1">
      <c r="A464" s="12"/>
      <c r="B464" s="36"/>
      <c r="C464" s="36"/>
      <c r="D464" s="12"/>
      <c r="E464" s="36"/>
      <c r="F464" s="56"/>
      <c r="G464" s="86"/>
      <c r="H464" s="86"/>
      <c r="I464" s="86"/>
      <c r="J464" s="86"/>
      <c r="K464" s="86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</row>
    <row r="465" spans="1:55" ht="12.75" customHeight="1">
      <c r="A465" s="12"/>
      <c r="B465" s="36"/>
      <c r="C465" s="36"/>
      <c r="D465" s="12"/>
      <c r="E465" s="36"/>
      <c r="F465" s="56"/>
      <c r="G465" s="86"/>
      <c r="H465" s="86"/>
      <c r="I465" s="86"/>
      <c r="J465" s="86"/>
      <c r="K465" s="86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</row>
    <row r="466" spans="1:55" ht="12.75" customHeight="1">
      <c r="A466" s="12"/>
      <c r="B466" s="36"/>
      <c r="C466" s="36"/>
      <c r="D466" s="12"/>
      <c r="E466" s="36"/>
      <c r="F466" s="56"/>
      <c r="G466" s="86"/>
      <c r="H466" s="86"/>
      <c r="I466" s="86"/>
      <c r="J466" s="86"/>
      <c r="K466" s="86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</row>
    <row r="467" spans="1:55" ht="12.75" customHeight="1">
      <c r="A467" s="12"/>
      <c r="B467" s="36"/>
      <c r="C467" s="36"/>
      <c r="D467" s="12"/>
      <c r="E467" s="36"/>
      <c r="F467" s="56"/>
      <c r="G467" s="86"/>
      <c r="H467" s="86"/>
      <c r="I467" s="86"/>
      <c r="J467" s="86"/>
      <c r="K467" s="86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</row>
    <row r="468" spans="1:55" ht="12.75" customHeight="1">
      <c r="A468" s="12"/>
      <c r="B468" s="36"/>
      <c r="C468" s="36"/>
      <c r="D468" s="12"/>
      <c r="E468" s="36"/>
      <c r="F468" s="56"/>
      <c r="G468" s="86"/>
      <c r="H468" s="86"/>
      <c r="I468" s="86"/>
      <c r="J468" s="86"/>
      <c r="K468" s="86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</row>
    <row r="469" spans="1:55" ht="12.75" customHeight="1">
      <c r="A469" s="12"/>
      <c r="B469" s="36"/>
      <c r="C469" s="36"/>
      <c r="D469" s="12"/>
      <c r="E469" s="36"/>
      <c r="F469" s="56"/>
      <c r="G469" s="86"/>
      <c r="H469" s="86"/>
      <c r="I469" s="86"/>
      <c r="J469" s="86"/>
      <c r="K469" s="86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</row>
    <row r="470" spans="1:55" ht="12.75" customHeight="1">
      <c r="A470" s="12"/>
      <c r="B470" s="36"/>
      <c r="C470" s="36"/>
      <c r="D470" s="12"/>
      <c r="E470" s="36"/>
      <c r="F470" s="56"/>
      <c r="G470" s="86"/>
      <c r="H470" s="86"/>
      <c r="I470" s="86"/>
      <c r="J470" s="86"/>
      <c r="K470" s="86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</row>
    <row r="471" spans="1:55" ht="12.75" customHeight="1">
      <c r="A471" s="12"/>
      <c r="B471" s="36"/>
      <c r="C471" s="36"/>
      <c r="D471" s="12"/>
      <c r="E471" s="36"/>
      <c r="F471" s="56"/>
      <c r="G471" s="86"/>
      <c r="H471" s="86"/>
      <c r="I471" s="86"/>
      <c r="J471" s="86"/>
      <c r="K471" s="86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</row>
    <row r="472" spans="1:55" ht="12.75" customHeight="1">
      <c r="A472" s="12"/>
      <c r="B472" s="36"/>
      <c r="C472" s="36"/>
      <c r="D472" s="12"/>
      <c r="E472" s="36"/>
      <c r="F472" s="56"/>
      <c r="G472" s="86"/>
      <c r="H472" s="86"/>
      <c r="I472" s="86"/>
      <c r="J472" s="86"/>
      <c r="K472" s="86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</row>
    <row r="473" spans="1:55" ht="12.75" customHeight="1">
      <c r="A473" s="12"/>
      <c r="B473" s="36"/>
      <c r="C473" s="36"/>
      <c r="D473" s="12"/>
      <c r="E473" s="36"/>
      <c r="F473" s="56"/>
      <c r="G473" s="86"/>
      <c r="H473" s="86"/>
      <c r="I473" s="86"/>
      <c r="J473" s="86"/>
      <c r="K473" s="86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</row>
    <row r="474" spans="1:55" ht="12.75" customHeight="1">
      <c r="A474" s="12"/>
      <c r="B474" s="36"/>
      <c r="C474" s="36"/>
      <c r="D474" s="12"/>
      <c r="E474" s="36"/>
      <c r="F474" s="56"/>
      <c r="G474" s="86"/>
      <c r="H474" s="86"/>
      <c r="I474" s="86"/>
      <c r="J474" s="86"/>
      <c r="K474" s="86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</row>
    <row r="475" spans="1:55" ht="12.75" customHeight="1">
      <c r="A475" s="12"/>
      <c r="B475" s="36"/>
      <c r="C475" s="36"/>
      <c r="D475" s="12"/>
      <c r="E475" s="36"/>
      <c r="F475" s="56"/>
      <c r="G475" s="86"/>
      <c r="H475" s="86"/>
      <c r="I475" s="86"/>
      <c r="J475" s="86"/>
      <c r="K475" s="86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</row>
    <row r="476" spans="1:55" ht="12.75" customHeight="1">
      <c r="A476" s="12"/>
      <c r="B476" s="36"/>
      <c r="C476" s="36"/>
      <c r="D476" s="12"/>
      <c r="E476" s="36"/>
      <c r="F476" s="56"/>
      <c r="G476" s="86"/>
      <c r="H476" s="86"/>
      <c r="I476" s="86"/>
      <c r="J476" s="86"/>
      <c r="K476" s="86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</row>
    <row r="477" spans="1:55" ht="12.75" customHeight="1">
      <c r="A477" s="12"/>
      <c r="B477" s="36"/>
      <c r="C477" s="36"/>
      <c r="D477" s="12"/>
      <c r="E477" s="36"/>
      <c r="F477" s="56"/>
      <c r="G477" s="86"/>
      <c r="H477" s="86"/>
      <c r="I477" s="86"/>
      <c r="J477" s="86"/>
      <c r="K477" s="86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</row>
    <row r="478" spans="1:55" ht="12.75" customHeight="1">
      <c r="A478" s="12"/>
      <c r="B478" s="36"/>
      <c r="C478" s="36"/>
      <c r="D478" s="12"/>
      <c r="E478" s="36"/>
      <c r="F478" s="56"/>
      <c r="G478" s="86"/>
      <c r="H478" s="86"/>
      <c r="I478" s="86"/>
      <c r="J478" s="86"/>
      <c r="K478" s="86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</row>
    <row r="479" spans="1:55" ht="12.75" customHeight="1">
      <c r="A479" s="12"/>
      <c r="B479" s="36"/>
      <c r="C479" s="36"/>
      <c r="D479" s="12"/>
      <c r="E479" s="36"/>
      <c r="F479" s="56"/>
      <c r="G479" s="86"/>
      <c r="H479" s="86"/>
      <c r="I479" s="86"/>
      <c r="J479" s="86"/>
      <c r="K479" s="86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</row>
    <row r="480" spans="1:55" ht="12.75" customHeight="1">
      <c r="A480" s="12"/>
      <c r="B480" s="36"/>
      <c r="C480" s="36"/>
      <c r="D480" s="12"/>
      <c r="E480" s="36"/>
      <c r="F480" s="56"/>
      <c r="G480" s="86"/>
      <c r="H480" s="86"/>
      <c r="I480" s="86"/>
      <c r="J480" s="86"/>
      <c r="K480" s="86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</row>
    <row r="481" spans="1:55" ht="12.75" customHeight="1">
      <c r="A481" s="12"/>
      <c r="B481" s="36"/>
      <c r="C481" s="36"/>
      <c r="D481" s="12"/>
      <c r="E481" s="36"/>
      <c r="F481" s="56"/>
      <c r="G481" s="86"/>
      <c r="H481" s="86"/>
      <c r="I481" s="86"/>
      <c r="J481" s="86"/>
      <c r="K481" s="86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</row>
    <row r="482" spans="1:55" ht="12.75" customHeight="1">
      <c r="A482" s="12"/>
      <c r="B482" s="36"/>
      <c r="C482" s="36"/>
      <c r="D482" s="12"/>
      <c r="E482" s="36"/>
      <c r="F482" s="56"/>
      <c r="G482" s="86"/>
      <c r="H482" s="86"/>
      <c r="I482" s="86"/>
      <c r="J482" s="86"/>
      <c r="K482" s="86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</row>
    <row r="483" spans="1:55" ht="12.75" customHeight="1">
      <c r="A483" s="12"/>
      <c r="B483" s="36"/>
      <c r="C483" s="36"/>
      <c r="D483" s="12"/>
      <c r="E483" s="36"/>
      <c r="F483" s="56"/>
      <c r="G483" s="86"/>
      <c r="H483" s="86"/>
      <c r="I483" s="86"/>
      <c r="J483" s="86"/>
      <c r="K483" s="86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</row>
    <row r="484" spans="1:55" ht="12.75" customHeight="1">
      <c r="A484" s="12"/>
      <c r="B484" s="36"/>
      <c r="C484" s="36"/>
      <c r="D484" s="12"/>
      <c r="E484" s="36"/>
      <c r="F484" s="56"/>
      <c r="G484" s="86"/>
      <c r="H484" s="86"/>
      <c r="I484" s="86"/>
      <c r="J484" s="86"/>
      <c r="K484" s="86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</row>
    <row r="485" spans="1:55" ht="12.75" customHeight="1">
      <c r="A485" s="12"/>
      <c r="B485" s="36"/>
      <c r="C485" s="36"/>
      <c r="D485" s="12"/>
      <c r="E485" s="36"/>
      <c r="F485" s="56"/>
      <c r="G485" s="86"/>
      <c r="H485" s="86"/>
      <c r="I485" s="86"/>
      <c r="J485" s="86"/>
      <c r="K485" s="86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</row>
    <row r="486" spans="1:55" ht="12.75" customHeight="1">
      <c r="A486" s="12"/>
      <c r="B486" s="36"/>
      <c r="C486" s="36"/>
      <c r="D486" s="12"/>
      <c r="E486" s="36"/>
      <c r="F486" s="56"/>
      <c r="G486" s="86"/>
      <c r="H486" s="86"/>
      <c r="I486" s="86"/>
      <c r="J486" s="86"/>
      <c r="K486" s="86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</row>
    <row r="487" spans="1:55" ht="12.75" customHeight="1">
      <c r="A487" s="12"/>
      <c r="B487" s="36"/>
      <c r="C487" s="36"/>
      <c r="D487" s="12"/>
      <c r="E487" s="36"/>
      <c r="F487" s="56"/>
      <c r="G487" s="86"/>
      <c r="H487" s="86"/>
      <c r="I487" s="86"/>
      <c r="J487" s="86"/>
      <c r="K487" s="86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</row>
    <row r="488" spans="1:55" ht="12.75" customHeight="1">
      <c r="A488" s="12"/>
      <c r="B488" s="36"/>
      <c r="C488" s="36"/>
      <c r="D488" s="12"/>
      <c r="E488" s="36"/>
      <c r="F488" s="56"/>
      <c r="G488" s="86"/>
      <c r="H488" s="86"/>
      <c r="I488" s="86"/>
      <c r="J488" s="86"/>
      <c r="K488" s="86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</row>
    <row r="489" spans="1:55" ht="12.75" customHeight="1">
      <c r="A489" s="12"/>
      <c r="B489" s="36"/>
      <c r="C489" s="36"/>
      <c r="D489" s="12"/>
      <c r="E489" s="36"/>
      <c r="F489" s="56"/>
      <c r="G489" s="86"/>
      <c r="H489" s="86"/>
      <c r="I489" s="86"/>
      <c r="J489" s="86"/>
      <c r="K489" s="86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</row>
    <row r="490" spans="1:55" ht="12.75" customHeight="1">
      <c r="A490" s="12"/>
      <c r="B490" s="36"/>
      <c r="C490" s="36"/>
      <c r="D490" s="12"/>
      <c r="E490" s="36"/>
      <c r="F490" s="56"/>
      <c r="G490" s="86"/>
      <c r="H490" s="86"/>
      <c r="I490" s="86"/>
      <c r="J490" s="86"/>
      <c r="K490" s="86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</row>
    <row r="491" spans="1:55" ht="12.75" customHeight="1">
      <c r="A491" s="12"/>
      <c r="B491" s="36"/>
      <c r="C491" s="36"/>
      <c r="D491" s="12"/>
      <c r="E491" s="36"/>
      <c r="F491" s="56"/>
      <c r="G491" s="86"/>
      <c r="H491" s="86"/>
      <c r="I491" s="86"/>
      <c r="J491" s="86"/>
      <c r="K491" s="86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</row>
    <row r="492" spans="1:55" ht="12.75" customHeight="1">
      <c r="A492" s="12"/>
      <c r="B492" s="36"/>
      <c r="C492" s="36"/>
      <c r="D492" s="12"/>
      <c r="E492" s="36"/>
      <c r="F492" s="56"/>
      <c r="G492" s="86"/>
      <c r="H492" s="86"/>
      <c r="I492" s="86"/>
      <c r="J492" s="86"/>
      <c r="K492" s="86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</row>
    <row r="493" spans="1:55" ht="12.75" customHeight="1">
      <c r="A493" s="12"/>
      <c r="B493" s="36"/>
      <c r="C493" s="36"/>
      <c r="D493" s="12"/>
      <c r="E493" s="36"/>
      <c r="F493" s="56"/>
      <c r="G493" s="86"/>
      <c r="H493" s="86"/>
      <c r="I493" s="86"/>
      <c r="J493" s="86"/>
      <c r="K493" s="86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</row>
    <row r="494" spans="1:55" ht="12.75" customHeight="1">
      <c r="A494" s="12"/>
      <c r="B494" s="36"/>
      <c r="C494" s="36"/>
      <c r="D494" s="12"/>
      <c r="E494" s="36"/>
      <c r="F494" s="56"/>
      <c r="G494" s="86"/>
      <c r="H494" s="86"/>
      <c r="I494" s="86"/>
      <c r="J494" s="86"/>
      <c r="K494" s="86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</row>
    <row r="495" spans="1:55" ht="12.75" customHeight="1">
      <c r="A495" s="12"/>
      <c r="B495" s="36"/>
      <c r="C495" s="36"/>
      <c r="D495" s="12"/>
      <c r="E495" s="36"/>
      <c r="F495" s="56"/>
      <c r="G495" s="86"/>
      <c r="H495" s="86"/>
      <c r="I495" s="86"/>
      <c r="J495" s="86"/>
      <c r="K495" s="86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</row>
    <row r="496" spans="1:55" ht="12.75" customHeight="1">
      <c r="A496" s="12"/>
      <c r="B496" s="36"/>
      <c r="C496" s="36"/>
      <c r="D496" s="12"/>
      <c r="E496" s="36"/>
      <c r="F496" s="56"/>
      <c r="G496" s="86"/>
      <c r="H496" s="86"/>
      <c r="I496" s="86"/>
      <c r="J496" s="86"/>
      <c r="K496" s="86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</row>
    <row r="497" spans="1:55" ht="12.75" customHeight="1">
      <c r="A497" s="12"/>
      <c r="B497" s="36"/>
      <c r="C497" s="36"/>
      <c r="D497" s="12"/>
      <c r="E497" s="36"/>
      <c r="F497" s="56"/>
      <c r="G497" s="86"/>
      <c r="H497" s="86"/>
      <c r="I497" s="86"/>
      <c r="J497" s="86"/>
      <c r="K497" s="86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</row>
    <row r="498" spans="1:55" ht="12.75" customHeight="1">
      <c r="A498" s="12"/>
      <c r="B498" s="36"/>
      <c r="C498" s="36"/>
      <c r="D498" s="12"/>
      <c r="E498" s="36"/>
      <c r="F498" s="56"/>
      <c r="G498" s="86"/>
      <c r="H498" s="86"/>
      <c r="I498" s="86"/>
      <c r="J498" s="86"/>
      <c r="K498" s="86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</row>
    <row r="499" spans="1:55" ht="12.75" customHeight="1">
      <c r="A499" s="12"/>
      <c r="B499" s="36"/>
      <c r="C499" s="36"/>
      <c r="D499" s="12"/>
      <c r="E499" s="36"/>
      <c r="F499" s="56"/>
      <c r="G499" s="86"/>
      <c r="H499" s="86"/>
      <c r="I499" s="86"/>
      <c r="J499" s="86"/>
      <c r="K499" s="86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</row>
    <row r="500" spans="1:55" ht="12.75" customHeight="1">
      <c r="A500" s="12"/>
      <c r="B500" s="36"/>
      <c r="C500" s="36"/>
      <c r="D500" s="12"/>
      <c r="E500" s="36"/>
      <c r="F500" s="56"/>
      <c r="G500" s="86"/>
      <c r="H500" s="86"/>
      <c r="I500" s="86"/>
      <c r="J500" s="86"/>
      <c r="K500" s="86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</row>
    <row r="501" spans="1:55" ht="12.75" customHeight="1">
      <c r="A501" s="12"/>
      <c r="B501" s="36"/>
      <c r="C501" s="36"/>
      <c r="D501" s="12"/>
      <c r="E501" s="36"/>
      <c r="F501" s="56"/>
      <c r="G501" s="86"/>
      <c r="H501" s="86"/>
      <c r="I501" s="86"/>
      <c r="J501" s="86"/>
      <c r="K501" s="86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</row>
    <row r="502" spans="1:55" ht="12.75" customHeight="1">
      <c r="A502" s="12"/>
      <c r="B502" s="36"/>
      <c r="C502" s="36"/>
      <c r="D502" s="12"/>
      <c r="E502" s="36"/>
      <c r="F502" s="56"/>
      <c r="G502" s="86"/>
      <c r="H502" s="86"/>
      <c r="I502" s="86"/>
      <c r="J502" s="86"/>
      <c r="K502" s="86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</row>
    <row r="503" spans="1:55" ht="12.75" customHeight="1">
      <c r="A503" s="12"/>
      <c r="B503" s="36"/>
      <c r="C503" s="36"/>
      <c r="D503" s="12"/>
      <c r="E503" s="36"/>
      <c r="F503" s="56"/>
      <c r="G503" s="86"/>
      <c r="H503" s="86"/>
      <c r="I503" s="86"/>
      <c r="J503" s="86"/>
      <c r="K503" s="86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</row>
    <row r="504" spans="1:55" ht="12.75" customHeight="1">
      <c r="A504" s="12"/>
      <c r="B504" s="36"/>
      <c r="C504" s="36"/>
      <c r="D504" s="12"/>
      <c r="E504" s="36"/>
      <c r="F504" s="56"/>
      <c r="G504" s="86"/>
      <c r="H504" s="86"/>
      <c r="I504" s="86"/>
      <c r="J504" s="86"/>
      <c r="K504" s="86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</row>
    <row r="505" spans="1:55" ht="12.75" customHeight="1">
      <c r="A505" s="12"/>
      <c r="B505" s="36"/>
      <c r="C505" s="36"/>
      <c r="D505" s="12"/>
      <c r="E505" s="36"/>
      <c r="F505" s="56"/>
      <c r="G505" s="86"/>
      <c r="H505" s="86"/>
      <c r="I505" s="86"/>
      <c r="J505" s="86"/>
      <c r="K505" s="86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</row>
    <row r="506" spans="1:55" ht="12.75" customHeight="1">
      <c r="A506" s="12"/>
      <c r="B506" s="36"/>
      <c r="C506" s="36"/>
      <c r="D506" s="12"/>
      <c r="E506" s="36"/>
      <c r="F506" s="56"/>
      <c r="G506" s="86"/>
      <c r="H506" s="86"/>
      <c r="I506" s="86"/>
      <c r="J506" s="86"/>
      <c r="K506" s="86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</row>
    <row r="507" spans="1:55" ht="12.75" customHeight="1">
      <c r="A507" s="12"/>
      <c r="B507" s="36"/>
      <c r="C507" s="36"/>
      <c r="D507" s="12"/>
      <c r="E507" s="36"/>
      <c r="F507" s="56"/>
      <c r="G507" s="86"/>
      <c r="H507" s="86"/>
      <c r="I507" s="86"/>
      <c r="J507" s="86"/>
      <c r="K507" s="86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</row>
    <row r="508" spans="1:55" ht="12.75" customHeight="1">
      <c r="A508" s="12"/>
      <c r="B508" s="36"/>
      <c r="C508" s="36"/>
      <c r="D508" s="12"/>
      <c r="E508" s="36"/>
      <c r="F508" s="56"/>
      <c r="G508" s="86"/>
      <c r="H508" s="86"/>
      <c r="I508" s="86"/>
      <c r="J508" s="86"/>
      <c r="K508" s="86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</row>
    <row r="509" spans="1:55" ht="12.75" customHeight="1">
      <c r="A509" s="12"/>
      <c r="B509" s="36"/>
      <c r="C509" s="36"/>
      <c r="D509" s="12"/>
      <c r="E509" s="36"/>
      <c r="F509" s="56"/>
      <c r="G509" s="86"/>
      <c r="H509" s="86"/>
      <c r="I509" s="86"/>
      <c r="J509" s="86"/>
      <c r="K509" s="86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</row>
    <row r="510" spans="1:55" ht="12.75" customHeight="1">
      <c r="A510" s="12"/>
      <c r="B510" s="36"/>
      <c r="C510" s="36"/>
      <c r="D510" s="12"/>
      <c r="E510" s="36"/>
      <c r="F510" s="56"/>
      <c r="G510" s="86"/>
      <c r="H510" s="86"/>
      <c r="I510" s="86"/>
      <c r="J510" s="86"/>
      <c r="K510" s="86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</row>
    <row r="511" spans="1:55" ht="12.75" customHeight="1">
      <c r="A511" s="12"/>
      <c r="B511" s="36"/>
      <c r="C511" s="36"/>
      <c r="D511" s="12"/>
      <c r="E511" s="36"/>
      <c r="F511" s="56"/>
      <c r="G511" s="86"/>
      <c r="H511" s="86"/>
      <c r="I511" s="86"/>
      <c r="J511" s="86"/>
      <c r="K511" s="86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</row>
    <row r="512" spans="1:55" ht="12.75" customHeight="1">
      <c r="A512" s="12"/>
      <c r="B512" s="36"/>
      <c r="C512" s="36"/>
      <c r="D512" s="12"/>
      <c r="E512" s="36"/>
      <c r="F512" s="56"/>
      <c r="G512" s="86"/>
      <c r="H512" s="86"/>
      <c r="I512" s="86"/>
      <c r="J512" s="86"/>
      <c r="K512" s="86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ht="12.75" customHeight="1">
      <c r="A513" s="12"/>
      <c r="B513" s="36"/>
      <c r="C513" s="36"/>
      <c r="D513" s="12"/>
      <c r="E513" s="36"/>
      <c r="F513" s="56"/>
      <c r="G513" s="86"/>
      <c r="H513" s="86"/>
      <c r="I513" s="86"/>
      <c r="J513" s="86"/>
      <c r="K513" s="86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</row>
    <row r="514" spans="1:55" ht="12.75" customHeight="1">
      <c r="A514" s="12"/>
      <c r="B514" s="36"/>
      <c r="C514" s="36"/>
      <c r="D514" s="12"/>
      <c r="E514" s="36"/>
      <c r="F514" s="56"/>
      <c r="G514" s="86"/>
      <c r="H514" s="86"/>
      <c r="I514" s="86"/>
      <c r="J514" s="86"/>
      <c r="K514" s="86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</row>
    <row r="515" spans="1:55" ht="12.75" customHeight="1">
      <c r="A515" s="12"/>
      <c r="B515" s="36"/>
      <c r="C515" s="36"/>
      <c r="D515" s="12"/>
      <c r="E515" s="36"/>
      <c r="F515" s="56"/>
      <c r="G515" s="86"/>
      <c r="H515" s="86"/>
      <c r="I515" s="86"/>
      <c r="J515" s="86"/>
      <c r="K515" s="86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</row>
    <row r="516" spans="1:55" ht="12.75" customHeight="1">
      <c r="A516" s="12"/>
      <c r="B516" s="36"/>
      <c r="C516" s="36"/>
      <c r="D516" s="12"/>
      <c r="E516" s="36"/>
      <c r="F516" s="56"/>
      <c r="G516" s="86"/>
      <c r="H516" s="86"/>
      <c r="I516" s="86"/>
      <c r="J516" s="86"/>
      <c r="K516" s="86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</row>
    <row r="517" spans="1:55" ht="12.75" customHeight="1">
      <c r="A517" s="12"/>
      <c r="B517" s="36"/>
      <c r="C517" s="36"/>
      <c r="D517" s="12"/>
      <c r="E517" s="36"/>
      <c r="F517" s="56"/>
      <c r="G517" s="86"/>
      <c r="H517" s="86"/>
      <c r="I517" s="86"/>
      <c r="J517" s="86"/>
      <c r="K517" s="86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</row>
    <row r="518" spans="1:55" ht="12.75" customHeight="1">
      <c r="A518" s="12"/>
      <c r="B518" s="36"/>
      <c r="C518" s="36"/>
      <c r="D518" s="12"/>
      <c r="E518" s="36"/>
      <c r="F518" s="56"/>
      <c r="G518" s="86"/>
      <c r="H518" s="86"/>
      <c r="I518" s="86"/>
      <c r="J518" s="86"/>
      <c r="K518" s="86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</row>
    <row r="519" spans="1:55" ht="12.75" customHeight="1">
      <c r="A519" s="12"/>
      <c r="B519" s="36"/>
      <c r="C519" s="36"/>
      <c r="D519" s="12"/>
      <c r="E519" s="36"/>
      <c r="F519" s="56"/>
      <c r="G519" s="86"/>
      <c r="H519" s="86"/>
      <c r="I519" s="86"/>
      <c r="J519" s="86"/>
      <c r="K519" s="86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</row>
    <row r="520" spans="1:55" ht="12.75" customHeight="1">
      <c r="A520" s="12"/>
      <c r="B520" s="36"/>
      <c r="C520" s="36"/>
      <c r="D520" s="12"/>
      <c r="E520" s="36"/>
      <c r="F520" s="56"/>
      <c r="G520" s="86"/>
      <c r="H520" s="86"/>
      <c r="I520" s="86"/>
      <c r="J520" s="86"/>
      <c r="K520" s="86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</row>
    <row r="521" spans="1:55" ht="12.75" customHeight="1">
      <c r="A521" s="12"/>
      <c r="B521" s="36"/>
      <c r="C521" s="36"/>
      <c r="D521" s="12"/>
      <c r="E521" s="36"/>
      <c r="F521" s="56"/>
      <c r="G521" s="86"/>
      <c r="H521" s="86"/>
      <c r="I521" s="86"/>
      <c r="J521" s="86"/>
      <c r="K521" s="86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</row>
    <row r="522" spans="1:55" ht="12.75" customHeight="1">
      <c r="A522" s="12"/>
      <c r="B522" s="36"/>
      <c r="C522" s="36"/>
      <c r="D522" s="12"/>
      <c r="E522" s="36"/>
      <c r="F522" s="56"/>
      <c r="G522" s="86"/>
      <c r="H522" s="86"/>
      <c r="I522" s="86"/>
      <c r="J522" s="86"/>
      <c r="K522" s="86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</row>
    <row r="523" spans="1:55" ht="12.75" customHeight="1">
      <c r="A523" s="12"/>
      <c r="B523" s="36"/>
      <c r="C523" s="36"/>
      <c r="D523" s="12"/>
      <c r="E523" s="36"/>
      <c r="F523" s="56"/>
      <c r="G523" s="86"/>
      <c r="H523" s="86"/>
      <c r="I523" s="86"/>
      <c r="J523" s="86"/>
      <c r="K523" s="86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</row>
    <row r="524" spans="1:55" ht="12.75" customHeight="1">
      <c r="A524" s="12"/>
      <c r="B524" s="36"/>
      <c r="C524" s="36"/>
      <c r="D524" s="12"/>
      <c r="E524" s="36"/>
      <c r="F524" s="56"/>
      <c r="G524" s="86"/>
      <c r="H524" s="86"/>
      <c r="I524" s="86"/>
      <c r="J524" s="86"/>
      <c r="K524" s="86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</row>
    <row r="525" spans="1:55" ht="12.75" customHeight="1">
      <c r="A525" s="12"/>
      <c r="B525" s="36"/>
      <c r="C525" s="36"/>
      <c r="D525" s="12"/>
      <c r="E525" s="36"/>
      <c r="F525" s="56"/>
      <c r="G525" s="86"/>
      <c r="H525" s="86"/>
      <c r="I525" s="86"/>
      <c r="J525" s="86"/>
      <c r="K525" s="86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</row>
    <row r="526" spans="1:55" ht="12.75" customHeight="1">
      <c r="A526" s="12"/>
      <c r="B526" s="36"/>
      <c r="C526" s="36"/>
      <c r="D526" s="12"/>
      <c r="E526" s="36"/>
      <c r="F526" s="56"/>
      <c r="G526" s="86"/>
      <c r="H526" s="86"/>
      <c r="I526" s="86"/>
      <c r="J526" s="86"/>
      <c r="K526" s="86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</row>
    <row r="527" spans="1:55" ht="12.75" customHeight="1">
      <c r="A527" s="12"/>
      <c r="B527" s="36"/>
      <c r="C527" s="36"/>
      <c r="D527" s="12"/>
      <c r="E527" s="36"/>
      <c r="F527" s="56"/>
      <c r="G527" s="86"/>
      <c r="H527" s="86"/>
      <c r="I527" s="86"/>
      <c r="J527" s="86"/>
      <c r="K527" s="86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</row>
    <row r="528" spans="1:55" ht="12.75" customHeight="1">
      <c r="A528" s="12"/>
      <c r="B528" s="36"/>
      <c r="C528" s="36"/>
      <c r="D528" s="12"/>
      <c r="E528" s="36"/>
      <c r="F528" s="56"/>
      <c r="G528" s="86"/>
      <c r="H528" s="86"/>
      <c r="I528" s="86"/>
      <c r="J528" s="86"/>
      <c r="K528" s="86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</row>
    <row r="529" spans="1:55" ht="12.75" customHeight="1">
      <c r="A529" s="12"/>
      <c r="B529" s="36"/>
      <c r="C529" s="36"/>
      <c r="D529" s="12"/>
      <c r="E529" s="36"/>
      <c r="F529" s="56"/>
      <c r="G529" s="86"/>
      <c r="H529" s="86"/>
      <c r="I529" s="86"/>
      <c r="J529" s="86"/>
      <c r="K529" s="86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</row>
    <row r="530" spans="1:55" ht="12.75" customHeight="1">
      <c r="A530" s="12"/>
      <c r="B530" s="36"/>
      <c r="C530" s="36"/>
      <c r="D530" s="12"/>
      <c r="E530" s="36"/>
      <c r="F530" s="56"/>
      <c r="G530" s="86"/>
      <c r="H530" s="86"/>
      <c r="I530" s="86"/>
      <c r="J530" s="86"/>
      <c r="K530" s="86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</row>
    <row r="531" spans="1:55" ht="12.75" customHeight="1">
      <c r="A531" s="12"/>
      <c r="B531" s="36"/>
      <c r="C531" s="36"/>
      <c r="D531" s="12"/>
      <c r="E531" s="36"/>
      <c r="F531" s="56"/>
      <c r="G531" s="86"/>
      <c r="H531" s="86"/>
      <c r="I531" s="86"/>
      <c r="J531" s="86"/>
      <c r="K531" s="86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</row>
    <row r="532" spans="1:55" ht="12.75" customHeight="1">
      <c r="A532" s="12"/>
      <c r="B532" s="36"/>
      <c r="C532" s="36"/>
      <c r="D532" s="12"/>
      <c r="E532" s="36"/>
      <c r="F532" s="56"/>
      <c r="G532" s="86"/>
      <c r="H532" s="86"/>
      <c r="I532" s="86"/>
      <c r="J532" s="86"/>
      <c r="K532" s="86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</row>
    <row r="533" spans="1:55" ht="12.75" customHeight="1">
      <c r="A533" s="12"/>
      <c r="B533" s="36"/>
      <c r="C533" s="36"/>
      <c r="D533" s="12"/>
      <c r="E533" s="36"/>
      <c r="F533" s="56"/>
      <c r="G533" s="86"/>
      <c r="H533" s="86"/>
      <c r="I533" s="86"/>
      <c r="J533" s="86"/>
      <c r="K533" s="86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</row>
    <row r="534" spans="1:55" ht="12.75" customHeight="1">
      <c r="A534" s="12"/>
      <c r="B534" s="36"/>
      <c r="C534" s="36"/>
      <c r="D534" s="12"/>
      <c r="E534" s="36"/>
      <c r="F534" s="56"/>
      <c r="G534" s="86"/>
      <c r="H534" s="86"/>
      <c r="I534" s="86"/>
      <c r="J534" s="86"/>
      <c r="K534" s="86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</row>
    <row r="535" spans="1:55" ht="12.75" customHeight="1">
      <c r="A535" s="12"/>
      <c r="B535" s="36"/>
      <c r="C535" s="36"/>
      <c r="D535" s="12"/>
      <c r="E535" s="36"/>
      <c r="F535" s="56"/>
      <c r="G535" s="86"/>
      <c r="H535" s="86"/>
      <c r="I535" s="86"/>
      <c r="J535" s="86"/>
      <c r="K535" s="86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</row>
    <row r="536" spans="1:55" ht="12.75" customHeight="1">
      <c r="A536" s="12"/>
      <c r="B536" s="36"/>
      <c r="C536" s="36"/>
      <c r="D536" s="12"/>
      <c r="E536" s="36"/>
      <c r="F536" s="56"/>
      <c r="G536" s="86"/>
      <c r="H536" s="86"/>
      <c r="I536" s="86"/>
      <c r="J536" s="86"/>
      <c r="K536" s="86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</row>
    <row r="537" spans="1:55" ht="12.75" customHeight="1">
      <c r="A537" s="12"/>
      <c r="B537" s="36"/>
      <c r="C537" s="36"/>
      <c r="D537" s="12"/>
      <c r="E537" s="36"/>
      <c r="F537" s="56"/>
      <c r="G537" s="86"/>
      <c r="H537" s="86"/>
      <c r="I537" s="86"/>
      <c r="J537" s="86"/>
      <c r="K537" s="86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</row>
    <row r="538" spans="1:55" ht="12.75" customHeight="1">
      <c r="A538" s="12"/>
      <c r="B538" s="36"/>
      <c r="C538" s="36"/>
      <c r="D538" s="12"/>
      <c r="E538" s="36"/>
      <c r="F538" s="56"/>
      <c r="G538" s="86"/>
      <c r="H538" s="86"/>
      <c r="I538" s="86"/>
      <c r="J538" s="86"/>
      <c r="K538" s="86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</row>
    <row r="539" spans="1:55" ht="12.75" customHeight="1">
      <c r="A539" s="12"/>
      <c r="B539" s="36"/>
      <c r="C539" s="36"/>
      <c r="D539" s="12"/>
      <c r="E539" s="36"/>
      <c r="F539" s="56"/>
      <c r="G539" s="86"/>
      <c r="H539" s="86"/>
      <c r="I539" s="86"/>
      <c r="J539" s="86"/>
      <c r="K539" s="86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</row>
    <row r="540" spans="1:55" ht="12.75" customHeight="1">
      <c r="A540" s="12"/>
      <c r="B540" s="36"/>
      <c r="C540" s="36"/>
      <c r="D540" s="12"/>
      <c r="E540" s="36"/>
      <c r="F540" s="56"/>
      <c r="G540" s="86"/>
      <c r="H540" s="86"/>
      <c r="I540" s="86"/>
      <c r="J540" s="86"/>
      <c r="K540" s="86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</row>
    <row r="541" spans="1:55" ht="12.75" customHeight="1">
      <c r="A541" s="12"/>
      <c r="B541" s="36"/>
      <c r="C541" s="36"/>
      <c r="D541" s="12"/>
      <c r="E541" s="36"/>
      <c r="F541" s="56"/>
      <c r="G541" s="86"/>
      <c r="H541" s="86"/>
      <c r="I541" s="86"/>
      <c r="J541" s="86"/>
      <c r="K541" s="86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</row>
    <row r="542" spans="1:55" ht="12.75" customHeight="1">
      <c r="A542" s="12"/>
      <c r="B542" s="36"/>
      <c r="C542" s="36"/>
      <c r="D542" s="12"/>
      <c r="E542" s="36"/>
      <c r="F542" s="56"/>
      <c r="G542" s="86"/>
      <c r="H542" s="86"/>
      <c r="I542" s="86"/>
      <c r="J542" s="86"/>
      <c r="K542" s="86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</row>
    <row r="543" spans="1:55" ht="12.75" customHeight="1">
      <c r="A543" s="12"/>
      <c r="B543" s="36"/>
      <c r="C543" s="36"/>
      <c r="D543" s="12"/>
      <c r="E543" s="36"/>
      <c r="F543" s="56"/>
      <c r="G543" s="86"/>
      <c r="H543" s="86"/>
      <c r="I543" s="86"/>
      <c r="J543" s="86"/>
      <c r="K543" s="86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</row>
    <row r="544" spans="1:55" ht="12.75" customHeight="1">
      <c r="A544" s="12"/>
      <c r="B544" s="36"/>
      <c r="C544" s="36"/>
      <c r="D544" s="12"/>
      <c r="E544" s="36"/>
      <c r="F544" s="56"/>
      <c r="G544" s="86"/>
      <c r="H544" s="86"/>
      <c r="I544" s="86"/>
      <c r="J544" s="86"/>
      <c r="K544" s="86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</row>
    <row r="545" spans="1:55" ht="12.75" customHeight="1">
      <c r="A545" s="12"/>
      <c r="B545" s="36"/>
      <c r="C545" s="36"/>
      <c r="D545" s="12"/>
      <c r="E545" s="36"/>
      <c r="F545" s="56"/>
      <c r="G545" s="86"/>
      <c r="H545" s="86"/>
      <c r="I545" s="86"/>
      <c r="J545" s="86"/>
      <c r="K545" s="86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</row>
    <row r="546" spans="1:55" ht="12.75" customHeight="1">
      <c r="A546" s="12"/>
      <c r="B546" s="36"/>
      <c r="C546" s="36"/>
      <c r="D546" s="12"/>
      <c r="E546" s="36"/>
      <c r="F546" s="56"/>
      <c r="G546" s="86"/>
      <c r="H546" s="86"/>
      <c r="I546" s="86"/>
      <c r="J546" s="86"/>
      <c r="K546" s="86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</row>
    <row r="547" spans="1:55" ht="12.75" customHeight="1">
      <c r="A547" s="12"/>
      <c r="B547" s="36"/>
      <c r="C547" s="36"/>
      <c r="D547" s="12"/>
      <c r="E547" s="36"/>
      <c r="F547" s="56"/>
      <c r="G547" s="86"/>
      <c r="H547" s="86"/>
      <c r="I547" s="86"/>
      <c r="J547" s="86"/>
      <c r="K547" s="86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</row>
    <row r="548" spans="1:55" ht="12.75" customHeight="1">
      <c r="A548" s="12"/>
      <c r="B548" s="36"/>
      <c r="C548" s="36"/>
      <c r="D548" s="12"/>
      <c r="E548" s="36"/>
      <c r="F548" s="56"/>
      <c r="G548" s="86"/>
      <c r="H548" s="86"/>
      <c r="I548" s="86"/>
      <c r="J548" s="86"/>
      <c r="K548" s="86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</row>
    <row r="549" spans="1:55" ht="12.75" customHeight="1">
      <c r="A549" s="12"/>
      <c r="B549" s="36"/>
      <c r="C549" s="36"/>
      <c r="D549" s="12"/>
      <c r="E549" s="36"/>
      <c r="F549" s="56"/>
      <c r="G549" s="86"/>
      <c r="H549" s="86"/>
      <c r="I549" s="86"/>
      <c r="J549" s="86"/>
      <c r="K549" s="86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</row>
    <row r="550" spans="1:55" ht="12.75" customHeight="1">
      <c r="A550" s="12"/>
      <c r="B550" s="36"/>
      <c r="C550" s="36"/>
      <c r="D550" s="12"/>
      <c r="E550" s="36"/>
      <c r="F550" s="56"/>
      <c r="G550" s="86"/>
      <c r="H550" s="86"/>
      <c r="I550" s="86"/>
      <c r="J550" s="86"/>
      <c r="K550" s="86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</row>
    <row r="551" spans="1:55" ht="12.75" customHeight="1">
      <c r="A551" s="12"/>
      <c r="B551" s="36"/>
      <c r="C551" s="36"/>
      <c r="D551" s="12"/>
      <c r="E551" s="36"/>
      <c r="F551" s="56"/>
      <c r="G551" s="86"/>
      <c r="H551" s="86"/>
      <c r="I551" s="86"/>
      <c r="J551" s="86"/>
      <c r="K551" s="86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</row>
    <row r="552" spans="1:55" ht="12.75" customHeight="1">
      <c r="A552" s="12"/>
      <c r="B552" s="36"/>
      <c r="C552" s="36"/>
      <c r="D552" s="12"/>
      <c r="E552" s="36"/>
      <c r="F552" s="56"/>
      <c r="G552" s="86"/>
      <c r="H552" s="86"/>
      <c r="I552" s="86"/>
      <c r="J552" s="86"/>
      <c r="K552" s="86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</row>
    <row r="553" spans="1:55" ht="12.75" customHeight="1">
      <c r="A553" s="12"/>
      <c r="B553" s="36"/>
      <c r="C553" s="36"/>
      <c r="D553" s="12"/>
      <c r="E553" s="36"/>
      <c r="F553" s="56"/>
      <c r="G553" s="86"/>
      <c r="H553" s="86"/>
      <c r="I553" s="86"/>
      <c r="J553" s="86"/>
      <c r="K553" s="86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</row>
    <row r="554" spans="1:55" ht="12.75" customHeight="1">
      <c r="A554" s="12"/>
      <c r="B554" s="36"/>
      <c r="C554" s="36"/>
      <c r="D554" s="12"/>
      <c r="E554" s="36"/>
      <c r="F554" s="56"/>
      <c r="G554" s="86"/>
      <c r="H554" s="86"/>
      <c r="I554" s="86"/>
      <c r="J554" s="86"/>
      <c r="K554" s="86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</row>
    <row r="555" spans="1:55" ht="12.75" customHeight="1">
      <c r="A555" s="12"/>
      <c r="B555" s="36"/>
      <c r="C555" s="36"/>
      <c r="D555" s="12"/>
      <c r="E555" s="36"/>
      <c r="F555" s="56"/>
      <c r="G555" s="86"/>
      <c r="H555" s="86"/>
      <c r="I555" s="86"/>
      <c r="J555" s="86"/>
      <c r="K555" s="86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</row>
    <row r="556" spans="1:55" ht="12.75" customHeight="1">
      <c r="A556" s="12"/>
      <c r="B556" s="36"/>
      <c r="C556" s="36"/>
      <c r="D556" s="12"/>
      <c r="E556" s="36"/>
      <c r="F556" s="56"/>
      <c r="G556" s="86"/>
      <c r="H556" s="86"/>
      <c r="I556" s="86"/>
      <c r="J556" s="86"/>
      <c r="K556" s="86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</row>
    <row r="557" spans="1:55" ht="12.75" customHeight="1">
      <c r="A557" s="12"/>
      <c r="B557" s="36"/>
      <c r="C557" s="36"/>
      <c r="D557" s="12"/>
      <c r="E557" s="36"/>
      <c r="F557" s="56"/>
      <c r="G557" s="86"/>
      <c r="H557" s="86"/>
      <c r="I557" s="86"/>
      <c r="J557" s="86"/>
      <c r="K557" s="86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</row>
    <row r="558" spans="1:55" ht="12.75" customHeight="1">
      <c r="A558" s="12"/>
      <c r="B558" s="36"/>
      <c r="C558" s="36"/>
      <c r="D558" s="12"/>
      <c r="E558" s="36"/>
      <c r="F558" s="56"/>
      <c r="G558" s="86"/>
      <c r="H558" s="86"/>
      <c r="I558" s="86"/>
      <c r="J558" s="86"/>
      <c r="K558" s="86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</row>
    <row r="559" spans="1:55" ht="12.75" customHeight="1">
      <c r="A559" s="12"/>
      <c r="B559" s="36"/>
      <c r="C559" s="36"/>
      <c r="D559" s="12"/>
      <c r="E559" s="36"/>
      <c r="F559" s="56"/>
      <c r="G559" s="86"/>
      <c r="H559" s="86"/>
      <c r="I559" s="86"/>
      <c r="J559" s="86"/>
      <c r="K559" s="86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</row>
    <row r="560" spans="1:55" ht="12.75" customHeight="1">
      <c r="A560" s="12"/>
      <c r="B560" s="36"/>
      <c r="C560" s="36"/>
      <c r="D560" s="12"/>
      <c r="E560" s="36"/>
      <c r="F560" s="56"/>
      <c r="G560" s="86"/>
      <c r="H560" s="86"/>
      <c r="I560" s="86"/>
      <c r="J560" s="86"/>
      <c r="K560" s="86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</row>
    <row r="561" spans="1:55" ht="12.75" customHeight="1">
      <c r="A561" s="12"/>
      <c r="B561" s="36"/>
      <c r="C561" s="36"/>
      <c r="D561" s="12"/>
      <c r="E561" s="36"/>
      <c r="F561" s="56"/>
      <c r="G561" s="86"/>
      <c r="H561" s="86"/>
      <c r="I561" s="86"/>
      <c r="J561" s="86"/>
      <c r="K561" s="86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</row>
    <row r="562" spans="1:55" ht="12.75" customHeight="1">
      <c r="A562" s="12"/>
      <c r="B562" s="36"/>
      <c r="C562" s="36"/>
      <c r="D562" s="12"/>
      <c r="E562" s="36"/>
      <c r="F562" s="56"/>
      <c r="G562" s="86"/>
      <c r="H562" s="86"/>
      <c r="I562" s="86"/>
      <c r="J562" s="86"/>
      <c r="K562" s="86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</row>
    <row r="563" spans="1:55" ht="12.75" customHeight="1">
      <c r="A563" s="12"/>
      <c r="B563" s="36"/>
      <c r="C563" s="36"/>
      <c r="D563" s="12"/>
      <c r="E563" s="36"/>
      <c r="F563" s="56"/>
      <c r="G563" s="86"/>
      <c r="H563" s="86"/>
      <c r="I563" s="86"/>
      <c r="J563" s="86"/>
      <c r="K563" s="86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</row>
    <row r="564" spans="1:55" ht="12.75" customHeight="1">
      <c r="A564" s="12"/>
      <c r="B564" s="36"/>
      <c r="C564" s="36"/>
      <c r="D564" s="12"/>
      <c r="E564" s="36"/>
      <c r="F564" s="56"/>
      <c r="G564" s="86"/>
      <c r="H564" s="86"/>
      <c r="I564" s="86"/>
      <c r="J564" s="86"/>
      <c r="K564" s="86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</row>
    <row r="565" spans="1:55" ht="12.75" customHeight="1">
      <c r="A565" s="12"/>
      <c r="B565" s="36"/>
      <c r="C565" s="36"/>
      <c r="D565" s="12"/>
      <c r="E565" s="36"/>
      <c r="F565" s="56"/>
      <c r="G565" s="86"/>
      <c r="H565" s="86"/>
      <c r="I565" s="86"/>
      <c r="J565" s="86"/>
      <c r="K565" s="86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</row>
    <row r="566" spans="1:55" ht="12.75" customHeight="1">
      <c r="A566" s="12"/>
      <c r="B566" s="36"/>
      <c r="C566" s="36"/>
      <c r="D566" s="12"/>
      <c r="E566" s="36"/>
      <c r="F566" s="56"/>
      <c r="G566" s="86"/>
      <c r="H566" s="86"/>
      <c r="I566" s="86"/>
      <c r="J566" s="86"/>
      <c r="K566" s="86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</row>
    <row r="567" spans="1:55" ht="12.75" customHeight="1">
      <c r="A567" s="12"/>
      <c r="B567" s="36"/>
      <c r="C567" s="36"/>
      <c r="D567" s="12"/>
      <c r="E567" s="36"/>
      <c r="F567" s="56"/>
      <c r="G567" s="86"/>
      <c r="H567" s="86"/>
      <c r="I567" s="86"/>
      <c r="J567" s="86"/>
      <c r="K567" s="86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</row>
    <row r="568" spans="1:55" ht="12.75" customHeight="1">
      <c r="A568" s="12"/>
      <c r="B568" s="36"/>
      <c r="C568" s="36"/>
      <c r="D568" s="12"/>
      <c r="E568" s="36"/>
      <c r="F568" s="56"/>
      <c r="G568" s="86"/>
      <c r="H568" s="86"/>
      <c r="I568" s="86"/>
      <c r="J568" s="86"/>
      <c r="K568" s="86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</row>
    <row r="569" spans="1:55" ht="12.75" customHeight="1">
      <c r="A569" s="12"/>
      <c r="B569" s="36"/>
      <c r="C569" s="36"/>
      <c r="D569" s="12"/>
      <c r="E569" s="36"/>
      <c r="F569" s="56"/>
      <c r="G569" s="86"/>
      <c r="H569" s="86"/>
      <c r="I569" s="86"/>
      <c r="J569" s="86"/>
      <c r="K569" s="86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</row>
    <row r="570" spans="1:55" ht="12.75" customHeight="1">
      <c r="A570" s="12"/>
      <c r="B570" s="36"/>
      <c r="C570" s="36"/>
      <c r="D570" s="12"/>
      <c r="E570" s="36"/>
      <c r="F570" s="56"/>
      <c r="G570" s="86"/>
      <c r="H570" s="86"/>
      <c r="I570" s="86"/>
      <c r="J570" s="86"/>
      <c r="K570" s="86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</row>
    <row r="571" spans="1:55" ht="12.75" customHeight="1">
      <c r="A571" s="12"/>
      <c r="B571" s="36"/>
      <c r="C571" s="36"/>
      <c r="D571" s="12"/>
      <c r="E571" s="36"/>
      <c r="F571" s="56"/>
      <c r="G571" s="86"/>
      <c r="H571" s="86"/>
      <c r="I571" s="86"/>
      <c r="J571" s="86"/>
      <c r="K571" s="86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</row>
    <row r="572" spans="1:55" ht="12.75" customHeight="1">
      <c r="A572" s="12"/>
      <c r="B572" s="36"/>
      <c r="C572" s="36"/>
      <c r="D572" s="12"/>
      <c r="E572" s="36"/>
      <c r="F572" s="56"/>
      <c r="G572" s="86"/>
      <c r="H572" s="86"/>
      <c r="I572" s="86"/>
      <c r="J572" s="86"/>
      <c r="K572" s="86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</row>
    <row r="573" spans="1:55" ht="12.75" customHeight="1">
      <c r="A573" s="12"/>
      <c r="B573" s="36"/>
      <c r="C573" s="36"/>
      <c r="D573" s="12"/>
      <c r="E573" s="36"/>
      <c r="F573" s="56"/>
      <c r="G573" s="86"/>
      <c r="H573" s="86"/>
      <c r="I573" s="86"/>
      <c r="J573" s="86"/>
      <c r="K573" s="86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</row>
    <row r="574" spans="1:55" ht="12.75" customHeight="1">
      <c r="A574" s="12"/>
      <c r="B574" s="36"/>
      <c r="C574" s="36"/>
      <c r="D574" s="12"/>
      <c r="E574" s="36"/>
      <c r="F574" s="56"/>
      <c r="G574" s="86"/>
      <c r="H574" s="86"/>
      <c r="I574" s="86"/>
      <c r="J574" s="86"/>
      <c r="K574" s="86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</row>
    <row r="575" spans="1:55" ht="12.75" customHeight="1">
      <c r="A575" s="12"/>
      <c r="B575" s="36"/>
      <c r="C575" s="36"/>
      <c r="D575" s="12"/>
      <c r="E575" s="36"/>
      <c r="F575" s="56"/>
      <c r="G575" s="86"/>
      <c r="H575" s="86"/>
      <c r="I575" s="86"/>
      <c r="J575" s="86"/>
      <c r="K575" s="86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</row>
    <row r="576" spans="1:55" ht="12.75" customHeight="1">
      <c r="A576" s="12"/>
      <c r="B576" s="36"/>
      <c r="C576" s="36"/>
      <c r="D576" s="12"/>
      <c r="E576" s="36"/>
      <c r="F576" s="56"/>
      <c r="G576" s="86"/>
      <c r="H576" s="86"/>
      <c r="I576" s="86"/>
      <c r="J576" s="86"/>
      <c r="K576" s="86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</row>
    <row r="577" spans="1:55" ht="12.75" customHeight="1">
      <c r="A577" s="12"/>
      <c r="B577" s="36"/>
      <c r="C577" s="36"/>
      <c r="D577" s="12"/>
      <c r="E577" s="36"/>
      <c r="F577" s="56"/>
      <c r="G577" s="86"/>
      <c r="H577" s="86"/>
      <c r="I577" s="86"/>
      <c r="J577" s="86"/>
      <c r="K577" s="86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</row>
    <row r="578" spans="1:55" ht="12.75" customHeight="1">
      <c r="A578" s="12"/>
      <c r="B578" s="36"/>
      <c r="C578" s="36"/>
      <c r="D578" s="12"/>
      <c r="E578" s="36"/>
      <c r="F578" s="56"/>
      <c r="G578" s="86"/>
      <c r="H578" s="86"/>
      <c r="I578" s="86"/>
      <c r="J578" s="86"/>
      <c r="K578" s="86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</row>
    <row r="579" spans="1:55" ht="12.75" customHeight="1">
      <c r="A579" s="12"/>
      <c r="B579" s="36"/>
      <c r="C579" s="36"/>
      <c r="D579" s="12"/>
      <c r="E579" s="36"/>
      <c r="F579" s="56"/>
      <c r="G579" s="86"/>
      <c r="H579" s="86"/>
      <c r="I579" s="86"/>
      <c r="J579" s="86"/>
      <c r="K579" s="86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</row>
    <row r="580" spans="1:55" ht="12.75" customHeight="1">
      <c r="A580" s="12"/>
      <c r="B580" s="36"/>
      <c r="C580" s="36"/>
      <c r="D580" s="12"/>
      <c r="E580" s="36"/>
      <c r="F580" s="56"/>
      <c r="G580" s="86"/>
      <c r="H580" s="86"/>
      <c r="I580" s="86"/>
      <c r="J580" s="86"/>
      <c r="K580" s="86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</row>
    <row r="581" spans="1:55" ht="12.75" customHeight="1">
      <c r="A581" s="12"/>
      <c r="B581" s="36"/>
      <c r="C581" s="36"/>
      <c r="D581" s="12"/>
      <c r="E581" s="36"/>
      <c r="F581" s="56"/>
      <c r="G581" s="86"/>
      <c r="H581" s="86"/>
      <c r="I581" s="86"/>
      <c r="J581" s="86"/>
      <c r="K581" s="86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</row>
    <row r="582" spans="1:55" ht="12.75" customHeight="1">
      <c r="A582" s="12"/>
      <c r="B582" s="36"/>
      <c r="C582" s="36"/>
      <c r="D582" s="12"/>
      <c r="E582" s="36"/>
      <c r="F582" s="56"/>
      <c r="G582" s="86"/>
      <c r="H582" s="86"/>
      <c r="I582" s="86"/>
      <c r="J582" s="86"/>
      <c r="K582" s="86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</row>
    <row r="583" spans="1:55" ht="12.75" customHeight="1">
      <c r="A583" s="12"/>
      <c r="B583" s="36"/>
      <c r="C583" s="36"/>
      <c r="D583" s="12"/>
      <c r="E583" s="36"/>
      <c r="F583" s="56"/>
      <c r="G583" s="86"/>
      <c r="H583" s="86"/>
      <c r="I583" s="86"/>
      <c r="J583" s="86"/>
      <c r="K583" s="86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</row>
    <row r="584" spans="1:55" ht="12.75" customHeight="1">
      <c r="A584" s="12"/>
      <c r="B584" s="36"/>
      <c r="C584" s="36"/>
      <c r="D584" s="12"/>
      <c r="E584" s="36"/>
      <c r="F584" s="56"/>
      <c r="G584" s="86"/>
      <c r="H584" s="86"/>
      <c r="I584" s="86"/>
      <c r="J584" s="86"/>
      <c r="K584" s="86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</row>
    <row r="585" spans="1:55" ht="12.75" customHeight="1">
      <c r="A585" s="12"/>
      <c r="B585" s="36"/>
      <c r="C585" s="36"/>
      <c r="D585" s="12"/>
      <c r="E585" s="36"/>
      <c r="F585" s="56"/>
      <c r="G585" s="86"/>
      <c r="H585" s="86"/>
      <c r="I585" s="86"/>
      <c r="J585" s="86"/>
      <c r="K585" s="86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</row>
    <row r="586" spans="1:55" ht="12.75" customHeight="1">
      <c r="A586" s="12"/>
      <c r="B586" s="36"/>
      <c r="C586" s="36"/>
      <c r="D586" s="12"/>
      <c r="E586" s="36"/>
      <c r="F586" s="56"/>
      <c r="G586" s="86"/>
      <c r="H586" s="86"/>
      <c r="I586" s="86"/>
      <c r="J586" s="86"/>
      <c r="K586" s="86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</row>
    <row r="587" spans="1:55" ht="12.75" customHeight="1">
      <c r="A587" s="12"/>
      <c r="B587" s="36"/>
      <c r="C587" s="36"/>
      <c r="D587" s="12"/>
      <c r="E587" s="36"/>
      <c r="F587" s="56"/>
      <c r="G587" s="86"/>
      <c r="H587" s="86"/>
      <c r="I587" s="86"/>
      <c r="J587" s="86"/>
      <c r="K587" s="86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</row>
    <row r="588" spans="1:55" ht="12.75" customHeight="1">
      <c r="A588" s="12"/>
      <c r="B588" s="36"/>
      <c r="C588" s="36"/>
      <c r="D588" s="12"/>
      <c r="E588" s="36"/>
      <c r="F588" s="56"/>
      <c r="G588" s="86"/>
      <c r="H588" s="86"/>
      <c r="I588" s="86"/>
      <c r="J588" s="86"/>
      <c r="K588" s="86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</row>
    <row r="589" spans="1:55" ht="12.75" customHeight="1">
      <c r="A589" s="12"/>
      <c r="B589" s="36"/>
      <c r="C589" s="36"/>
      <c r="D589" s="12"/>
      <c r="E589" s="36"/>
      <c r="F589" s="56"/>
      <c r="G589" s="86"/>
      <c r="H589" s="86"/>
      <c r="I589" s="86"/>
      <c r="J589" s="86"/>
      <c r="K589" s="86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</row>
    <row r="590" spans="1:55" ht="12.75" customHeight="1">
      <c r="A590" s="12"/>
      <c r="B590" s="36"/>
      <c r="C590" s="36"/>
      <c r="D590" s="12"/>
      <c r="E590" s="36"/>
      <c r="F590" s="56"/>
      <c r="G590" s="86"/>
      <c r="H590" s="86"/>
      <c r="I590" s="86"/>
      <c r="J590" s="86"/>
      <c r="K590" s="86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</row>
    <row r="591" spans="1:55" ht="12.75" customHeight="1">
      <c r="A591" s="12"/>
      <c r="B591" s="36"/>
      <c r="C591" s="36"/>
      <c r="D591" s="12"/>
      <c r="E591" s="36"/>
      <c r="F591" s="56"/>
      <c r="G591" s="86"/>
      <c r="H591" s="86"/>
      <c r="I591" s="86"/>
      <c r="J591" s="86"/>
      <c r="K591" s="86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</row>
    <row r="592" spans="1:55" ht="12.75" customHeight="1">
      <c r="A592" s="12"/>
      <c r="B592" s="36"/>
      <c r="C592" s="36"/>
      <c r="D592" s="12"/>
      <c r="E592" s="36"/>
      <c r="F592" s="56"/>
      <c r="G592" s="86"/>
      <c r="H592" s="86"/>
      <c r="I592" s="86"/>
      <c r="J592" s="86"/>
      <c r="K592" s="86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</row>
    <row r="593" spans="1:55" ht="12.75" customHeight="1">
      <c r="A593" s="12"/>
      <c r="B593" s="36"/>
      <c r="C593" s="36"/>
      <c r="D593" s="12"/>
      <c r="E593" s="36"/>
      <c r="F593" s="56"/>
      <c r="G593" s="86"/>
      <c r="H593" s="86"/>
      <c r="I593" s="86"/>
      <c r="J593" s="86"/>
      <c r="K593" s="86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</row>
    <row r="594" spans="1:55" ht="12.75" customHeight="1">
      <c r="A594" s="12"/>
      <c r="B594" s="36"/>
      <c r="C594" s="36"/>
      <c r="D594" s="12"/>
      <c r="E594" s="36"/>
      <c r="F594" s="56"/>
      <c r="G594" s="86"/>
      <c r="H594" s="86"/>
      <c r="I594" s="86"/>
      <c r="J594" s="86"/>
      <c r="K594" s="86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</row>
    <row r="595" spans="1:55" ht="12.75" customHeight="1">
      <c r="A595" s="12"/>
      <c r="B595" s="36"/>
      <c r="C595" s="36"/>
      <c r="D595" s="12"/>
      <c r="E595" s="36"/>
      <c r="F595" s="56"/>
      <c r="G595" s="86"/>
      <c r="H595" s="86"/>
      <c r="I595" s="86"/>
      <c r="J595" s="86"/>
      <c r="K595" s="86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</row>
    <row r="596" spans="1:55" ht="12.75" customHeight="1">
      <c r="A596" s="12"/>
      <c r="B596" s="36"/>
      <c r="C596" s="36"/>
      <c r="D596" s="12"/>
      <c r="E596" s="36"/>
      <c r="F596" s="56"/>
      <c r="G596" s="86"/>
      <c r="H596" s="86"/>
      <c r="I596" s="86"/>
      <c r="J596" s="86"/>
      <c r="K596" s="86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</row>
    <row r="597" spans="1:55" ht="12.75" customHeight="1">
      <c r="A597" s="12"/>
      <c r="B597" s="36"/>
      <c r="C597" s="36"/>
      <c r="D597" s="12"/>
      <c r="E597" s="36"/>
      <c r="F597" s="56"/>
      <c r="G597" s="86"/>
      <c r="H597" s="86"/>
      <c r="I597" s="86"/>
      <c r="J597" s="86"/>
      <c r="K597" s="86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</row>
    <row r="598" spans="1:55" ht="12.75" customHeight="1">
      <c r="A598" s="12"/>
      <c r="B598" s="36"/>
      <c r="C598" s="36"/>
      <c r="D598" s="12"/>
      <c r="E598" s="36"/>
      <c r="F598" s="56"/>
      <c r="G598" s="86"/>
      <c r="H598" s="86"/>
      <c r="I598" s="86"/>
      <c r="J598" s="86"/>
      <c r="K598" s="86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</row>
    <row r="599" spans="1:55" ht="12.75" customHeight="1">
      <c r="A599" s="12"/>
      <c r="B599" s="36"/>
      <c r="C599" s="36"/>
      <c r="D599" s="12"/>
      <c r="E599" s="36"/>
      <c r="F599" s="56"/>
      <c r="G599" s="86"/>
      <c r="H599" s="86"/>
      <c r="I599" s="86"/>
      <c r="J599" s="86"/>
      <c r="K599" s="86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</row>
    <row r="600" spans="1:55" ht="12.75" customHeight="1">
      <c r="A600" s="12"/>
      <c r="B600" s="36"/>
      <c r="C600" s="36"/>
      <c r="D600" s="12"/>
      <c r="E600" s="36"/>
      <c r="F600" s="56"/>
      <c r="G600" s="86"/>
      <c r="H600" s="86"/>
      <c r="I600" s="86"/>
      <c r="J600" s="86"/>
      <c r="K600" s="86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</row>
    <row r="601" spans="1:55" ht="12.75" customHeight="1">
      <c r="A601" s="12"/>
      <c r="B601" s="36"/>
      <c r="C601" s="36"/>
      <c r="D601" s="12"/>
      <c r="E601" s="36"/>
      <c r="F601" s="56"/>
      <c r="G601" s="86"/>
      <c r="H601" s="86"/>
      <c r="I601" s="86"/>
      <c r="J601" s="86"/>
      <c r="K601" s="86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</row>
    <row r="602" spans="1:55" ht="12.75" customHeight="1">
      <c r="A602" s="12"/>
      <c r="B602" s="36"/>
      <c r="C602" s="36"/>
      <c r="D602" s="12"/>
      <c r="E602" s="36"/>
      <c r="F602" s="56"/>
      <c r="G602" s="86"/>
      <c r="H602" s="86"/>
      <c r="I602" s="86"/>
      <c r="J602" s="86"/>
      <c r="K602" s="86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</row>
    <row r="603" spans="1:55" ht="12.75" customHeight="1">
      <c r="A603" s="12"/>
      <c r="B603" s="36"/>
      <c r="C603" s="36"/>
      <c r="D603" s="12"/>
      <c r="E603" s="36"/>
      <c r="F603" s="56"/>
      <c r="G603" s="86"/>
      <c r="H603" s="86"/>
      <c r="I603" s="86"/>
      <c r="J603" s="86"/>
      <c r="K603" s="86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</row>
    <row r="604" spans="1:55" ht="12.75" customHeight="1">
      <c r="A604" s="12"/>
      <c r="B604" s="36"/>
      <c r="C604" s="36"/>
      <c r="D604" s="12"/>
      <c r="E604" s="36"/>
      <c r="F604" s="56"/>
      <c r="G604" s="86"/>
      <c r="H604" s="86"/>
      <c r="I604" s="86"/>
      <c r="J604" s="86"/>
      <c r="K604" s="86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</row>
    <row r="605" spans="1:55" ht="12.75" customHeight="1">
      <c r="A605" s="12"/>
      <c r="B605" s="36"/>
      <c r="C605" s="36"/>
      <c r="D605" s="12"/>
      <c r="E605" s="36"/>
      <c r="F605" s="56"/>
      <c r="G605" s="86"/>
      <c r="H605" s="86"/>
      <c r="I605" s="86"/>
      <c r="J605" s="86"/>
      <c r="K605" s="86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</row>
    <row r="606" spans="1:55" ht="12.75" customHeight="1">
      <c r="A606" s="12"/>
      <c r="B606" s="36"/>
      <c r="C606" s="36"/>
      <c r="D606" s="12"/>
      <c r="E606" s="36"/>
      <c r="F606" s="56"/>
      <c r="G606" s="86"/>
      <c r="H606" s="86"/>
      <c r="I606" s="86"/>
      <c r="J606" s="86"/>
      <c r="K606" s="86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</row>
    <row r="607" spans="1:55" ht="12.75" customHeight="1">
      <c r="A607" s="12"/>
      <c r="B607" s="36"/>
      <c r="C607" s="36"/>
      <c r="D607" s="12"/>
      <c r="E607" s="36"/>
      <c r="F607" s="56"/>
      <c r="G607" s="86"/>
      <c r="H607" s="86"/>
      <c r="I607" s="86"/>
      <c r="J607" s="86"/>
      <c r="K607" s="86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</row>
    <row r="608" spans="1:55" ht="12.75" customHeight="1">
      <c r="A608" s="12"/>
      <c r="B608" s="36"/>
      <c r="C608" s="36"/>
      <c r="D608" s="12"/>
      <c r="E608" s="36"/>
      <c r="F608" s="56"/>
      <c r="G608" s="86"/>
      <c r="H608" s="86"/>
      <c r="I608" s="86"/>
      <c r="J608" s="86"/>
      <c r="K608" s="86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</row>
    <row r="609" spans="1:55" ht="12.75" customHeight="1">
      <c r="A609" s="12"/>
      <c r="B609" s="36"/>
      <c r="C609" s="36"/>
      <c r="D609" s="12"/>
      <c r="E609" s="36"/>
      <c r="F609" s="56"/>
      <c r="G609" s="86"/>
      <c r="H609" s="86"/>
      <c r="I609" s="86"/>
      <c r="J609" s="86"/>
      <c r="K609" s="86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</row>
    <row r="610" spans="1:55" ht="12.75" customHeight="1">
      <c r="A610" s="12"/>
      <c r="B610" s="36"/>
      <c r="C610" s="36"/>
      <c r="D610" s="12"/>
      <c r="E610" s="36"/>
      <c r="F610" s="56"/>
      <c r="G610" s="86"/>
      <c r="H610" s="86"/>
      <c r="I610" s="86"/>
      <c r="J610" s="86"/>
      <c r="K610" s="86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</row>
    <row r="611" spans="1:55" ht="12.75" customHeight="1">
      <c r="A611" s="12"/>
      <c r="B611" s="36"/>
      <c r="C611" s="36"/>
      <c r="D611" s="12"/>
      <c r="E611" s="36"/>
      <c r="F611" s="56"/>
      <c r="G611" s="86"/>
      <c r="H611" s="86"/>
      <c r="I611" s="86"/>
      <c r="J611" s="86"/>
      <c r="K611" s="86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</row>
    <row r="612" spans="1:55" ht="12.75" customHeight="1">
      <c r="A612" s="12"/>
      <c r="B612" s="36"/>
      <c r="C612" s="36"/>
      <c r="D612" s="12"/>
      <c r="E612" s="36"/>
      <c r="F612" s="56"/>
      <c r="G612" s="86"/>
      <c r="H612" s="86"/>
      <c r="I612" s="86"/>
      <c r="J612" s="86"/>
      <c r="K612" s="86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</row>
    <row r="613" spans="1:55" ht="12.75" customHeight="1">
      <c r="A613" s="12"/>
      <c r="B613" s="36"/>
      <c r="C613" s="36"/>
      <c r="D613" s="12"/>
      <c r="E613" s="36"/>
      <c r="F613" s="56"/>
      <c r="G613" s="86"/>
      <c r="H613" s="86"/>
      <c r="I613" s="86"/>
      <c r="J613" s="86"/>
      <c r="K613" s="86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</row>
    <row r="614" spans="1:55" ht="12.75" customHeight="1">
      <c r="A614" s="12"/>
      <c r="B614" s="36"/>
      <c r="C614" s="36"/>
      <c r="D614" s="12"/>
      <c r="E614" s="36"/>
      <c r="F614" s="56"/>
      <c r="G614" s="86"/>
      <c r="H614" s="86"/>
      <c r="I614" s="86"/>
      <c r="J614" s="86"/>
      <c r="K614" s="86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ht="12.75" customHeight="1">
      <c r="A615" s="12"/>
      <c r="B615" s="36"/>
      <c r="C615" s="36"/>
      <c r="D615" s="12"/>
      <c r="E615" s="36"/>
      <c r="F615" s="56"/>
      <c r="G615" s="86"/>
      <c r="H615" s="86"/>
      <c r="I615" s="86"/>
      <c r="J615" s="86"/>
      <c r="K615" s="86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</row>
    <row r="616" spans="1:55" ht="12.75" customHeight="1">
      <c r="A616" s="12"/>
      <c r="B616" s="36"/>
      <c r="C616" s="36"/>
      <c r="D616" s="12"/>
      <c r="E616" s="36"/>
      <c r="F616" s="56"/>
      <c r="G616" s="86"/>
      <c r="H616" s="86"/>
      <c r="I616" s="86"/>
      <c r="J616" s="86"/>
      <c r="K616" s="86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</row>
    <row r="617" spans="1:55" ht="12.75" customHeight="1">
      <c r="A617" s="12"/>
      <c r="B617" s="36"/>
      <c r="C617" s="36"/>
      <c r="D617" s="12"/>
      <c r="E617" s="36"/>
      <c r="F617" s="56"/>
      <c r="G617" s="86"/>
      <c r="H617" s="86"/>
      <c r="I617" s="86"/>
      <c r="J617" s="86"/>
      <c r="K617" s="86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</row>
    <row r="618" spans="1:55" ht="12.75" customHeight="1">
      <c r="A618" s="12"/>
      <c r="B618" s="36"/>
      <c r="C618" s="36"/>
      <c r="D618" s="12"/>
      <c r="E618" s="36"/>
      <c r="F618" s="56"/>
      <c r="G618" s="86"/>
      <c r="H618" s="86"/>
      <c r="I618" s="86"/>
      <c r="J618" s="86"/>
      <c r="K618" s="86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</row>
    <row r="619" spans="1:55" ht="12.75" customHeight="1">
      <c r="A619" s="12"/>
      <c r="B619" s="36"/>
      <c r="C619" s="36"/>
      <c r="D619" s="12"/>
      <c r="E619" s="36"/>
      <c r="F619" s="56"/>
      <c r="G619" s="86"/>
      <c r="H619" s="86"/>
      <c r="I619" s="86"/>
      <c r="J619" s="86"/>
      <c r="K619" s="86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</row>
    <row r="620" spans="1:55" ht="12.75" customHeight="1">
      <c r="A620" s="12"/>
      <c r="B620" s="36"/>
      <c r="C620" s="36"/>
      <c r="D620" s="12"/>
      <c r="E620" s="36"/>
      <c r="F620" s="56"/>
      <c r="G620" s="86"/>
      <c r="H620" s="86"/>
      <c r="I620" s="86"/>
      <c r="J620" s="86"/>
      <c r="K620" s="86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</row>
    <row r="621" spans="1:55" ht="12.75" customHeight="1">
      <c r="A621" s="12"/>
      <c r="B621" s="36"/>
      <c r="C621" s="36"/>
      <c r="D621" s="12"/>
      <c r="E621" s="36"/>
      <c r="F621" s="56"/>
      <c r="G621" s="86"/>
      <c r="H621" s="86"/>
      <c r="I621" s="86"/>
      <c r="J621" s="86"/>
      <c r="K621" s="86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</row>
    <row r="622" spans="1:55" ht="12.75" customHeight="1">
      <c r="A622" s="12"/>
      <c r="B622" s="36"/>
      <c r="C622" s="36"/>
      <c r="D622" s="12"/>
      <c r="E622" s="36"/>
      <c r="F622" s="56"/>
      <c r="G622" s="86"/>
      <c r="H622" s="86"/>
      <c r="I622" s="86"/>
      <c r="J622" s="86"/>
      <c r="K622" s="86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</row>
    <row r="623" spans="1:55" ht="12.75" customHeight="1">
      <c r="A623" s="12"/>
      <c r="B623" s="36"/>
      <c r="C623" s="36"/>
      <c r="D623" s="12"/>
      <c r="E623" s="36"/>
      <c r="F623" s="56"/>
      <c r="G623" s="86"/>
      <c r="H623" s="86"/>
      <c r="I623" s="86"/>
      <c r="J623" s="86"/>
      <c r="K623" s="86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</row>
    <row r="624" spans="1:55" ht="12.75" customHeight="1">
      <c r="A624" s="12"/>
      <c r="B624" s="36"/>
      <c r="C624" s="36"/>
      <c r="D624" s="12"/>
      <c r="E624" s="36"/>
      <c r="F624" s="56"/>
      <c r="G624" s="86"/>
      <c r="H624" s="86"/>
      <c r="I624" s="86"/>
      <c r="J624" s="86"/>
      <c r="K624" s="86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</row>
    <row r="625" spans="1:55" ht="12.75" customHeight="1">
      <c r="A625" s="12"/>
      <c r="B625" s="36"/>
      <c r="C625" s="36"/>
      <c r="D625" s="12"/>
      <c r="E625" s="36"/>
      <c r="F625" s="56"/>
      <c r="G625" s="86"/>
      <c r="H625" s="86"/>
      <c r="I625" s="86"/>
      <c r="J625" s="86"/>
      <c r="K625" s="86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</row>
    <row r="626" spans="1:55" ht="12.75" customHeight="1">
      <c r="A626" s="12"/>
      <c r="B626" s="36"/>
      <c r="C626" s="36"/>
      <c r="D626" s="12"/>
      <c r="E626" s="36"/>
      <c r="F626" s="56"/>
      <c r="G626" s="86"/>
      <c r="H626" s="86"/>
      <c r="I626" s="86"/>
      <c r="J626" s="86"/>
      <c r="K626" s="86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</row>
    <row r="627" spans="1:55" ht="12.75" customHeight="1">
      <c r="A627" s="12"/>
      <c r="B627" s="36"/>
      <c r="C627" s="36"/>
      <c r="D627" s="12"/>
      <c r="E627" s="36"/>
      <c r="F627" s="56"/>
      <c r="G627" s="86"/>
      <c r="H627" s="86"/>
      <c r="I627" s="86"/>
      <c r="J627" s="86"/>
      <c r="K627" s="86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</row>
    <row r="628" spans="1:55" ht="12.75" customHeight="1">
      <c r="A628" s="12"/>
      <c r="B628" s="36"/>
      <c r="C628" s="36"/>
      <c r="D628" s="12"/>
      <c r="E628" s="36"/>
      <c r="F628" s="56"/>
      <c r="G628" s="86"/>
      <c r="H628" s="86"/>
      <c r="I628" s="86"/>
      <c r="J628" s="86"/>
      <c r="K628" s="86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</row>
    <row r="629" spans="1:55" ht="12.75" customHeight="1">
      <c r="A629" s="12"/>
      <c r="B629" s="36"/>
      <c r="C629" s="36"/>
      <c r="D629" s="12"/>
      <c r="E629" s="36"/>
      <c r="F629" s="56"/>
      <c r="G629" s="86"/>
      <c r="H629" s="86"/>
      <c r="I629" s="86"/>
      <c r="J629" s="86"/>
      <c r="K629" s="86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</row>
    <row r="630" spans="1:55" ht="12.75" customHeight="1">
      <c r="A630" s="12"/>
      <c r="B630" s="36"/>
      <c r="C630" s="36"/>
      <c r="D630" s="12"/>
      <c r="E630" s="36"/>
      <c r="F630" s="56"/>
      <c r="G630" s="86"/>
      <c r="H630" s="86"/>
      <c r="I630" s="86"/>
      <c r="J630" s="86"/>
      <c r="K630" s="86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</row>
    <row r="631" spans="1:55" ht="12.75" customHeight="1">
      <c r="A631" s="12"/>
      <c r="B631" s="36"/>
      <c r="C631" s="36"/>
      <c r="D631" s="12"/>
      <c r="E631" s="36"/>
      <c r="F631" s="56"/>
      <c r="G631" s="86"/>
      <c r="H631" s="86"/>
      <c r="I631" s="86"/>
      <c r="J631" s="86"/>
      <c r="K631" s="86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</row>
    <row r="632" spans="1:55" ht="12.75" customHeight="1">
      <c r="A632" s="12"/>
      <c r="B632" s="36"/>
      <c r="C632" s="36"/>
      <c r="D632" s="12"/>
      <c r="E632" s="36"/>
      <c r="F632" s="56"/>
      <c r="G632" s="86"/>
      <c r="H632" s="86"/>
      <c r="I632" s="86"/>
      <c r="J632" s="86"/>
      <c r="K632" s="86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</row>
    <row r="633" spans="1:55" ht="12.75" customHeight="1">
      <c r="A633" s="12"/>
      <c r="B633" s="36"/>
      <c r="C633" s="36"/>
      <c r="D633" s="12"/>
      <c r="E633" s="36"/>
      <c r="F633" s="56"/>
      <c r="G633" s="86"/>
      <c r="H633" s="86"/>
      <c r="I633" s="86"/>
      <c r="J633" s="86"/>
      <c r="K633" s="86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</row>
    <row r="634" spans="1:55" ht="12.75" customHeight="1">
      <c r="A634" s="12"/>
      <c r="B634" s="36"/>
      <c r="C634" s="36"/>
      <c r="D634" s="12"/>
      <c r="E634" s="36"/>
      <c r="F634" s="56"/>
      <c r="G634" s="86"/>
      <c r="H634" s="86"/>
      <c r="I634" s="86"/>
      <c r="J634" s="86"/>
      <c r="K634" s="86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</row>
    <row r="635" spans="1:55" ht="12.75" customHeight="1">
      <c r="A635" s="12"/>
      <c r="B635" s="36"/>
      <c r="C635" s="36"/>
      <c r="D635" s="12"/>
      <c r="E635" s="36"/>
      <c r="F635" s="56"/>
      <c r="G635" s="86"/>
      <c r="H635" s="86"/>
      <c r="I635" s="86"/>
      <c r="J635" s="86"/>
      <c r="K635" s="86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</row>
    <row r="636" spans="1:55" ht="12.75" customHeight="1">
      <c r="A636" s="12"/>
      <c r="B636" s="36"/>
      <c r="C636" s="36"/>
      <c r="D636" s="12"/>
      <c r="E636" s="36"/>
      <c r="F636" s="56"/>
      <c r="G636" s="86"/>
      <c r="H636" s="86"/>
      <c r="I636" s="86"/>
      <c r="J636" s="86"/>
      <c r="K636" s="86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</row>
    <row r="637" spans="1:55" ht="12.75" customHeight="1">
      <c r="A637" s="12"/>
      <c r="B637" s="36"/>
      <c r="C637" s="36"/>
      <c r="D637" s="12"/>
      <c r="E637" s="36"/>
      <c r="F637" s="56"/>
      <c r="G637" s="86"/>
      <c r="H637" s="86"/>
      <c r="I637" s="86"/>
      <c r="J637" s="86"/>
      <c r="K637" s="86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</row>
    <row r="638" spans="1:55" ht="12.75" customHeight="1">
      <c r="A638" s="12"/>
      <c r="B638" s="36"/>
      <c r="C638" s="36"/>
      <c r="D638" s="12"/>
      <c r="E638" s="36"/>
      <c r="F638" s="56"/>
      <c r="G638" s="86"/>
      <c r="H638" s="86"/>
      <c r="I638" s="86"/>
      <c r="J638" s="86"/>
      <c r="K638" s="86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</row>
    <row r="639" spans="1:55" ht="12.75" customHeight="1">
      <c r="A639" s="12"/>
      <c r="B639" s="36"/>
      <c r="C639" s="36"/>
      <c r="D639" s="12"/>
      <c r="E639" s="36"/>
      <c r="F639" s="56"/>
      <c r="G639" s="86"/>
      <c r="H639" s="86"/>
      <c r="I639" s="86"/>
      <c r="J639" s="86"/>
      <c r="K639" s="86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</row>
    <row r="640" spans="1:55" ht="12.75" customHeight="1">
      <c r="A640" s="12"/>
      <c r="B640" s="36"/>
      <c r="C640" s="36"/>
      <c r="D640" s="12"/>
      <c r="E640" s="36"/>
      <c r="F640" s="56"/>
      <c r="G640" s="86"/>
      <c r="H640" s="86"/>
      <c r="I640" s="86"/>
      <c r="J640" s="86"/>
      <c r="K640" s="86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</row>
    <row r="641" spans="1:55" ht="12.75" customHeight="1">
      <c r="A641" s="12"/>
      <c r="B641" s="36"/>
      <c r="C641" s="36"/>
      <c r="D641" s="12"/>
      <c r="E641" s="36"/>
      <c r="F641" s="56"/>
      <c r="G641" s="86"/>
      <c r="H641" s="86"/>
      <c r="I641" s="86"/>
      <c r="J641" s="86"/>
      <c r="K641" s="86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</row>
    <row r="642" spans="1:55" ht="12.75" customHeight="1">
      <c r="A642" s="12"/>
      <c r="B642" s="36"/>
      <c r="C642" s="36"/>
      <c r="D642" s="12"/>
      <c r="E642" s="36"/>
      <c r="F642" s="56"/>
      <c r="G642" s="86"/>
      <c r="H642" s="86"/>
      <c r="I642" s="86"/>
      <c r="J642" s="86"/>
      <c r="K642" s="86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</row>
    <row r="643" spans="1:55" ht="12.75" customHeight="1">
      <c r="A643" s="12"/>
      <c r="B643" s="36"/>
      <c r="C643" s="36"/>
      <c r="D643" s="12"/>
      <c r="E643" s="36"/>
      <c r="F643" s="56"/>
      <c r="G643" s="86"/>
      <c r="H643" s="86"/>
      <c r="I643" s="86"/>
      <c r="J643" s="86"/>
      <c r="K643" s="86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</row>
    <row r="644" spans="1:55" ht="12.75" customHeight="1">
      <c r="A644" s="12"/>
      <c r="B644" s="36"/>
      <c r="C644" s="36"/>
      <c r="D644" s="12"/>
      <c r="E644" s="36"/>
      <c r="F644" s="56"/>
      <c r="G644" s="86"/>
      <c r="H644" s="86"/>
      <c r="I644" s="86"/>
      <c r="J644" s="86"/>
      <c r="K644" s="86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</row>
    <row r="645" spans="1:55" ht="12.75" customHeight="1">
      <c r="A645" s="12"/>
      <c r="B645" s="36"/>
      <c r="C645" s="36"/>
      <c r="D645" s="12"/>
      <c r="E645" s="36"/>
      <c r="F645" s="56"/>
      <c r="G645" s="86"/>
      <c r="H645" s="86"/>
      <c r="I645" s="86"/>
      <c r="J645" s="86"/>
      <c r="K645" s="86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</row>
    <row r="646" spans="1:55" ht="12.75" customHeight="1">
      <c r="A646" s="12"/>
      <c r="B646" s="36"/>
      <c r="C646" s="36"/>
      <c r="D646" s="12"/>
      <c r="E646" s="36"/>
      <c r="F646" s="56"/>
      <c r="G646" s="86"/>
      <c r="H646" s="86"/>
      <c r="I646" s="86"/>
      <c r="J646" s="86"/>
      <c r="K646" s="86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</row>
    <row r="647" spans="1:55" ht="12.75" customHeight="1">
      <c r="A647" s="12"/>
      <c r="B647" s="36"/>
      <c r="C647" s="36"/>
      <c r="D647" s="12"/>
      <c r="E647" s="36"/>
      <c r="F647" s="56"/>
      <c r="G647" s="86"/>
      <c r="H647" s="86"/>
      <c r="I647" s="86"/>
      <c r="J647" s="86"/>
      <c r="K647" s="86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</row>
    <row r="648" spans="1:55" ht="12.75" customHeight="1">
      <c r="A648" s="12"/>
      <c r="B648" s="36"/>
      <c r="C648" s="36"/>
      <c r="D648" s="12"/>
      <c r="E648" s="36"/>
      <c r="F648" s="56"/>
      <c r="G648" s="86"/>
      <c r="H648" s="86"/>
      <c r="I648" s="86"/>
      <c r="J648" s="86"/>
      <c r="K648" s="86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</row>
    <row r="649" spans="1:55" ht="12.75" customHeight="1">
      <c r="A649" s="12"/>
      <c r="B649" s="36"/>
      <c r="C649" s="36"/>
      <c r="D649" s="12"/>
      <c r="E649" s="36"/>
      <c r="F649" s="56"/>
      <c r="G649" s="86"/>
      <c r="H649" s="86"/>
      <c r="I649" s="86"/>
      <c r="J649" s="86"/>
      <c r="K649" s="86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</row>
    <row r="650" spans="1:55" ht="12.75" customHeight="1">
      <c r="A650" s="12"/>
      <c r="B650" s="36"/>
      <c r="C650" s="36"/>
      <c r="D650" s="12"/>
      <c r="E650" s="36"/>
      <c r="F650" s="56"/>
      <c r="G650" s="86"/>
      <c r="H650" s="86"/>
      <c r="I650" s="86"/>
      <c r="J650" s="86"/>
      <c r="K650" s="86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</row>
    <row r="651" spans="1:55" ht="12.75" customHeight="1">
      <c r="A651" s="12"/>
      <c r="B651" s="36"/>
      <c r="C651" s="36"/>
      <c r="D651" s="12"/>
      <c r="E651" s="36"/>
      <c r="F651" s="56"/>
      <c r="G651" s="86"/>
      <c r="H651" s="86"/>
      <c r="I651" s="86"/>
      <c r="J651" s="86"/>
      <c r="K651" s="86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</row>
    <row r="652" spans="1:55" ht="12.75" customHeight="1">
      <c r="A652" s="12"/>
      <c r="B652" s="36"/>
      <c r="C652" s="36"/>
      <c r="D652" s="12"/>
      <c r="E652" s="36"/>
      <c r="F652" s="56"/>
      <c r="G652" s="86"/>
      <c r="H652" s="86"/>
      <c r="I652" s="86"/>
      <c r="J652" s="86"/>
      <c r="K652" s="86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</row>
    <row r="653" spans="1:55" ht="12.75" customHeight="1">
      <c r="A653" s="12"/>
      <c r="B653" s="36"/>
      <c r="C653" s="36"/>
      <c r="D653" s="12"/>
      <c r="E653" s="36"/>
      <c r="F653" s="56"/>
      <c r="G653" s="86"/>
      <c r="H653" s="86"/>
      <c r="I653" s="86"/>
      <c r="J653" s="86"/>
      <c r="K653" s="86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</row>
    <row r="654" spans="1:55" ht="12.75" customHeight="1">
      <c r="A654" s="12"/>
      <c r="B654" s="36"/>
      <c r="C654" s="36"/>
      <c r="D654" s="12"/>
      <c r="E654" s="36"/>
      <c r="F654" s="56"/>
      <c r="G654" s="86"/>
      <c r="H654" s="86"/>
      <c r="I654" s="86"/>
      <c r="J654" s="86"/>
      <c r="K654" s="86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</row>
    <row r="655" spans="1:55" ht="12.75" customHeight="1">
      <c r="A655" s="12"/>
      <c r="B655" s="36"/>
      <c r="C655" s="36"/>
      <c r="D655" s="12"/>
      <c r="E655" s="36"/>
      <c r="F655" s="56"/>
      <c r="G655" s="86"/>
      <c r="H655" s="86"/>
      <c r="I655" s="86"/>
      <c r="J655" s="86"/>
      <c r="K655" s="86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</row>
    <row r="656" spans="1:55" ht="12.75" customHeight="1">
      <c r="A656" s="12"/>
      <c r="B656" s="36"/>
      <c r="C656" s="36"/>
      <c r="D656" s="12"/>
      <c r="E656" s="36"/>
      <c r="F656" s="56"/>
      <c r="G656" s="86"/>
      <c r="H656" s="86"/>
      <c r="I656" s="86"/>
      <c r="J656" s="86"/>
      <c r="K656" s="86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</row>
    <row r="657" spans="1:55" ht="12.75" customHeight="1">
      <c r="A657" s="12"/>
      <c r="B657" s="36"/>
      <c r="C657" s="36"/>
      <c r="D657" s="12"/>
      <c r="E657" s="36"/>
      <c r="F657" s="56"/>
      <c r="G657" s="86"/>
      <c r="H657" s="86"/>
      <c r="I657" s="86"/>
      <c r="J657" s="86"/>
      <c r="K657" s="86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</row>
    <row r="658" spans="1:55" ht="12.75" customHeight="1">
      <c r="A658" s="12"/>
      <c r="B658" s="36"/>
      <c r="C658" s="36"/>
      <c r="D658" s="12"/>
      <c r="E658" s="36"/>
      <c r="F658" s="56"/>
      <c r="G658" s="86"/>
      <c r="H658" s="86"/>
      <c r="I658" s="86"/>
      <c r="J658" s="86"/>
      <c r="K658" s="86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</row>
    <row r="659" spans="1:55" ht="12.75" customHeight="1">
      <c r="A659" s="12"/>
      <c r="B659" s="36"/>
      <c r="C659" s="36"/>
      <c r="D659" s="12"/>
      <c r="E659" s="36"/>
      <c r="F659" s="56"/>
      <c r="G659" s="86"/>
      <c r="H659" s="86"/>
      <c r="I659" s="86"/>
      <c r="J659" s="86"/>
      <c r="K659" s="86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</row>
    <row r="660" spans="1:55" ht="12.75" customHeight="1">
      <c r="A660" s="12"/>
      <c r="B660" s="36"/>
      <c r="C660" s="36"/>
      <c r="D660" s="12"/>
      <c r="E660" s="36"/>
      <c r="F660" s="56"/>
      <c r="G660" s="86"/>
      <c r="H660" s="86"/>
      <c r="I660" s="86"/>
      <c r="J660" s="86"/>
      <c r="K660" s="86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</row>
    <row r="661" spans="1:55" ht="12.75" customHeight="1">
      <c r="A661" s="12"/>
      <c r="B661" s="36"/>
      <c r="C661" s="36"/>
      <c r="D661" s="12"/>
      <c r="E661" s="36"/>
      <c r="F661" s="56"/>
      <c r="G661" s="86"/>
      <c r="H661" s="86"/>
      <c r="I661" s="86"/>
      <c r="J661" s="86"/>
      <c r="K661" s="86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</row>
    <row r="662" spans="1:55" ht="12.75" customHeight="1">
      <c r="A662" s="12"/>
      <c r="B662" s="36"/>
      <c r="C662" s="36"/>
      <c r="D662" s="12"/>
      <c r="E662" s="36"/>
      <c r="F662" s="56"/>
      <c r="G662" s="86"/>
      <c r="H662" s="86"/>
      <c r="I662" s="86"/>
      <c r="J662" s="86"/>
      <c r="K662" s="86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</row>
    <row r="663" spans="1:55" ht="12.75" customHeight="1">
      <c r="A663" s="12"/>
      <c r="B663" s="36"/>
      <c r="C663" s="36"/>
      <c r="D663" s="12"/>
      <c r="E663" s="36"/>
      <c r="F663" s="56"/>
      <c r="G663" s="86"/>
      <c r="H663" s="86"/>
      <c r="I663" s="86"/>
      <c r="J663" s="86"/>
      <c r="K663" s="86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</row>
    <row r="664" spans="1:55" ht="12.75" customHeight="1">
      <c r="A664" s="12"/>
      <c r="B664" s="36"/>
      <c r="C664" s="36"/>
      <c r="D664" s="12"/>
      <c r="E664" s="36"/>
      <c r="F664" s="56"/>
      <c r="G664" s="86"/>
      <c r="H664" s="86"/>
      <c r="I664" s="86"/>
      <c r="J664" s="86"/>
      <c r="K664" s="86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</row>
    <row r="665" spans="1:55" ht="12.75" customHeight="1">
      <c r="A665" s="12"/>
      <c r="B665" s="36"/>
      <c r="C665" s="36"/>
      <c r="D665" s="12"/>
      <c r="E665" s="36"/>
      <c r="F665" s="56"/>
      <c r="G665" s="86"/>
      <c r="H665" s="86"/>
      <c r="I665" s="86"/>
      <c r="J665" s="86"/>
      <c r="K665" s="86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</row>
    <row r="666" spans="1:55" ht="12.75" customHeight="1">
      <c r="A666" s="12"/>
      <c r="B666" s="36"/>
      <c r="C666" s="36"/>
      <c r="D666" s="12"/>
      <c r="E666" s="36"/>
      <c r="F666" s="56"/>
      <c r="G666" s="86"/>
      <c r="H666" s="86"/>
      <c r="I666" s="86"/>
      <c r="J666" s="86"/>
      <c r="K666" s="86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</row>
    <row r="667" spans="1:55" ht="12.75" customHeight="1">
      <c r="A667" s="12"/>
      <c r="B667" s="36"/>
      <c r="C667" s="36"/>
      <c r="D667" s="12"/>
      <c r="E667" s="36"/>
      <c r="F667" s="56"/>
      <c r="G667" s="86"/>
      <c r="H667" s="86"/>
      <c r="I667" s="86"/>
      <c r="J667" s="86"/>
      <c r="K667" s="86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</row>
    <row r="668" spans="1:55" ht="12.75" customHeight="1">
      <c r="A668" s="12"/>
      <c r="B668" s="36"/>
      <c r="C668" s="36"/>
      <c r="D668" s="12"/>
      <c r="E668" s="36"/>
      <c r="F668" s="56"/>
      <c r="G668" s="86"/>
      <c r="H668" s="86"/>
      <c r="I668" s="86"/>
      <c r="J668" s="86"/>
      <c r="K668" s="86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</row>
    <row r="669" spans="1:55" ht="12.75" customHeight="1">
      <c r="A669" s="12"/>
      <c r="B669" s="36"/>
      <c r="C669" s="36"/>
      <c r="D669" s="12"/>
      <c r="E669" s="36"/>
      <c r="F669" s="56"/>
      <c r="G669" s="86"/>
      <c r="H669" s="86"/>
      <c r="I669" s="86"/>
      <c r="J669" s="86"/>
      <c r="K669" s="86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</row>
    <row r="670" spans="1:55" ht="12.75" customHeight="1">
      <c r="A670" s="12"/>
      <c r="B670" s="36"/>
      <c r="C670" s="36"/>
      <c r="D670" s="12"/>
      <c r="E670" s="36"/>
      <c r="F670" s="56"/>
      <c r="G670" s="86"/>
      <c r="H670" s="86"/>
      <c r="I670" s="86"/>
      <c r="J670" s="86"/>
      <c r="K670" s="86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</row>
    <row r="671" spans="1:55" ht="12.75" customHeight="1">
      <c r="A671" s="12"/>
      <c r="B671" s="36"/>
      <c r="C671" s="36"/>
      <c r="D671" s="12"/>
      <c r="E671" s="36"/>
      <c r="F671" s="56"/>
      <c r="G671" s="86"/>
      <c r="H671" s="86"/>
      <c r="I671" s="86"/>
      <c r="J671" s="86"/>
      <c r="K671" s="86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</row>
    <row r="672" spans="1:55" ht="12.75" customHeight="1">
      <c r="A672" s="12"/>
      <c r="B672" s="36"/>
      <c r="C672" s="36"/>
      <c r="D672" s="12"/>
      <c r="E672" s="36"/>
      <c r="F672" s="56"/>
      <c r="G672" s="86"/>
      <c r="H672" s="86"/>
      <c r="I672" s="86"/>
      <c r="J672" s="86"/>
      <c r="K672" s="86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</row>
    <row r="673" spans="1:55" ht="12.75" customHeight="1">
      <c r="A673" s="12"/>
      <c r="B673" s="36"/>
      <c r="C673" s="36"/>
      <c r="D673" s="12"/>
      <c r="E673" s="36"/>
      <c r="F673" s="56"/>
      <c r="G673" s="86"/>
      <c r="H673" s="86"/>
      <c r="I673" s="86"/>
      <c r="J673" s="86"/>
      <c r="K673" s="86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</row>
    <row r="674" spans="1:55" ht="12.75" customHeight="1">
      <c r="A674" s="12"/>
      <c r="B674" s="36"/>
      <c r="C674" s="36"/>
      <c r="D674" s="12"/>
      <c r="E674" s="36"/>
      <c r="F674" s="56"/>
      <c r="G674" s="86"/>
      <c r="H674" s="86"/>
      <c r="I674" s="86"/>
      <c r="J674" s="86"/>
      <c r="K674" s="86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</row>
    <row r="675" spans="1:55" ht="12.75" customHeight="1">
      <c r="A675" s="12"/>
      <c r="B675" s="36"/>
      <c r="C675" s="36"/>
      <c r="D675" s="12"/>
      <c r="E675" s="36"/>
      <c r="F675" s="56"/>
      <c r="G675" s="86"/>
      <c r="H675" s="86"/>
      <c r="I675" s="86"/>
      <c r="J675" s="86"/>
      <c r="K675" s="86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</row>
    <row r="676" spans="1:55" ht="12.75" customHeight="1">
      <c r="A676" s="12"/>
      <c r="B676" s="36"/>
      <c r="C676" s="36"/>
      <c r="D676" s="12"/>
      <c r="E676" s="36"/>
      <c r="F676" s="56"/>
      <c r="G676" s="86"/>
      <c r="H676" s="86"/>
      <c r="I676" s="86"/>
      <c r="J676" s="86"/>
      <c r="K676" s="86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</row>
    <row r="677" spans="1:55" ht="12.75" customHeight="1">
      <c r="A677" s="12"/>
      <c r="B677" s="36"/>
      <c r="C677" s="36"/>
      <c r="D677" s="12"/>
      <c r="E677" s="36"/>
      <c r="F677" s="56"/>
      <c r="G677" s="86"/>
      <c r="H677" s="86"/>
      <c r="I677" s="86"/>
      <c r="J677" s="86"/>
      <c r="K677" s="86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</row>
    <row r="678" spans="1:55" ht="12.75" customHeight="1">
      <c r="A678" s="12"/>
      <c r="B678" s="36"/>
      <c r="C678" s="36"/>
      <c r="D678" s="12"/>
      <c r="E678" s="36"/>
      <c r="F678" s="56"/>
      <c r="G678" s="86"/>
      <c r="H678" s="86"/>
      <c r="I678" s="86"/>
      <c r="J678" s="86"/>
      <c r="K678" s="86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</row>
    <row r="679" spans="1:55" ht="12.75" customHeight="1">
      <c r="A679" s="12"/>
      <c r="B679" s="36"/>
      <c r="C679" s="36"/>
      <c r="D679" s="12"/>
      <c r="E679" s="36"/>
      <c r="F679" s="56"/>
      <c r="G679" s="86"/>
      <c r="H679" s="86"/>
      <c r="I679" s="86"/>
      <c r="J679" s="86"/>
      <c r="K679" s="86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</row>
    <row r="680" spans="1:55" ht="12.75" customHeight="1">
      <c r="A680" s="12"/>
      <c r="B680" s="36"/>
      <c r="C680" s="36"/>
      <c r="D680" s="12"/>
      <c r="E680" s="36"/>
      <c r="F680" s="56"/>
      <c r="G680" s="86"/>
      <c r="H680" s="86"/>
      <c r="I680" s="86"/>
      <c r="J680" s="86"/>
      <c r="K680" s="86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</row>
    <row r="681" spans="1:55" ht="12.75" customHeight="1">
      <c r="A681" s="12"/>
      <c r="B681" s="36"/>
      <c r="C681" s="36"/>
      <c r="D681" s="12"/>
      <c r="E681" s="36"/>
      <c r="F681" s="56"/>
      <c r="G681" s="86"/>
      <c r="H681" s="86"/>
      <c r="I681" s="86"/>
      <c r="J681" s="86"/>
      <c r="K681" s="86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</row>
    <row r="682" spans="1:55" ht="12.75" customHeight="1">
      <c r="A682" s="12"/>
      <c r="B682" s="36"/>
      <c r="C682" s="36"/>
      <c r="D682" s="12"/>
      <c r="E682" s="36"/>
      <c r="F682" s="56"/>
      <c r="G682" s="86"/>
      <c r="H682" s="86"/>
      <c r="I682" s="86"/>
      <c r="J682" s="86"/>
      <c r="K682" s="86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</row>
    <row r="683" spans="1:55" ht="12.75" customHeight="1">
      <c r="A683" s="12"/>
      <c r="B683" s="36"/>
      <c r="C683" s="36"/>
      <c r="D683" s="12"/>
      <c r="E683" s="36"/>
      <c r="F683" s="56"/>
      <c r="G683" s="86"/>
      <c r="H683" s="86"/>
      <c r="I683" s="86"/>
      <c r="J683" s="86"/>
      <c r="K683" s="86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</row>
    <row r="684" spans="1:55" ht="12.75" customHeight="1">
      <c r="A684" s="12"/>
      <c r="B684" s="36"/>
      <c r="C684" s="36"/>
      <c r="D684" s="12"/>
      <c r="E684" s="36"/>
      <c r="F684" s="56"/>
      <c r="G684" s="86"/>
      <c r="H684" s="86"/>
      <c r="I684" s="86"/>
      <c r="J684" s="86"/>
      <c r="K684" s="86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</row>
    <row r="685" spans="1:55" ht="12.75" customHeight="1">
      <c r="A685" s="12"/>
      <c r="B685" s="36"/>
      <c r="C685" s="36"/>
      <c r="D685" s="12"/>
      <c r="E685" s="36"/>
      <c r="F685" s="56"/>
      <c r="G685" s="86"/>
      <c r="H685" s="86"/>
      <c r="I685" s="86"/>
      <c r="J685" s="86"/>
      <c r="K685" s="86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</row>
    <row r="686" spans="1:55" ht="12.75" customHeight="1">
      <c r="A686" s="12"/>
      <c r="B686" s="36"/>
      <c r="C686" s="36"/>
      <c r="D686" s="12"/>
      <c r="E686" s="36"/>
      <c r="F686" s="56"/>
      <c r="G686" s="86"/>
      <c r="H686" s="86"/>
      <c r="I686" s="86"/>
      <c r="J686" s="86"/>
      <c r="K686" s="86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</row>
    <row r="687" spans="1:55" ht="12.75" customHeight="1">
      <c r="A687" s="12"/>
      <c r="B687" s="36"/>
      <c r="C687" s="36"/>
      <c r="D687" s="12"/>
      <c r="E687" s="36"/>
      <c r="F687" s="56"/>
      <c r="G687" s="86"/>
      <c r="H687" s="86"/>
      <c r="I687" s="86"/>
      <c r="J687" s="86"/>
      <c r="K687" s="86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</row>
    <row r="688" spans="1:55" ht="12.75" customHeight="1">
      <c r="A688" s="12"/>
      <c r="B688" s="36"/>
      <c r="C688" s="36"/>
      <c r="D688" s="12"/>
      <c r="E688" s="36"/>
      <c r="F688" s="56"/>
      <c r="G688" s="86"/>
      <c r="H688" s="86"/>
      <c r="I688" s="86"/>
      <c r="J688" s="86"/>
      <c r="K688" s="86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</row>
    <row r="689" spans="1:55" ht="12.75" customHeight="1">
      <c r="A689" s="12"/>
      <c r="B689" s="36"/>
      <c r="C689" s="36"/>
      <c r="D689" s="12"/>
      <c r="E689" s="36"/>
      <c r="F689" s="56"/>
      <c r="G689" s="86"/>
      <c r="H689" s="86"/>
      <c r="I689" s="86"/>
      <c r="J689" s="86"/>
      <c r="K689" s="86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</row>
    <row r="690" spans="1:55" ht="12.75" customHeight="1">
      <c r="A690" s="12"/>
      <c r="B690" s="36"/>
      <c r="C690" s="36"/>
      <c r="D690" s="12"/>
      <c r="E690" s="36"/>
      <c r="F690" s="56"/>
      <c r="G690" s="86"/>
      <c r="H690" s="86"/>
      <c r="I690" s="86"/>
      <c r="J690" s="86"/>
      <c r="K690" s="86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</row>
    <row r="691" spans="1:55" ht="12.75" customHeight="1">
      <c r="A691" s="12"/>
      <c r="B691" s="36"/>
      <c r="C691" s="36"/>
      <c r="D691" s="12"/>
      <c r="E691" s="36"/>
      <c r="F691" s="56"/>
      <c r="G691" s="86"/>
      <c r="H691" s="86"/>
      <c r="I691" s="86"/>
      <c r="J691" s="86"/>
      <c r="K691" s="86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</row>
    <row r="692" spans="1:55" ht="12.75" customHeight="1">
      <c r="A692" s="12"/>
      <c r="B692" s="36"/>
      <c r="C692" s="36"/>
      <c r="D692" s="12"/>
      <c r="E692" s="36"/>
      <c r="F692" s="56"/>
      <c r="G692" s="86"/>
      <c r="H692" s="86"/>
      <c r="I692" s="86"/>
      <c r="J692" s="86"/>
      <c r="K692" s="86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</row>
    <row r="693" spans="1:55" ht="12.75" customHeight="1">
      <c r="A693" s="12"/>
      <c r="B693" s="36"/>
      <c r="C693" s="36"/>
      <c r="D693" s="12"/>
      <c r="E693" s="36"/>
      <c r="F693" s="56"/>
      <c r="G693" s="86"/>
      <c r="H693" s="86"/>
      <c r="I693" s="86"/>
      <c r="J693" s="86"/>
      <c r="K693" s="86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</row>
    <row r="694" spans="1:55" ht="12.75" customHeight="1">
      <c r="A694" s="12"/>
      <c r="B694" s="36"/>
      <c r="C694" s="36"/>
      <c r="D694" s="12"/>
      <c r="E694" s="36"/>
      <c r="F694" s="56"/>
      <c r="G694" s="86"/>
      <c r="H694" s="86"/>
      <c r="I694" s="86"/>
      <c r="J694" s="86"/>
      <c r="K694" s="86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</row>
    <row r="695" spans="1:55" ht="12.75" customHeight="1">
      <c r="A695" s="12"/>
      <c r="B695" s="36"/>
      <c r="C695" s="36"/>
      <c r="D695" s="12"/>
      <c r="E695" s="36"/>
      <c r="F695" s="56"/>
      <c r="G695" s="86"/>
      <c r="H695" s="86"/>
      <c r="I695" s="86"/>
      <c r="J695" s="86"/>
      <c r="K695" s="86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</row>
    <row r="696" spans="1:55" ht="12.75" customHeight="1">
      <c r="A696" s="12"/>
      <c r="B696" s="36"/>
      <c r="C696" s="36"/>
      <c r="D696" s="12"/>
      <c r="E696" s="36"/>
      <c r="F696" s="56"/>
      <c r="G696" s="86"/>
      <c r="H696" s="86"/>
      <c r="I696" s="86"/>
      <c r="J696" s="86"/>
      <c r="K696" s="86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</row>
    <row r="697" spans="1:55" ht="12.75" customHeight="1">
      <c r="A697" s="12"/>
      <c r="B697" s="36"/>
      <c r="C697" s="36"/>
      <c r="D697" s="12"/>
      <c r="E697" s="36"/>
      <c r="F697" s="56"/>
      <c r="G697" s="86"/>
      <c r="H697" s="86"/>
      <c r="I697" s="86"/>
      <c r="J697" s="86"/>
      <c r="K697" s="86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</row>
    <row r="698" spans="1:55" ht="12.75" customHeight="1">
      <c r="A698" s="12"/>
      <c r="B698" s="36"/>
      <c r="C698" s="36"/>
      <c r="D698" s="12"/>
      <c r="E698" s="36"/>
      <c r="F698" s="56"/>
      <c r="G698" s="86"/>
      <c r="H698" s="86"/>
      <c r="I698" s="86"/>
      <c r="J698" s="86"/>
      <c r="K698" s="86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</row>
    <row r="699" spans="1:55" ht="12.75" customHeight="1">
      <c r="A699" s="12"/>
      <c r="B699" s="36"/>
      <c r="C699" s="36"/>
      <c r="D699" s="12"/>
      <c r="E699" s="36"/>
      <c r="F699" s="56"/>
      <c r="G699" s="86"/>
      <c r="H699" s="86"/>
      <c r="I699" s="86"/>
      <c r="J699" s="86"/>
      <c r="K699" s="86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</row>
    <row r="700" spans="1:55" ht="12.75" customHeight="1">
      <c r="A700" s="12"/>
      <c r="B700" s="36"/>
      <c r="C700" s="36"/>
      <c r="D700" s="12"/>
      <c r="E700" s="36"/>
      <c r="F700" s="56"/>
      <c r="G700" s="86"/>
      <c r="H700" s="86"/>
      <c r="I700" s="86"/>
      <c r="J700" s="86"/>
      <c r="K700" s="86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</row>
    <row r="701" spans="1:55" ht="12.75" customHeight="1">
      <c r="A701" s="12"/>
      <c r="B701" s="36"/>
      <c r="C701" s="36"/>
      <c r="D701" s="12"/>
      <c r="E701" s="36"/>
      <c r="F701" s="56"/>
      <c r="G701" s="86"/>
      <c r="H701" s="86"/>
      <c r="I701" s="86"/>
      <c r="J701" s="86"/>
      <c r="K701" s="86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</row>
    <row r="702" spans="1:55" ht="12.75" customHeight="1">
      <c r="A702" s="12"/>
      <c r="B702" s="36"/>
      <c r="C702" s="36"/>
      <c r="D702" s="12"/>
      <c r="E702" s="36"/>
      <c r="F702" s="56"/>
      <c r="G702" s="86"/>
      <c r="H702" s="86"/>
      <c r="I702" s="86"/>
      <c r="J702" s="86"/>
      <c r="K702" s="86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</row>
    <row r="703" spans="1:55" ht="12.75" customHeight="1">
      <c r="A703" s="12"/>
      <c r="B703" s="36"/>
      <c r="C703" s="36"/>
      <c r="D703" s="12"/>
      <c r="E703" s="36"/>
      <c r="F703" s="56"/>
      <c r="G703" s="86"/>
      <c r="H703" s="86"/>
      <c r="I703" s="86"/>
      <c r="J703" s="86"/>
      <c r="K703" s="86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</row>
    <row r="704" spans="1:55" ht="12.75" customHeight="1">
      <c r="A704" s="12"/>
      <c r="B704" s="36"/>
      <c r="C704" s="36"/>
      <c r="D704" s="12"/>
      <c r="E704" s="36"/>
      <c r="F704" s="56"/>
      <c r="G704" s="86"/>
      <c r="H704" s="86"/>
      <c r="I704" s="86"/>
      <c r="J704" s="86"/>
      <c r="K704" s="86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</row>
    <row r="705" spans="1:55" ht="12.75" customHeight="1">
      <c r="A705" s="12"/>
      <c r="B705" s="36"/>
      <c r="C705" s="36"/>
      <c r="D705" s="12"/>
      <c r="E705" s="36"/>
      <c r="F705" s="56"/>
      <c r="G705" s="86"/>
      <c r="H705" s="86"/>
      <c r="I705" s="86"/>
      <c r="J705" s="86"/>
      <c r="K705" s="86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</row>
    <row r="706" spans="1:55" ht="12.75" customHeight="1">
      <c r="A706" s="12"/>
      <c r="B706" s="36"/>
      <c r="C706" s="36"/>
      <c r="D706" s="12"/>
      <c r="E706" s="36"/>
      <c r="F706" s="56"/>
      <c r="G706" s="86"/>
      <c r="H706" s="86"/>
      <c r="I706" s="86"/>
      <c r="J706" s="86"/>
      <c r="K706" s="86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</row>
    <row r="707" spans="1:55" ht="12.75" customHeight="1">
      <c r="A707" s="12"/>
      <c r="B707" s="36"/>
      <c r="C707" s="36"/>
      <c r="D707" s="12"/>
      <c r="E707" s="36"/>
      <c r="F707" s="56"/>
      <c r="G707" s="86"/>
      <c r="H707" s="86"/>
      <c r="I707" s="86"/>
      <c r="J707" s="86"/>
      <c r="K707" s="86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</row>
    <row r="708" spans="1:55" ht="12.75" customHeight="1">
      <c r="A708" s="12"/>
      <c r="B708" s="36"/>
      <c r="C708" s="36"/>
      <c r="D708" s="12"/>
      <c r="E708" s="36"/>
      <c r="F708" s="56"/>
      <c r="G708" s="86"/>
      <c r="H708" s="86"/>
      <c r="I708" s="86"/>
      <c r="J708" s="86"/>
      <c r="K708" s="86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</row>
    <row r="709" spans="1:55" ht="12.75" customHeight="1">
      <c r="A709" s="12"/>
      <c r="B709" s="36"/>
      <c r="C709" s="36"/>
      <c r="D709" s="12"/>
      <c r="E709" s="36"/>
      <c r="F709" s="56"/>
      <c r="G709" s="86"/>
      <c r="H709" s="86"/>
      <c r="I709" s="86"/>
      <c r="J709" s="86"/>
      <c r="K709" s="86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</row>
    <row r="710" spans="1:55" ht="12.75" customHeight="1">
      <c r="A710" s="12"/>
      <c r="B710" s="36"/>
      <c r="C710" s="36"/>
      <c r="D710" s="12"/>
      <c r="E710" s="36"/>
      <c r="F710" s="56"/>
      <c r="G710" s="86"/>
      <c r="H710" s="86"/>
      <c r="I710" s="86"/>
      <c r="J710" s="86"/>
      <c r="K710" s="86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</row>
    <row r="711" spans="1:55" ht="12.75" customHeight="1">
      <c r="A711" s="12"/>
      <c r="B711" s="36"/>
      <c r="C711" s="36"/>
      <c r="D711" s="12"/>
      <c r="E711" s="36"/>
      <c r="F711" s="56"/>
      <c r="G711" s="86"/>
      <c r="H711" s="86"/>
      <c r="I711" s="86"/>
      <c r="J711" s="86"/>
      <c r="K711" s="86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</row>
    <row r="712" spans="1:55" ht="12.75" customHeight="1">
      <c r="A712" s="12"/>
      <c r="B712" s="36"/>
      <c r="C712" s="36"/>
      <c r="D712" s="12"/>
      <c r="E712" s="36"/>
      <c r="F712" s="56"/>
      <c r="G712" s="86"/>
      <c r="H712" s="86"/>
      <c r="I712" s="86"/>
      <c r="J712" s="86"/>
      <c r="K712" s="86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</row>
    <row r="713" spans="1:55" ht="12.75" customHeight="1">
      <c r="A713" s="12"/>
      <c r="B713" s="36"/>
      <c r="C713" s="36"/>
      <c r="D713" s="12"/>
      <c r="E713" s="36"/>
      <c r="F713" s="56"/>
      <c r="G713" s="86"/>
      <c r="H713" s="86"/>
      <c r="I713" s="86"/>
      <c r="J713" s="86"/>
      <c r="K713" s="86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</row>
    <row r="714" spans="1:55" ht="12.75" customHeight="1">
      <c r="A714" s="12"/>
      <c r="B714" s="36"/>
      <c r="C714" s="36"/>
      <c r="D714" s="12"/>
      <c r="E714" s="36"/>
      <c r="F714" s="56"/>
      <c r="G714" s="86"/>
      <c r="H714" s="86"/>
      <c r="I714" s="86"/>
      <c r="J714" s="86"/>
      <c r="K714" s="86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</row>
    <row r="715" spans="1:55" ht="12.75" customHeight="1">
      <c r="A715" s="12"/>
      <c r="B715" s="36"/>
      <c r="C715" s="36"/>
      <c r="D715" s="12"/>
      <c r="E715" s="36"/>
      <c r="F715" s="56"/>
      <c r="G715" s="86"/>
      <c r="H715" s="86"/>
      <c r="I715" s="86"/>
      <c r="J715" s="86"/>
      <c r="K715" s="86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</row>
    <row r="716" spans="1:55" ht="12.75" customHeight="1">
      <c r="A716" s="12"/>
      <c r="B716" s="36"/>
      <c r="C716" s="36"/>
      <c r="D716" s="12"/>
      <c r="E716" s="36"/>
      <c r="F716" s="56"/>
      <c r="G716" s="86"/>
      <c r="H716" s="86"/>
      <c r="I716" s="86"/>
      <c r="J716" s="86"/>
      <c r="K716" s="86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ht="12.75" customHeight="1">
      <c r="A717" s="12"/>
      <c r="B717" s="36"/>
      <c r="C717" s="36"/>
      <c r="D717" s="12"/>
      <c r="E717" s="36"/>
      <c r="F717" s="56"/>
      <c r="G717" s="86"/>
      <c r="H717" s="86"/>
      <c r="I717" s="86"/>
      <c r="J717" s="86"/>
      <c r="K717" s="86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</row>
    <row r="718" spans="1:55" ht="12.75" customHeight="1">
      <c r="A718" s="12"/>
      <c r="B718" s="36"/>
      <c r="C718" s="36"/>
      <c r="D718" s="12"/>
      <c r="E718" s="36"/>
      <c r="F718" s="56"/>
      <c r="G718" s="86"/>
      <c r="H718" s="86"/>
      <c r="I718" s="86"/>
      <c r="J718" s="86"/>
      <c r="K718" s="86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</row>
    <row r="719" spans="1:55" ht="12.75" customHeight="1">
      <c r="A719" s="12"/>
      <c r="B719" s="36"/>
      <c r="C719" s="36"/>
      <c r="D719" s="12"/>
      <c r="E719" s="36"/>
      <c r="F719" s="56"/>
      <c r="G719" s="86"/>
      <c r="H719" s="86"/>
      <c r="I719" s="86"/>
      <c r="J719" s="86"/>
      <c r="K719" s="86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</row>
    <row r="720" spans="1:55" ht="12.75" customHeight="1">
      <c r="A720" s="12"/>
      <c r="B720" s="36"/>
      <c r="C720" s="36"/>
      <c r="D720" s="12"/>
      <c r="E720" s="36"/>
      <c r="F720" s="56"/>
      <c r="G720" s="86"/>
      <c r="H720" s="86"/>
      <c r="I720" s="86"/>
      <c r="J720" s="86"/>
      <c r="K720" s="86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</row>
    <row r="721" spans="1:55" ht="12.75" customHeight="1">
      <c r="A721" s="12"/>
      <c r="B721" s="36"/>
      <c r="C721" s="36"/>
      <c r="D721" s="12"/>
      <c r="E721" s="36"/>
      <c r="F721" s="56"/>
      <c r="G721" s="86"/>
      <c r="H721" s="86"/>
      <c r="I721" s="86"/>
      <c r="J721" s="86"/>
      <c r="K721" s="86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</row>
    <row r="722" spans="1:55" ht="12.75" customHeight="1">
      <c r="A722" s="12"/>
      <c r="B722" s="36"/>
      <c r="C722" s="36"/>
      <c r="D722" s="12"/>
      <c r="E722" s="36"/>
      <c r="F722" s="56"/>
      <c r="G722" s="86"/>
      <c r="H722" s="86"/>
      <c r="I722" s="86"/>
      <c r="J722" s="86"/>
      <c r="K722" s="86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</row>
    <row r="723" spans="1:55" ht="12.75" customHeight="1">
      <c r="A723" s="12"/>
      <c r="B723" s="36"/>
      <c r="C723" s="36"/>
      <c r="D723" s="12"/>
      <c r="E723" s="36"/>
      <c r="F723" s="56"/>
      <c r="G723" s="86"/>
      <c r="H723" s="86"/>
      <c r="I723" s="86"/>
      <c r="J723" s="86"/>
      <c r="K723" s="86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</row>
    <row r="724" spans="1:55" ht="12.75" customHeight="1">
      <c r="A724" s="12"/>
      <c r="B724" s="36"/>
      <c r="C724" s="36"/>
      <c r="D724" s="12"/>
      <c r="E724" s="36"/>
      <c r="F724" s="56"/>
      <c r="G724" s="86"/>
      <c r="H724" s="86"/>
      <c r="I724" s="86"/>
      <c r="J724" s="86"/>
      <c r="K724" s="86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</row>
    <row r="725" spans="1:55" ht="12.75" customHeight="1">
      <c r="A725" s="12"/>
      <c r="B725" s="36"/>
      <c r="C725" s="36"/>
      <c r="D725" s="12"/>
      <c r="E725" s="36"/>
      <c r="F725" s="56"/>
      <c r="G725" s="86"/>
      <c r="H725" s="86"/>
      <c r="I725" s="86"/>
      <c r="J725" s="86"/>
      <c r="K725" s="86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</row>
    <row r="726" spans="1:55" ht="12.75" customHeight="1">
      <c r="A726" s="12"/>
      <c r="B726" s="36"/>
      <c r="C726" s="36"/>
      <c r="D726" s="12"/>
      <c r="E726" s="36"/>
      <c r="F726" s="56"/>
      <c r="G726" s="86"/>
      <c r="H726" s="86"/>
      <c r="I726" s="86"/>
      <c r="J726" s="86"/>
      <c r="K726" s="86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</row>
    <row r="727" spans="1:55" ht="12.75" customHeight="1">
      <c r="A727" s="12"/>
      <c r="B727" s="36"/>
      <c r="C727" s="36"/>
      <c r="D727" s="12"/>
      <c r="E727" s="36"/>
      <c r="F727" s="56"/>
      <c r="G727" s="86"/>
      <c r="H727" s="86"/>
      <c r="I727" s="86"/>
      <c r="J727" s="86"/>
      <c r="K727" s="86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</row>
    <row r="728" spans="1:55" ht="12.75" customHeight="1">
      <c r="A728" s="12"/>
      <c r="B728" s="36"/>
      <c r="C728" s="36"/>
      <c r="D728" s="12"/>
      <c r="E728" s="36"/>
      <c r="F728" s="56"/>
      <c r="G728" s="86"/>
      <c r="H728" s="86"/>
      <c r="I728" s="86"/>
      <c r="J728" s="86"/>
      <c r="K728" s="86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</row>
    <row r="729" spans="1:55" ht="12.75" customHeight="1">
      <c r="A729" s="12"/>
      <c r="B729" s="36"/>
      <c r="C729" s="36"/>
      <c r="D729" s="12"/>
      <c r="E729" s="36"/>
      <c r="F729" s="56"/>
      <c r="G729" s="86"/>
      <c r="H729" s="86"/>
      <c r="I729" s="86"/>
      <c r="J729" s="86"/>
      <c r="K729" s="86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</row>
    <row r="730" spans="1:55" ht="12.75" customHeight="1">
      <c r="A730" s="12"/>
      <c r="B730" s="36"/>
      <c r="C730" s="36"/>
      <c r="D730" s="12"/>
      <c r="E730" s="36"/>
      <c r="F730" s="56"/>
      <c r="G730" s="86"/>
      <c r="H730" s="86"/>
      <c r="I730" s="86"/>
      <c r="J730" s="86"/>
      <c r="K730" s="86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</row>
    <row r="731" spans="1:55" ht="12.75" customHeight="1">
      <c r="A731" s="12"/>
      <c r="B731" s="36"/>
      <c r="C731" s="36"/>
      <c r="D731" s="12"/>
      <c r="E731" s="36"/>
      <c r="F731" s="56"/>
      <c r="G731" s="86"/>
      <c r="H731" s="86"/>
      <c r="I731" s="86"/>
      <c r="J731" s="86"/>
      <c r="K731" s="86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</row>
    <row r="732" spans="1:55" ht="12.75" customHeight="1">
      <c r="A732" s="12"/>
      <c r="B732" s="36"/>
      <c r="C732" s="36"/>
      <c r="D732" s="12"/>
      <c r="E732" s="36"/>
      <c r="F732" s="56"/>
      <c r="G732" s="86"/>
      <c r="H732" s="86"/>
      <c r="I732" s="86"/>
      <c r="J732" s="86"/>
      <c r="K732" s="86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</row>
    <row r="733" spans="1:55" ht="12.75" customHeight="1">
      <c r="A733" s="12"/>
      <c r="B733" s="36"/>
      <c r="C733" s="36"/>
      <c r="D733" s="12"/>
      <c r="E733" s="36"/>
      <c r="F733" s="56"/>
      <c r="G733" s="86"/>
      <c r="H733" s="86"/>
      <c r="I733" s="86"/>
      <c r="J733" s="86"/>
      <c r="K733" s="86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</row>
    <row r="734" spans="1:55" ht="12.75" customHeight="1">
      <c r="A734" s="12"/>
      <c r="B734" s="36"/>
      <c r="C734" s="36"/>
      <c r="D734" s="12"/>
      <c r="E734" s="36"/>
      <c r="F734" s="56"/>
      <c r="G734" s="86"/>
      <c r="H734" s="86"/>
      <c r="I734" s="86"/>
      <c r="J734" s="86"/>
      <c r="K734" s="86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</row>
    <row r="735" spans="1:55" ht="12.75" customHeight="1">
      <c r="A735" s="12"/>
      <c r="B735" s="36"/>
      <c r="C735" s="36"/>
      <c r="D735" s="12"/>
      <c r="E735" s="36"/>
      <c r="F735" s="56"/>
      <c r="G735" s="86"/>
      <c r="H735" s="86"/>
      <c r="I735" s="86"/>
      <c r="J735" s="86"/>
      <c r="K735" s="86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</row>
    <row r="736" spans="1:55" ht="12.75" customHeight="1">
      <c r="A736" s="12"/>
      <c r="B736" s="36"/>
      <c r="C736" s="36"/>
      <c r="D736" s="12"/>
      <c r="E736" s="36"/>
      <c r="F736" s="56"/>
      <c r="G736" s="86"/>
      <c r="H736" s="86"/>
      <c r="I736" s="86"/>
      <c r="J736" s="86"/>
      <c r="K736" s="86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</row>
    <row r="737" spans="1:55" ht="12.75" customHeight="1">
      <c r="A737" s="12"/>
      <c r="B737" s="36"/>
      <c r="C737" s="36"/>
      <c r="D737" s="12"/>
      <c r="E737" s="36"/>
      <c r="F737" s="56"/>
      <c r="G737" s="86"/>
      <c r="H737" s="86"/>
      <c r="I737" s="86"/>
      <c r="J737" s="86"/>
      <c r="K737" s="86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</row>
    <row r="738" spans="1:55" ht="12.75" customHeight="1">
      <c r="A738" s="12"/>
      <c r="B738" s="36"/>
      <c r="C738" s="36"/>
      <c r="D738" s="12"/>
      <c r="E738" s="36"/>
      <c r="F738" s="56"/>
      <c r="G738" s="86"/>
      <c r="H738" s="86"/>
      <c r="I738" s="86"/>
      <c r="J738" s="86"/>
      <c r="K738" s="86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</row>
    <row r="739" spans="1:55" ht="12.75" customHeight="1">
      <c r="A739" s="12"/>
      <c r="B739" s="36"/>
      <c r="C739" s="36"/>
      <c r="D739" s="12"/>
      <c r="E739" s="36"/>
      <c r="F739" s="56"/>
      <c r="G739" s="86"/>
      <c r="H739" s="86"/>
      <c r="I739" s="86"/>
      <c r="J739" s="86"/>
      <c r="K739" s="86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</row>
    <row r="740" spans="1:55" ht="12.75" customHeight="1">
      <c r="A740" s="12"/>
      <c r="B740" s="36"/>
      <c r="C740" s="36"/>
      <c r="D740" s="12"/>
      <c r="E740" s="36"/>
      <c r="F740" s="56"/>
      <c r="G740" s="86"/>
      <c r="H740" s="86"/>
      <c r="I740" s="86"/>
      <c r="J740" s="86"/>
      <c r="K740" s="86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</row>
    <row r="741" spans="1:55" ht="12.75" customHeight="1">
      <c r="A741" s="12"/>
      <c r="B741" s="36"/>
      <c r="C741" s="36"/>
      <c r="D741" s="12"/>
      <c r="E741" s="36"/>
      <c r="F741" s="56"/>
      <c r="G741" s="86"/>
      <c r="H741" s="86"/>
      <c r="I741" s="86"/>
      <c r="J741" s="86"/>
      <c r="K741" s="86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</row>
    <row r="742" spans="1:55" ht="12.75" customHeight="1">
      <c r="A742" s="12"/>
      <c r="B742" s="36"/>
      <c r="C742" s="36"/>
      <c r="D742" s="12"/>
      <c r="E742" s="36"/>
      <c r="F742" s="56"/>
      <c r="G742" s="86"/>
      <c r="H742" s="86"/>
      <c r="I742" s="86"/>
      <c r="J742" s="86"/>
      <c r="K742" s="86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</row>
    <row r="743" spans="1:55" ht="12.75" customHeight="1">
      <c r="A743" s="12"/>
      <c r="B743" s="36"/>
      <c r="C743" s="36"/>
      <c r="D743" s="12"/>
      <c r="E743" s="36"/>
      <c r="F743" s="56"/>
      <c r="G743" s="86"/>
      <c r="H743" s="86"/>
      <c r="I743" s="86"/>
      <c r="J743" s="86"/>
      <c r="K743" s="86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</row>
    <row r="744" spans="1:55" ht="12.75" customHeight="1">
      <c r="A744" s="12"/>
      <c r="B744" s="36"/>
      <c r="C744" s="36"/>
      <c r="D744" s="12"/>
      <c r="E744" s="36"/>
      <c r="F744" s="56"/>
      <c r="G744" s="86"/>
      <c r="H744" s="86"/>
      <c r="I744" s="86"/>
      <c r="J744" s="86"/>
      <c r="K744" s="86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</row>
    <row r="745" spans="1:55" ht="12.75" customHeight="1">
      <c r="A745" s="12"/>
      <c r="B745" s="36"/>
      <c r="C745" s="36"/>
      <c r="D745" s="12"/>
      <c r="E745" s="36"/>
      <c r="F745" s="56"/>
      <c r="G745" s="86"/>
      <c r="H745" s="86"/>
      <c r="I745" s="86"/>
      <c r="J745" s="86"/>
      <c r="K745" s="86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</row>
    <row r="746" spans="1:55" ht="12.75" customHeight="1">
      <c r="A746" s="12"/>
      <c r="B746" s="36"/>
      <c r="C746" s="36"/>
      <c r="D746" s="12"/>
      <c r="E746" s="36"/>
      <c r="F746" s="56"/>
      <c r="G746" s="86"/>
      <c r="H746" s="86"/>
      <c r="I746" s="86"/>
      <c r="J746" s="86"/>
      <c r="K746" s="86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</row>
    <row r="747" spans="1:55" ht="12.75" customHeight="1">
      <c r="A747" s="12"/>
      <c r="B747" s="36"/>
      <c r="C747" s="36"/>
      <c r="D747" s="12"/>
      <c r="E747" s="36"/>
      <c r="F747" s="56"/>
      <c r="G747" s="86"/>
      <c r="H747" s="86"/>
      <c r="I747" s="86"/>
      <c r="J747" s="86"/>
      <c r="K747" s="86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</row>
    <row r="748" spans="1:55" ht="12.75" customHeight="1">
      <c r="A748" s="12"/>
      <c r="B748" s="36"/>
      <c r="C748" s="36"/>
      <c r="D748" s="12"/>
      <c r="E748" s="36"/>
      <c r="F748" s="56"/>
      <c r="G748" s="86"/>
      <c r="H748" s="86"/>
      <c r="I748" s="86"/>
      <c r="J748" s="86"/>
      <c r="K748" s="86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</row>
    <row r="749" spans="1:55" ht="12.75" customHeight="1">
      <c r="A749" s="12"/>
      <c r="B749" s="36"/>
      <c r="C749" s="36"/>
      <c r="D749" s="12"/>
      <c r="E749" s="36"/>
      <c r="F749" s="56"/>
      <c r="G749" s="86"/>
      <c r="H749" s="86"/>
      <c r="I749" s="86"/>
      <c r="J749" s="86"/>
      <c r="K749" s="86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</row>
    <row r="750" spans="1:55" ht="12.75" customHeight="1">
      <c r="A750" s="12"/>
      <c r="B750" s="36"/>
      <c r="C750" s="36"/>
      <c r="D750" s="12"/>
      <c r="E750" s="36"/>
      <c r="F750" s="56"/>
      <c r="G750" s="86"/>
      <c r="H750" s="86"/>
      <c r="I750" s="86"/>
      <c r="J750" s="86"/>
      <c r="K750" s="86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</row>
    <row r="751" spans="1:55" ht="12.75" customHeight="1">
      <c r="A751" s="12"/>
      <c r="B751" s="36"/>
      <c r="C751" s="36"/>
      <c r="D751" s="12"/>
      <c r="E751" s="36"/>
      <c r="F751" s="56"/>
      <c r="G751" s="86"/>
      <c r="H751" s="86"/>
      <c r="I751" s="86"/>
      <c r="J751" s="86"/>
      <c r="K751" s="86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</row>
    <row r="752" spans="1:55" ht="12.75" customHeight="1">
      <c r="A752" s="12"/>
      <c r="B752" s="36"/>
      <c r="C752" s="36"/>
      <c r="D752" s="12"/>
      <c r="E752" s="36"/>
      <c r="F752" s="56"/>
      <c r="G752" s="86"/>
      <c r="H752" s="86"/>
      <c r="I752" s="86"/>
      <c r="J752" s="86"/>
      <c r="K752" s="86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</row>
    <row r="753" spans="1:55" ht="12.75" customHeight="1">
      <c r="A753" s="12"/>
      <c r="B753" s="36"/>
      <c r="C753" s="36"/>
      <c r="D753" s="12"/>
      <c r="E753" s="36"/>
      <c r="F753" s="56"/>
      <c r="G753" s="86"/>
      <c r="H753" s="86"/>
      <c r="I753" s="86"/>
      <c r="J753" s="86"/>
      <c r="K753" s="86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</row>
    <row r="754" spans="1:55" ht="12.75" customHeight="1">
      <c r="A754" s="12"/>
      <c r="B754" s="36"/>
      <c r="C754" s="36"/>
      <c r="D754" s="12"/>
      <c r="E754" s="36"/>
      <c r="F754" s="56"/>
      <c r="G754" s="86"/>
      <c r="H754" s="86"/>
      <c r="I754" s="86"/>
      <c r="J754" s="86"/>
      <c r="K754" s="86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</row>
    <row r="755" spans="1:55" ht="12.75" customHeight="1">
      <c r="A755" s="12"/>
      <c r="B755" s="36"/>
      <c r="C755" s="36"/>
      <c r="D755" s="12"/>
      <c r="E755" s="36"/>
      <c r="F755" s="56"/>
      <c r="G755" s="86"/>
      <c r="H755" s="86"/>
      <c r="I755" s="86"/>
      <c r="J755" s="86"/>
      <c r="K755" s="86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</row>
    <row r="756" spans="1:55" ht="12.75" customHeight="1">
      <c r="A756" s="12"/>
      <c r="B756" s="36"/>
      <c r="C756" s="36"/>
      <c r="D756" s="12"/>
      <c r="E756" s="36"/>
      <c r="F756" s="56"/>
      <c r="G756" s="86"/>
      <c r="H756" s="86"/>
      <c r="I756" s="86"/>
      <c r="J756" s="86"/>
      <c r="K756" s="86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</row>
    <row r="757" spans="1:55" ht="12.75" customHeight="1">
      <c r="A757" s="12"/>
      <c r="B757" s="36"/>
      <c r="C757" s="36"/>
      <c r="D757" s="12"/>
      <c r="E757" s="36"/>
      <c r="F757" s="56"/>
      <c r="G757" s="86"/>
      <c r="H757" s="86"/>
      <c r="I757" s="86"/>
      <c r="J757" s="86"/>
      <c r="K757" s="86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</row>
    <row r="758" spans="1:55" ht="12.75" customHeight="1">
      <c r="A758" s="12"/>
      <c r="B758" s="36"/>
      <c r="C758" s="36"/>
      <c r="D758" s="12"/>
      <c r="E758" s="36"/>
      <c r="F758" s="56"/>
      <c r="G758" s="86"/>
      <c r="H758" s="86"/>
      <c r="I758" s="86"/>
      <c r="J758" s="86"/>
      <c r="K758" s="86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</row>
    <row r="759" spans="1:55" ht="12.75" customHeight="1">
      <c r="A759" s="12"/>
      <c r="B759" s="36"/>
      <c r="C759" s="36"/>
      <c r="D759" s="12"/>
      <c r="E759" s="36"/>
      <c r="F759" s="56"/>
      <c r="G759" s="86"/>
      <c r="H759" s="86"/>
      <c r="I759" s="86"/>
      <c r="J759" s="86"/>
      <c r="K759" s="86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</row>
    <row r="760" spans="1:55" ht="12.75" customHeight="1">
      <c r="A760" s="12"/>
      <c r="B760" s="36"/>
      <c r="C760" s="36"/>
      <c r="D760" s="12"/>
      <c r="E760" s="36"/>
      <c r="F760" s="56"/>
      <c r="G760" s="86"/>
      <c r="H760" s="86"/>
      <c r="I760" s="86"/>
      <c r="J760" s="86"/>
      <c r="K760" s="86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</row>
    <row r="761" spans="1:55" ht="12.75" customHeight="1">
      <c r="A761" s="12"/>
      <c r="B761" s="36"/>
      <c r="C761" s="36"/>
      <c r="D761" s="12"/>
      <c r="E761" s="36"/>
      <c r="F761" s="56"/>
      <c r="G761" s="86"/>
      <c r="H761" s="86"/>
      <c r="I761" s="86"/>
      <c r="J761" s="86"/>
      <c r="K761" s="86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</row>
    <row r="762" spans="1:55" ht="12.75" customHeight="1">
      <c r="A762" s="12"/>
      <c r="B762" s="36"/>
      <c r="C762" s="36"/>
      <c r="D762" s="12"/>
      <c r="E762" s="36"/>
      <c r="F762" s="56"/>
      <c r="G762" s="86"/>
      <c r="H762" s="86"/>
      <c r="I762" s="86"/>
      <c r="J762" s="86"/>
      <c r="K762" s="86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</row>
    <row r="763" spans="1:55" ht="12.75" customHeight="1">
      <c r="A763" s="12"/>
      <c r="B763" s="36"/>
      <c r="C763" s="36"/>
      <c r="D763" s="12"/>
      <c r="E763" s="36"/>
      <c r="F763" s="56"/>
      <c r="G763" s="86"/>
      <c r="H763" s="86"/>
      <c r="I763" s="86"/>
      <c r="J763" s="86"/>
      <c r="K763" s="86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</row>
    <row r="764" spans="1:55" ht="12.75" customHeight="1">
      <c r="A764" s="12"/>
      <c r="B764" s="36"/>
      <c r="C764" s="36"/>
      <c r="D764" s="12"/>
      <c r="E764" s="36"/>
      <c r="F764" s="56"/>
      <c r="G764" s="86"/>
      <c r="H764" s="86"/>
      <c r="I764" s="86"/>
      <c r="J764" s="86"/>
      <c r="K764" s="86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</row>
    <row r="765" spans="1:55" ht="12.75" customHeight="1">
      <c r="A765" s="12"/>
      <c r="B765" s="36"/>
      <c r="C765" s="36"/>
      <c r="D765" s="12"/>
      <c r="E765" s="36"/>
      <c r="F765" s="56"/>
      <c r="G765" s="86"/>
      <c r="H765" s="86"/>
      <c r="I765" s="86"/>
      <c r="J765" s="86"/>
      <c r="K765" s="86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</row>
    <row r="766" spans="1:55" ht="12.75" customHeight="1">
      <c r="A766" s="12"/>
      <c r="B766" s="36"/>
      <c r="C766" s="36"/>
      <c r="D766" s="12"/>
      <c r="E766" s="36"/>
      <c r="F766" s="56"/>
      <c r="G766" s="86"/>
      <c r="H766" s="86"/>
      <c r="I766" s="86"/>
      <c r="J766" s="86"/>
      <c r="K766" s="86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</row>
    <row r="767" spans="1:55" ht="12.75" customHeight="1">
      <c r="A767" s="12"/>
      <c r="B767" s="36"/>
      <c r="C767" s="36"/>
      <c r="D767" s="12"/>
      <c r="E767" s="36"/>
      <c r="F767" s="56"/>
      <c r="G767" s="86"/>
      <c r="H767" s="86"/>
      <c r="I767" s="86"/>
      <c r="J767" s="86"/>
      <c r="K767" s="86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</row>
    <row r="768" spans="1:55" ht="12.75" customHeight="1">
      <c r="A768" s="12"/>
      <c r="B768" s="36"/>
      <c r="C768" s="36"/>
      <c r="D768" s="12"/>
      <c r="E768" s="36"/>
      <c r="F768" s="56"/>
      <c r="G768" s="86"/>
      <c r="H768" s="86"/>
      <c r="I768" s="86"/>
      <c r="J768" s="86"/>
      <c r="K768" s="86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</row>
    <row r="769" spans="1:55" ht="12.75" customHeight="1">
      <c r="A769" s="12"/>
      <c r="B769" s="36"/>
      <c r="C769" s="36"/>
      <c r="D769" s="12"/>
      <c r="E769" s="36"/>
      <c r="F769" s="56"/>
      <c r="G769" s="86"/>
      <c r="H769" s="86"/>
      <c r="I769" s="86"/>
      <c r="J769" s="86"/>
      <c r="K769" s="86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</row>
    <row r="770" spans="1:55" ht="12.75" customHeight="1">
      <c r="A770" s="12"/>
      <c r="B770" s="36"/>
      <c r="C770" s="36"/>
      <c r="D770" s="12"/>
      <c r="E770" s="36"/>
      <c r="F770" s="56"/>
      <c r="G770" s="86"/>
      <c r="H770" s="86"/>
      <c r="I770" s="86"/>
      <c r="J770" s="86"/>
      <c r="K770" s="86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</row>
    <row r="771" spans="1:55" ht="12.75" customHeight="1">
      <c r="A771" s="12"/>
      <c r="B771" s="36"/>
      <c r="C771" s="36"/>
      <c r="D771" s="12"/>
      <c r="E771" s="36"/>
      <c r="F771" s="56"/>
      <c r="G771" s="86"/>
      <c r="H771" s="86"/>
      <c r="I771" s="86"/>
      <c r="J771" s="86"/>
      <c r="K771" s="86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</row>
    <row r="772" spans="1:55" ht="12.75" customHeight="1">
      <c r="A772" s="12"/>
      <c r="B772" s="36"/>
      <c r="C772" s="36"/>
      <c r="D772" s="12"/>
      <c r="E772" s="36"/>
      <c r="F772" s="56"/>
      <c r="G772" s="86"/>
      <c r="H772" s="86"/>
      <c r="I772" s="86"/>
      <c r="J772" s="86"/>
      <c r="K772" s="86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</row>
    <row r="773" spans="1:55" ht="12.75" customHeight="1">
      <c r="A773" s="12"/>
      <c r="B773" s="36"/>
      <c r="C773" s="36"/>
      <c r="D773" s="12"/>
      <c r="E773" s="36"/>
      <c r="F773" s="56"/>
      <c r="G773" s="86"/>
      <c r="H773" s="86"/>
      <c r="I773" s="86"/>
      <c r="J773" s="86"/>
      <c r="K773" s="86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</row>
    <row r="774" spans="1:55" ht="12.75" customHeight="1">
      <c r="A774" s="12"/>
      <c r="B774" s="36"/>
      <c r="C774" s="36"/>
      <c r="D774" s="12"/>
      <c r="E774" s="36"/>
      <c r="F774" s="56"/>
      <c r="G774" s="86"/>
      <c r="H774" s="86"/>
      <c r="I774" s="86"/>
      <c r="J774" s="86"/>
      <c r="K774" s="86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</row>
    <row r="775" spans="1:55" ht="12.75" customHeight="1">
      <c r="A775" s="12"/>
      <c r="B775" s="36"/>
      <c r="C775" s="36"/>
      <c r="D775" s="12"/>
      <c r="E775" s="36"/>
      <c r="F775" s="56"/>
      <c r="G775" s="86"/>
      <c r="H775" s="86"/>
      <c r="I775" s="86"/>
      <c r="J775" s="86"/>
      <c r="K775" s="86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</row>
    <row r="776" spans="1:55" ht="12.75" customHeight="1">
      <c r="A776" s="12"/>
      <c r="B776" s="36"/>
      <c r="C776" s="36"/>
      <c r="D776" s="12"/>
      <c r="E776" s="36"/>
      <c r="F776" s="56"/>
      <c r="G776" s="86"/>
      <c r="H776" s="86"/>
      <c r="I776" s="86"/>
      <c r="J776" s="86"/>
      <c r="K776" s="86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</row>
    <row r="777" spans="1:55" ht="12.75" customHeight="1">
      <c r="A777" s="12"/>
      <c r="B777" s="36"/>
      <c r="C777" s="36"/>
      <c r="D777" s="12"/>
      <c r="E777" s="36"/>
      <c r="F777" s="56"/>
      <c r="G777" s="86"/>
      <c r="H777" s="86"/>
      <c r="I777" s="86"/>
      <c r="J777" s="86"/>
      <c r="K777" s="86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</row>
    <row r="778" spans="1:55" ht="12.75" customHeight="1">
      <c r="A778" s="12"/>
      <c r="B778" s="36"/>
      <c r="C778" s="36"/>
      <c r="D778" s="12"/>
      <c r="E778" s="36"/>
      <c r="F778" s="56"/>
      <c r="G778" s="86"/>
      <c r="H778" s="86"/>
      <c r="I778" s="86"/>
      <c r="J778" s="86"/>
      <c r="K778" s="86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</row>
    <row r="779" spans="1:55" ht="12.75" customHeight="1">
      <c r="A779" s="12"/>
      <c r="B779" s="36"/>
      <c r="C779" s="36"/>
      <c r="D779" s="12"/>
      <c r="E779" s="36"/>
      <c r="F779" s="56"/>
      <c r="G779" s="86"/>
      <c r="H779" s="86"/>
      <c r="I779" s="86"/>
      <c r="J779" s="86"/>
      <c r="K779" s="86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</row>
    <row r="780" spans="1:55" ht="12.75" customHeight="1">
      <c r="A780" s="12"/>
      <c r="B780" s="36"/>
      <c r="C780" s="36"/>
      <c r="D780" s="12"/>
      <c r="E780" s="36"/>
      <c r="F780" s="56"/>
      <c r="G780" s="86"/>
      <c r="H780" s="86"/>
      <c r="I780" s="86"/>
      <c r="J780" s="86"/>
      <c r="K780" s="86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</row>
    <row r="781" spans="1:55" ht="12.75" customHeight="1">
      <c r="A781" s="12"/>
      <c r="B781" s="36"/>
      <c r="C781" s="36"/>
      <c r="D781" s="12"/>
      <c r="E781" s="36"/>
      <c r="F781" s="56"/>
      <c r="G781" s="86"/>
      <c r="H781" s="86"/>
      <c r="I781" s="86"/>
      <c r="J781" s="86"/>
      <c r="K781" s="86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</row>
    <row r="782" spans="1:55" ht="12.75" customHeight="1">
      <c r="A782" s="12"/>
      <c r="B782" s="36"/>
      <c r="C782" s="36"/>
      <c r="D782" s="12"/>
      <c r="E782" s="36"/>
      <c r="F782" s="56"/>
      <c r="G782" s="86"/>
      <c r="H782" s="86"/>
      <c r="I782" s="86"/>
      <c r="J782" s="86"/>
      <c r="K782" s="86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</row>
    <row r="783" spans="1:55" ht="12.75" customHeight="1">
      <c r="A783" s="12"/>
      <c r="B783" s="36"/>
      <c r="C783" s="36"/>
      <c r="D783" s="12"/>
      <c r="E783" s="36"/>
      <c r="F783" s="56"/>
      <c r="G783" s="86"/>
      <c r="H783" s="86"/>
      <c r="I783" s="86"/>
      <c r="J783" s="86"/>
      <c r="K783" s="86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</row>
    <row r="784" spans="1:55" ht="12.75" customHeight="1">
      <c r="A784" s="12"/>
      <c r="B784" s="36"/>
      <c r="C784" s="36"/>
      <c r="D784" s="12"/>
      <c r="E784" s="36"/>
      <c r="F784" s="56"/>
      <c r="G784" s="86"/>
      <c r="H784" s="86"/>
      <c r="I784" s="86"/>
      <c r="J784" s="86"/>
      <c r="K784" s="86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</row>
    <row r="785" spans="1:55" ht="12.75" customHeight="1">
      <c r="A785" s="12"/>
      <c r="B785" s="36"/>
      <c r="C785" s="36"/>
      <c r="D785" s="12"/>
      <c r="E785" s="36"/>
      <c r="F785" s="56"/>
      <c r="G785" s="86"/>
      <c r="H785" s="86"/>
      <c r="I785" s="86"/>
      <c r="J785" s="86"/>
      <c r="K785" s="86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</row>
    <row r="786" spans="1:55" ht="12.75" customHeight="1">
      <c r="A786" s="12"/>
      <c r="B786" s="36"/>
      <c r="C786" s="36"/>
      <c r="D786" s="12"/>
      <c r="E786" s="36"/>
      <c r="F786" s="56"/>
      <c r="G786" s="86"/>
      <c r="H786" s="86"/>
      <c r="I786" s="86"/>
      <c r="J786" s="86"/>
      <c r="K786" s="86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</row>
    <row r="787" spans="1:55" ht="12.75" customHeight="1">
      <c r="A787" s="12"/>
      <c r="B787" s="36"/>
      <c r="C787" s="36"/>
      <c r="D787" s="12"/>
      <c r="E787" s="36"/>
      <c r="F787" s="56"/>
      <c r="G787" s="86"/>
      <c r="H787" s="86"/>
      <c r="I787" s="86"/>
      <c r="J787" s="86"/>
      <c r="K787" s="86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</row>
    <row r="788" spans="1:55" ht="12.75" customHeight="1">
      <c r="A788" s="12"/>
      <c r="B788" s="36"/>
      <c r="C788" s="36"/>
      <c r="D788" s="12"/>
      <c r="E788" s="36"/>
      <c r="F788" s="56"/>
      <c r="G788" s="86"/>
      <c r="H788" s="86"/>
      <c r="I788" s="86"/>
      <c r="J788" s="86"/>
      <c r="K788" s="86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</row>
    <row r="789" spans="1:55" ht="12.75" customHeight="1">
      <c r="A789" s="12"/>
      <c r="B789" s="36"/>
      <c r="C789" s="36"/>
      <c r="D789" s="12"/>
      <c r="E789" s="36"/>
      <c r="F789" s="56"/>
      <c r="G789" s="86"/>
      <c r="H789" s="86"/>
      <c r="I789" s="86"/>
      <c r="J789" s="86"/>
      <c r="K789" s="86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</row>
    <row r="790" spans="1:55" ht="12.75" customHeight="1">
      <c r="A790" s="12"/>
      <c r="B790" s="36"/>
      <c r="C790" s="36"/>
      <c r="D790" s="12"/>
      <c r="E790" s="36"/>
      <c r="F790" s="56"/>
      <c r="G790" s="86"/>
      <c r="H790" s="86"/>
      <c r="I790" s="86"/>
      <c r="J790" s="86"/>
      <c r="K790" s="86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</row>
    <row r="791" spans="1:55" ht="12.75" customHeight="1">
      <c r="A791" s="12"/>
      <c r="B791" s="36"/>
      <c r="C791" s="36"/>
      <c r="D791" s="12"/>
      <c r="E791" s="36"/>
      <c r="F791" s="56"/>
      <c r="G791" s="86"/>
      <c r="H791" s="86"/>
      <c r="I791" s="86"/>
      <c r="J791" s="86"/>
      <c r="K791" s="86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</row>
    <row r="792" spans="1:55" ht="12.75" customHeight="1">
      <c r="A792" s="12"/>
      <c r="B792" s="36"/>
      <c r="C792" s="36"/>
      <c r="D792" s="12"/>
      <c r="E792" s="36"/>
      <c r="F792" s="56"/>
      <c r="G792" s="86"/>
      <c r="H792" s="86"/>
      <c r="I792" s="86"/>
      <c r="J792" s="86"/>
      <c r="K792" s="86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</row>
    <row r="793" spans="1:55" ht="12.75" customHeight="1">
      <c r="A793" s="12"/>
      <c r="B793" s="36"/>
      <c r="C793" s="36"/>
      <c r="D793" s="12"/>
      <c r="E793" s="36"/>
      <c r="F793" s="56"/>
      <c r="G793" s="86"/>
      <c r="H793" s="86"/>
      <c r="I793" s="86"/>
      <c r="J793" s="86"/>
      <c r="K793" s="86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</row>
    <row r="794" spans="1:55" ht="12.75" customHeight="1">
      <c r="A794" s="12"/>
      <c r="B794" s="36"/>
      <c r="C794" s="36"/>
      <c r="D794" s="12"/>
      <c r="E794" s="36"/>
      <c r="F794" s="56"/>
      <c r="G794" s="86"/>
      <c r="H794" s="86"/>
      <c r="I794" s="86"/>
      <c r="J794" s="86"/>
      <c r="K794" s="86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</row>
    <row r="795" spans="1:55" ht="12.75" customHeight="1">
      <c r="A795" s="12"/>
      <c r="B795" s="36"/>
      <c r="C795" s="36"/>
      <c r="D795" s="12"/>
      <c r="E795" s="36"/>
      <c r="F795" s="56"/>
      <c r="G795" s="86"/>
      <c r="H795" s="86"/>
      <c r="I795" s="86"/>
      <c r="J795" s="86"/>
      <c r="K795" s="86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</row>
    <row r="796" spans="1:55" ht="12.75" customHeight="1">
      <c r="A796" s="12"/>
      <c r="B796" s="36"/>
      <c r="C796" s="36"/>
      <c r="D796" s="12"/>
      <c r="E796" s="36"/>
      <c r="F796" s="56"/>
      <c r="G796" s="86"/>
      <c r="H796" s="86"/>
      <c r="I796" s="86"/>
      <c r="J796" s="86"/>
      <c r="K796" s="86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</row>
    <row r="797" spans="1:55" ht="12.75" customHeight="1">
      <c r="A797" s="12"/>
      <c r="B797" s="36"/>
      <c r="C797" s="36"/>
      <c r="D797" s="12"/>
      <c r="E797" s="36"/>
      <c r="F797" s="56"/>
      <c r="G797" s="86"/>
      <c r="H797" s="86"/>
      <c r="I797" s="86"/>
      <c r="J797" s="86"/>
      <c r="K797" s="86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</row>
    <row r="798" spans="1:55" ht="12.75" customHeight="1">
      <c r="A798" s="12"/>
      <c r="B798" s="36"/>
      <c r="C798" s="36"/>
      <c r="D798" s="12"/>
      <c r="E798" s="36"/>
      <c r="F798" s="56"/>
      <c r="G798" s="86"/>
      <c r="H798" s="86"/>
      <c r="I798" s="86"/>
      <c r="J798" s="86"/>
      <c r="K798" s="86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</row>
    <row r="799" spans="1:55" ht="12.75" customHeight="1">
      <c r="A799" s="12"/>
      <c r="B799" s="36"/>
      <c r="C799" s="36"/>
      <c r="D799" s="12"/>
      <c r="E799" s="36"/>
      <c r="F799" s="56"/>
      <c r="G799" s="86"/>
      <c r="H799" s="86"/>
      <c r="I799" s="86"/>
      <c r="J799" s="86"/>
      <c r="K799" s="86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</row>
    <row r="800" spans="1:55" ht="12.75" customHeight="1">
      <c r="A800" s="12"/>
      <c r="B800" s="36"/>
      <c r="C800" s="36"/>
      <c r="D800" s="12"/>
      <c r="E800" s="36"/>
      <c r="F800" s="56"/>
      <c r="G800" s="86"/>
      <c r="H800" s="86"/>
      <c r="I800" s="86"/>
      <c r="J800" s="86"/>
      <c r="K800" s="86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</row>
    <row r="801" spans="1:55" ht="12.75" customHeight="1">
      <c r="A801" s="12"/>
      <c r="B801" s="36"/>
      <c r="C801" s="36"/>
      <c r="D801" s="12"/>
      <c r="E801" s="36"/>
      <c r="F801" s="56"/>
      <c r="G801" s="86"/>
      <c r="H801" s="86"/>
      <c r="I801" s="86"/>
      <c r="J801" s="86"/>
      <c r="K801" s="86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</row>
    <row r="802" spans="1:55" ht="12.75" customHeight="1">
      <c r="A802" s="12"/>
      <c r="B802" s="36"/>
      <c r="C802" s="36"/>
      <c r="D802" s="12"/>
      <c r="E802" s="36"/>
      <c r="F802" s="56"/>
      <c r="G802" s="86"/>
      <c r="H802" s="86"/>
      <c r="I802" s="86"/>
      <c r="J802" s="86"/>
      <c r="K802" s="86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</row>
    <row r="803" spans="1:55" ht="12.75" customHeight="1">
      <c r="A803" s="12"/>
      <c r="B803" s="36"/>
      <c r="C803" s="36"/>
      <c r="D803" s="12"/>
      <c r="E803" s="36"/>
      <c r="F803" s="56"/>
      <c r="G803" s="86"/>
      <c r="H803" s="86"/>
      <c r="I803" s="86"/>
      <c r="J803" s="86"/>
      <c r="K803" s="86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</row>
    <row r="804" spans="1:55" ht="12.75" customHeight="1">
      <c r="A804" s="12"/>
      <c r="B804" s="36"/>
      <c r="C804" s="36"/>
      <c r="D804" s="12"/>
      <c r="E804" s="36"/>
      <c r="F804" s="56"/>
      <c r="G804" s="86"/>
      <c r="H804" s="86"/>
      <c r="I804" s="86"/>
      <c r="J804" s="86"/>
      <c r="K804" s="86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</row>
    <row r="805" spans="1:55" ht="12.75" customHeight="1">
      <c r="A805" s="12"/>
      <c r="B805" s="36"/>
      <c r="C805" s="36"/>
      <c r="D805" s="12"/>
      <c r="E805" s="36"/>
      <c r="F805" s="56"/>
      <c r="G805" s="86"/>
      <c r="H805" s="86"/>
      <c r="I805" s="86"/>
      <c r="J805" s="86"/>
      <c r="K805" s="86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</row>
    <row r="806" spans="1:55" ht="12.75" customHeight="1">
      <c r="A806" s="12"/>
      <c r="B806" s="36"/>
      <c r="C806" s="36"/>
      <c r="D806" s="12"/>
      <c r="E806" s="36"/>
      <c r="F806" s="56"/>
      <c r="G806" s="86"/>
      <c r="H806" s="86"/>
      <c r="I806" s="86"/>
      <c r="J806" s="86"/>
      <c r="K806" s="86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</row>
    <row r="807" spans="1:55" ht="12.75" customHeight="1">
      <c r="A807" s="12"/>
      <c r="B807" s="36"/>
      <c r="C807" s="36"/>
      <c r="D807" s="12"/>
      <c r="E807" s="36"/>
      <c r="F807" s="56"/>
      <c r="G807" s="86"/>
      <c r="H807" s="86"/>
      <c r="I807" s="86"/>
      <c r="J807" s="86"/>
      <c r="K807" s="86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</row>
    <row r="808" spans="1:55" ht="12.75" customHeight="1">
      <c r="A808" s="12"/>
      <c r="B808" s="36"/>
      <c r="C808" s="36"/>
      <c r="D808" s="12"/>
      <c r="E808" s="36"/>
      <c r="F808" s="56"/>
      <c r="G808" s="86"/>
      <c r="H808" s="86"/>
      <c r="I808" s="86"/>
      <c r="J808" s="86"/>
      <c r="K808" s="86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</row>
    <row r="809" spans="1:55" ht="12.75" customHeight="1">
      <c r="A809" s="12"/>
      <c r="B809" s="36"/>
      <c r="C809" s="36"/>
      <c r="D809" s="12"/>
      <c r="E809" s="36"/>
      <c r="F809" s="56"/>
      <c r="G809" s="86"/>
      <c r="H809" s="86"/>
      <c r="I809" s="86"/>
      <c r="J809" s="86"/>
      <c r="K809" s="86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</row>
    <row r="810" spans="1:55" ht="12.75" customHeight="1">
      <c r="A810" s="12"/>
      <c r="B810" s="36"/>
      <c r="C810" s="36"/>
      <c r="D810" s="12"/>
      <c r="E810" s="36"/>
      <c r="F810" s="56"/>
      <c r="G810" s="86"/>
      <c r="H810" s="86"/>
      <c r="I810" s="86"/>
      <c r="J810" s="86"/>
      <c r="K810" s="86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</row>
    <row r="811" spans="1:55" ht="12.75" customHeight="1">
      <c r="A811" s="12"/>
      <c r="B811" s="36"/>
      <c r="C811" s="36"/>
      <c r="D811" s="12"/>
      <c r="E811" s="36"/>
      <c r="F811" s="56"/>
      <c r="G811" s="86"/>
      <c r="H811" s="86"/>
      <c r="I811" s="86"/>
      <c r="J811" s="86"/>
      <c r="K811" s="86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</row>
    <row r="812" spans="1:55" ht="12.75" customHeight="1">
      <c r="A812" s="12"/>
      <c r="B812" s="36"/>
      <c r="C812" s="36"/>
      <c r="D812" s="12"/>
      <c r="E812" s="36"/>
      <c r="F812" s="56"/>
      <c r="G812" s="86"/>
      <c r="H812" s="86"/>
      <c r="I812" s="86"/>
      <c r="J812" s="86"/>
      <c r="K812" s="86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</row>
    <row r="813" spans="1:55" ht="12.75" customHeight="1">
      <c r="A813" s="12"/>
      <c r="B813" s="36"/>
      <c r="C813" s="36"/>
      <c r="D813" s="12"/>
      <c r="E813" s="36"/>
      <c r="F813" s="56"/>
      <c r="G813" s="86"/>
      <c r="H813" s="86"/>
      <c r="I813" s="86"/>
      <c r="J813" s="86"/>
      <c r="K813" s="86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</row>
    <row r="814" spans="1:55" ht="12.75" customHeight="1">
      <c r="A814" s="12"/>
      <c r="B814" s="36"/>
      <c r="C814" s="36"/>
      <c r="D814" s="12"/>
      <c r="E814" s="36"/>
      <c r="F814" s="56"/>
      <c r="G814" s="86"/>
      <c r="H814" s="86"/>
      <c r="I814" s="86"/>
      <c r="J814" s="86"/>
      <c r="K814" s="86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</row>
    <row r="815" spans="1:55" ht="12.75" customHeight="1">
      <c r="A815" s="12"/>
      <c r="B815" s="36"/>
      <c r="C815" s="36"/>
      <c r="D815" s="12"/>
      <c r="E815" s="36"/>
      <c r="F815" s="56"/>
      <c r="G815" s="86"/>
      <c r="H815" s="86"/>
      <c r="I815" s="86"/>
      <c r="J815" s="86"/>
      <c r="K815" s="86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</row>
    <row r="816" spans="1:55" ht="12.75" customHeight="1">
      <c r="A816" s="12"/>
      <c r="B816" s="36"/>
      <c r="C816" s="36"/>
      <c r="D816" s="12"/>
      <c r="E816" s="36"/>
      <c r="F816" s="56"/>
      <c r="G816" s="86"/>
      <c r="H816" s="86"/>
      <c r="I816" s="86"/>
      <c r="J816" s="86"/>
      <c r="K816" s="86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</row>
    <row r="817" spans="1:55" ht="12.75" customHeight="1">
      <c r="A817" s="12"/>
      <c r="B817" s="36"/>
      <c r="C817" s="36"/>
      <c r="D817" s="12"/>
      <c r="E817" s="36"/>
      <c r="F817" s="56"/>
      <c r="G817" s="86"/>
      <c r="H817" s="86"/>
      <c r="I817" s="86"/>
      <c r="J817" s="86"/>
      <c r="K817" s="86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</row>
    <row r="818" spans="1:55" ht="12.75" customHeight="1">
      <c r="A818" s="12"/>
      <c r="B818" s="36"/>
      <c r="C818" s="36"/>
      <c r="D818" s="12"/>
      <c r="E818" s="36"/>
      <c r="F818" s="56"/>
      <c r="G818" s="86"/>
      <c r="H818" s="86"/>
      <c r="I818" s="86"/>
      <c r="J818" s="86"/>
      <c r="K818" s="86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ht="12.75" customHeight="1">
      <c r="A819" s="12"/>
      <c r="B819" s="36"/>
      <c r="C819" s="36"/>
      <c r="D819" s="12"/>
      <c r="E819" s="36"/>
      <c r="F819" s="56"/>
      <c r="G819" s="86"/>
      <c r="H819" s="86"/>
      <c r="I819" s="86"/>
      <c r="J819" s="86"/>
      <c r="K819" s="86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</row>
    <row r="820" spans="1:55" ht="12.75" customHeight="1">
      <c r="A820" s="12"/>
      <c r="B820" s="36"/>
      <c r="C820" s="36"/>
      <c r="D820" s="12"/>
      <c r="E820" s="36"/>
      <c r="F820" s="56"/>
      <c r="G820" s="86"/>
      <c r="H820" s="86"/>
      <c r="I820" s="86"/>
      <c r="J820" s="86"/>
      <c r="K820" s="86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</row>
    <row r="821" spans="1:55" ht="12.75" customHeight="1">
      <c r="A821" s="12"/>
      <c r="B821" s="36"/>
      <c r="C821" s="36"/>
      <c r="D821" s="12"/>
      <c r="E821" s="36"/>
      <c r="F821" s="56"/>
      <c r="G821" s="86"/>
      <c r="H821" s="86"/>
      <c r="I821" s="86"/>
      <c r="J821" s="86"/>
      <c r="K821" s="86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</row>
    <row r="822" spans="1:55" ht="12.75" customHeight="1">
      <c r="A822" s="12"/>
      <c r="B822" s="36"/>
      <c r="C822" s="36"/>
      <c r="D822" s="12"/>
      <c r="E822" s="36"/>
      <c r="F822" s="56"/>
      <c r="G822" s="86"/>
      <c r="H822" s="86"/>
      <c r="I822" s="86"/>
      <c r="J822" s="86"/>
      <c r="K822" s="86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</row>
    <row r="823" spans="1:55" ht="12.75" customHeight="1">
      <c r="A823" s="12"/>
      <c r="B823" s="36"/>
      <c r="C823" s="36"/>
      <c r="D823" s="12"/>
      <c r="E823" s="36"/>
      <c r="F823" s="56"/>
      <c r="G823" s="86"/>
      <c r="H823" s="86"/>
      <c r="I823" s="86"/>
      <c r="J823" s="86"/>
      <c r="K823" s="86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</row>
    <row r="824" spans="1:55" ht="12.75" customHeight="1">
      <c r="A824" s="12"/>
      <c r="B824" s="36"/>
      <c r="C824" s="36"/>
      <c r="D824" s="12"/>
      <c r="E824" s="36"/>
      <c r="F824" s="56"/>
      <c r="G824" s="86"/>
      <c r="H824" s="86"/>
      <c r="I824" s="86"/>
      <c r="J824" s="86"/>
      <c r="K824" s="86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</row>
    <row r="825" spans="1:55" ht="12.75" customHeight="1">
      <c r="A825" s="12"/>
      <c r="B825" s="36"/>
      <c r="C825" s="36"/>
      <c r="D825" s="12"/>
      <c r="E825" s="36"/>
      <c r="F825" s="56"/>
      <c r="G825" s="86"/>
      <c r="H825" s="86"/>
      <c r="I825" s="86"/>
      <c r="J825" s="86"/>
      <c r="K825" s="86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</row>
    <row r="826" spans="1:55" ht="12.75" customHeight="1">
      <c r="A826" s="12"/>
      <c r="B826" s="36"/>
      <c r="C826" s="36"/>
      <c r="D826" s="12"/>
      <c r="E826" s="36"/>
      <c r="F826" s="56"/>
      <c r="G826" s="86"/>
      <c r="H826" s="86"/>
      <c r="I826" s="86"/>
      <c r="J826" s="86"/>
      <c r="K826" s="86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</row>
    <row r="827" spans="1:55" ht="12.75" customHeight="1">
      <c r="A827" s="12"/>
      <c r="B827" s="36"/>
      <c r="C827" s="36"/>
      <c r="D827" s="12"/>
      <c r="E827" s="36"/>
      <c r="F827" s="56"/>
      <c r="G827" s="86"/>
      <c r="H827" s="86"/>
      <c r="I827" s="86"/>
      <c r="J827" s="86"/>
      <c r="K827" s="86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</row>
    <row r="828" spans="1:55" ht="12.75" customHeight="1">
      <c r="A828" s="12"/>
      <c r="B828" s="36"/>
      <c r="C828" s="36"/>
      <c r="D828" s="12"/>
      <c r="E828" s="36"/>
      <c r="F828" s="56"/>
      <c r="G828" s="86"/>
      <c r="H828" s="86"/>
      <c r="I828" s="86"/>
      <c r="J828" s="86"/>
      <c r="K828" s="86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</row>
    <row r="829" spans="1:55" ht="12.75" customHeight="1">
      <c r="A829" s="12"/>
      <c r="B829" s="36"/>
      <c r="C829" s="36"/>
      <c r="D829" s="12"/>
      <c r="E829" s="36"/>
      <c r="F829" s="56"/>
      <c r="G829" s="86"/>
      <c r="H829" s="86"/>
      <c r="I829" s="86"/>
      <c r="J829" s="86"/>
      <c r="K829" s="86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</row>
    <row r="830" spans="1:55" ht="12.75" customHeight="1">
      <c r="A830" s="12"/>
      <c r="B830" s="36"/>
      <c r="C830" s="36"/>
      <c r="D830" s="12"/>
      <c r="E830" s="36"/>
      <c r="F830" s="56"/>
      <c r="G830" s="86"/>
      <c r="H830" s="86"/>
      <c r="I830" s="86"/>
      <c r="J830" s="86"/>
      <c r="K830" s="86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</row>
    <row r="831" spans="1:55" ht="12.75" customHeight="1">
      <c r="A831" s="12"/>
      <c r="B831" s="36"/>
      <c r="C831" s="36"/>
      <c r="D831" s="12"/>
      <c r="E831" s="36"/>
      <c r="F831" s="56"/>
      <c r="G831" s="86"/>
      <c r="H831" s="86"/>
      <c r="I831" s="86"/>
      <c r="J831" s="86"/>
      <c r="K831" s="86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</row>
    <row r="832" spans="1:55" ht="12.75" customHeight="1">
      <c r="A832" s="12"/>
      <c r="B832" s="36"/>
      <c r="C832" s="36"/>
      <c r="D832" s="12"/>
      <c r="E832" s="36"/>
      <c r="F832" s="56"/>
      <c r="G832" s="86"/>
      <c r="H832" s="86"/>
      <c r="I832" s="86"/>
      <c r="J832" s="86"/>
      <c r="K832" s="86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</row>
    <row r="833" spans="1:55" ht="12.75" customHeight="1">
      <c r="A833" s="12"/>
      <c r="B833" s="36"/>
      <c r="C833" s="36"/>
      <c r="D833" s="12"/>
      <c r="E833" s="36"/>
      <c r="F833" s="56"/>
      <c r="G833" s="86"/>
      <c r="H833" s="86"/>
      <c r="I833" s="86"/>
      <c r="J833" s="86"/>
      <c r="K833" s="86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</row>
    <row r="834" spans="1:55" ht="12.75" customHeight="1">
      <c r="A834" s="12"/>
      <c r="B834" s="36"/>
      <c r="C834" s="36"/>
      <c r="D834" s="12"/>
      <c r="E834" s="36"/>
      <c r="F834" s="56"/>
      <c r="G834" s="86"/>
      <c r="H834" s="86"/>
      <c r="I834" s="86"/>
      <c r="J834" s="86"/>
      <c r="K834" s="86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</row>
    <row r="835" spans="1:55" ht="12.75" customHeight="1">
      <c r="A835" s="12"/>
      <c r="B835" s="36"/>
      <c r="C835" s="36"/>
      <c r="D835" s="12"/>
      <c r="E835" s="36"/>
      <c r="F835" s="56"/>
      <c r="G835" s="86"/>
      <c r="H835" s="86"/>
      <c r="I835" s="86"/>
      <c r="J835" s="86"/>
      <c r="K835" s="86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</row>
    <row r="836" spans="1:55" ht="12.75" customHeight="1">
      <c r="A836" s="12"/>
      <c r="B836" s="36"/>
      <c r="C836" s="36"/>
      <c r="D836" s="12"/>
      <c r="E836" s="36"/>
      <c r="F836" s="56"/>
      <c r="G836" s="86"/>
      <c r="H836" s="86"/>
      <c r="I836" s="86"/>
      <c r="J836" s="86"/>
      <c r="K836" s="86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</row>
    <row r="837" spans="1:55" ht="12.75" customHeight="1">
      <c r="A837" s="12"/>
      <c r="B837" s="36"/>
      <c r="C837" s="36"/>
      <c r="D837" s="12"/>
      <c r="E837" s="36"/>
      <c r="F837" s="56"/>
      <c r="G837" s="86"/>
      <c r="H837" s="86"/>
      <c r="I837" s="86"/>
      <c r="J837" s="86"/>
      <c r="K837" s="86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</row>
    <row r="838" spans="1:55" ht="12.75" customHeight="1">
      <c r="A838" s="12"/>
      <c r="B838" s="36"/>
      <c r="C838" s="36"/>
      <c r="D838" s="12"/>
      <c r="E838" s="36"/>
      <c r="F838" s="56"/>
      <c r="G838" s="86"/>
      <c r="H838" s="86"/>
      <c r="I838" s="86"/>
      <c r="J838" s="86"/>
      <c r="K838" s="86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</row>
    <row r="839" spans="1:55" ht="12.75" customHeight="1">
      <c r="A839" s="12"/>
      <c r="B839" s="36"/>
      <c r="C839" s="36"/>
      <c r="D839" s="12"/>
      <c r="E839" s="36"/>
      <c r="F839" s="56"/>
      <c r="G839" s="86"/>
      <c r="H839" s="86"/>
      <c r="I839" s="86"/>
      <c r="J839" s="86"/>
      <c r="K839" s="86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</row>
    <row r="840" spans="1:55" ht="12.75" customHeight="1">
      <c r="A840" s="12"/>
      <c r="B840" s="36"/>
      <c r="C840" s="36"/>
      <c r="D840" s="12"/>
      <c r="E840" s="36"/>
      <c r="F840" s="56"/>
      <c r="G840" s="86"/>
      <c r="H840" s="86"/>
      <c r="I840" s="86"/>
      <c r="J840" s="86"/>
      <c r="K840" s="86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</row>
    <row r="841" spans="1:55" ht="12.75" customHeight="1">
      <c r="A841" s="12"/>
      <c r="B841" s="36"/>
      <c r="C841" s="36"/>
      <c r="D841" s="12"/>
      <c r="E841" s="36"/>
      <c r="F841" s="56"/>
      <c r="G841" s="86"/>
      <c r="H841" s="86"/>
      <c r="I841" s="86"/>
      <c r="J841" s="86"/>
      <c r="K841" s="86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</row>
    <row r="842" spans="1:55" ht="12.75" customHeight="1">
      <c r="A842" s="12"/>
      <c r="B842" s="36"/>
      <c r="C842" s="36"/>
      <c r="D842" s="12"/>
      <c r="E842" s="36"/>
      <c r="F842" s="56"/>
      <c r="G842" s="86"/>
      <c r="H842" s="86"/>
      <c r="I842" s="86"/>
      <c r="J842" s="86"/>
      <c r="K842" s="86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</row>
    <row r="843" spans="1:55" ht="12.75" customHeight="1">
      <c r="A843" s="12"/>
      <c r="B843" s="36"/>
      <c r="C843" s="36"/>
      <c r="D843" s="12"/>
      <c r="E843" s="36"/>
      <c r="F843" s="56"/>
      <c r="G843" s="86"/>
      <c r="H843" s="86"/>
      <c r="I843" s="86"/>
      <c r="J843" s="86"/>
      <c r="K843" s="86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</row>
    <row r="844" spans="1:55" ht="12.75" customHeight="1">
      <c r="A844" s="12"/>
      <c r="B844" s="36"/>
      <c r="C844" s="36"/>
      <c r="D844" s="12"/>
      <c r="E844" s="36"/>
      <c r="F844" s="56"/>
      <c r="G844" s="86"/>
      <c r="H844" s="86"/>
      <c r="I844" s="86"/>
      <c r="J844" s="86"/>
      <c r="K844" s="86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</row>
    <row r="845" spans="1:55" ht="12.75" customHeight="1">
      <c r="A845" s="12"/>
      <c r="B845" s="36"/>
      <c r="C845" s="36"/>
      <c r="D845" s="12"/>
      <c r="E845" s="36"/>
      <c r="F845" s="56"/>
      <c r="G845" s="86"/>
      <c r="H845" s="86"/>
      <c r="I845" s="86"/>
      <c r="J845" s="86"/>
      <c r="K845" s="86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</row>
    <row r="846" spans="1:55" ht="12.75" customHeight="1">
      <c r="A846" s="12"/>
      <c r="B846" s="36"/>
      <c r="C846" s="36"/>
      <c r="D846" s="12"/>
      <c r="E846" s="36"/>
      <c r="F846" s="56"/>
      <c r="G846" s="86"/>
      <c r="H846" s="86"/>
      <c r="I846" s="86"/>
      <c r="J846" s="86"/>
      <c r="K846" s="86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</row>
    <row r="847" spans="1:55" ht="12.75" customHeight="1">
      <c r="A847" s="12"/>
      <c r="B847" s="36"/>
      <c r="C847" s="36"/>
      <c r="D847" s="12"/>
      <c r="E847" s="36"/>
      <c r="F847" s="56"/>
      <c r="G847" s="86"/>
      <c r="H847" s="86"/>
      <c r="I847" s="86"/>
      <c r="J847" s="86"/>
      <c r="K847" s="86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</row>
    <row r="848" spans="1:55" ht="12.75" customHeight="1">
      <c r="A848" s="12"/>
      <c r="B848" s="36"/>
      <c r="C848" s="36"/>
      <c r="D848" s="12"/>
      <c r="E848" s="36"/>
      <c r="F848" s="56"/>
      <c r="G848" s="86"/>
      <c r="H848" s="86"/>
      <c r="I848" s="86"/>
      <c r="J848" s="86"/>
      <c r="K848" s="86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</row>
    <row r="849" spans="1:55" ht="12.75" customHeight="1">
      <c r="A849" s="12"/>
      <c r="B849" s="36"/>
      <c r="C849" s="36"/>
      <c r="D849" s="12"/>
      <c r="E849" s="36"/>
      <c r="F849" s="56"/>
      <c r="G849" s="86"/>
      <c r="H849" s="86"/>
      <c r="I849" s="86"/>
      <c r="J849" s="86"/>
      <c r="K849" s="86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</row>
    <row r="850" spans="1:55" ht="12.75" customHeight="1">
      <c r="A850" s="12"/>
      <c r="B850" s="36"/>
      <c r="C850" s="36"/>
      <c r="D850" s="12"/>
      <c r="E850" s="36"/>
      <c r="F850" s="56"/>
      <c r="G850" s="86"/>
      <c r="H850" s="86"/>
      <c r="I850" s="86"/>
      <c r="J850" s="86"/>
      <c r="K850" s="86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</row>
    <row r="851" spans="1:55" ht="12.75" customHeight="1">
      <c r="A851" s="12"/>
      <c r="B851" s="36"/>
      <c r="C851" s="36"/>
      <c r="D851" s="12"/>
      <c r="E851" s="36"/>
      <c r="F851" s="56"/>
      <c r="G851" s="86"/>
      <c r="H851" s="86"/>
      <c r="I851" s="86"/>
      <c r="J851" s="86"/>
      <c r="K851" s="86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</row>
    <row r="852" spans="1:55" ht="12.75" customHeight="1">
      <c r="A852" s="12"/>
      <c r="B852" s="36"/>
      <c r="C852" s="36"/>
      <c r="D852" s="12"/>
      <c r="E852" s="36"/>
      <c r="F852" s="56"/>
      <c r="G852" s="86"/>
      <c r="H852" s="86"/>
      <c r="I852" s="86"/>
      <c r="J852" s="86"/>
      <c r="K852" s="86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</row>
    <row r="853" spans="1:55" ht="12.75" customHeight="1">
      <c r="A853" s="12"/>
      <c r="B853" s="36"/>
      <c r="C853" s="36"/>
      <c r="D853" s="12"/>
      <c r="E853" s="36"/>
      <c r="F853" s="56"/>
      <c r="G853" s="86"/>
      <c r="H853" s="86"/>
      <c r="I853" s="86"/>
      <c r="J853" s="86"/>
      <c r="K853" s="86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</row>
    <row r="854" spans="1:55" ht="12.75" customHeight="1">
      <c r="A854" s="12"/>
      <c r="B854" s="36"/>
      <c r="C854" s="36"/>
      <c r="D854" s="12"/>
      <c r="E854" s="36"/>
      <c r="F854" s="56"/>
      <c r="G854" s="86"/>
      <c r="H854" s="86"/>
      <c r="I854" s="86"/>
      <c r="J854" s="86"/>
      <c r="K854" s="86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</row>
    <row r="855" spans="1:55" ht="12.75" customHeight="1">
      <c r="A855" s="12"/>
      <c r="B855" s="36"/>
      <c r="C855" s="36"/>
      <c r="D855" s="12"/>
      <c r="E855" s="36"/>
      <c r="F855" s="56"/>
      <c r="G855" s="86"/>
      <c r="H855" s="86"/>
      <c r="I855" s="86"/>
      <c r="J855" s="86"/>
      <c r="K855" s="86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</row>
    <row r="856" spans="1:55" ht="12.75" customHeight="1">
      <c r="A856" s="12"/>
      <c r="B856" s="36"/>
      <c r="C856" s="36"/>
      <c r="D856" s="12"/>
      <c r="E856" s="36"/>
      <c r="F856" s="56"/>
      <c r="G856" s="86"/>
      <c r="H856" s="86"/>
      <c r="I856" s="86"/>
      <c r="J856" s="86"/>
      <c r="K856" s="86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</row>
    <row r="857" spans="1:55" ht="12.75" customHeight="1">
      <c r="A857" s="12"/>
      <c r="B857" s="36"/>
      <c r="C857" s="36"/>
      <c r="D857" s="12"/>
      <c r="E857" s="36"/>
      <c r="F857" s="56"/>
      <c r="G857" s="86"/>
      <c r="H857" s="86"/>
      <c r="I857" s="86"/>
      <c r="J857" s="86"/>
      <c r="K857" s="86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</row>
    <row r="858" spans="1:55" ht="12.75" customHeight="1">
      <c r="A858" s="12"/>
      <c r="B858" s="36"/>
      <c r="C858" s="36"/>
      <c r="D858" s="12"/>
      <c r="E858" s="36"/>
      <c r="F858" s="56"/>
      <c r="G858" s="86"/>
      <c r="H858" s="86"/>
      <c r="I858" s="86"/>
      <c r="J858" s="86"/>
      <c r="K858" s="86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</row>
    <row r="859" spans="1:55" ht="12.75" customHeight="1">
      <c r="A859" s="12"/>
      <c r="B859" s="36"/>
      <c r="C859" s="36"/>
      <c r="D859" s="12"/>
      <c r="E859" s="36"/>
      <c r="F859" s="56"/>
      <c r="G859" s="86"/>
      <c r="H859" s="86"/>
      <c r="I859" s="86"/>
      <c r="J859" s="86"/>
      <c r="K859" s="86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</row>
    <row r="860" spans="1:55" ht="12.75" customHeight="1">
      <c r="A860" s="12"/>
      <c r="B860" s="36"/>
      <c r="C860" s="36"/>
      <c r="D860" s="12"/>
      <c r="E860" s="36"/>
      <c r="F860" s="56"/>
      <c r="G860" s="86"/>
      <c r="H860" s="86"/>
      <c r="I860" s="86"/>
      <c r="J860" s="86"/>
      <c r="K860" s="86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</row>
    <row r="861" spans="1:55" ht="12.75" customHeight="1">
      <c r="A861" s="12"/>
      <c r="B861" s="36"/>
      <c r="C861" s="36"/>
      <c r="D861" s="12"/>
      <c r="E861" s="36"/>
      <c r="F861" s="56"/>
      <c r="G861" s="86"/>
      <c r="H861" s="86"/>
      <c r="I861" s="86"/>
      <c r="J861" s="86"/>
      <c r="K861" s="86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</row>
    <row r="862" spans="1:55" ht="12.75" customHeight="1">
      <c r="A862" s="12"/>
      <c r="B862" s="36"/>
      <c r="C862" s="36"/>
      <c r="D862" s="12"/>
      <c r="E862" s="36"/>
      <c r="F862" s="56"/>
      <c r="G862" s="86"/>
      <c r="H862" s="86"/>
      <c r="I862" s="86"/>
      <c r="J862" s="86"/>
      <c r="K862" s="86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</row>
    <row r="863" spans="1:55" ht="12.75" customHeight="1">
      <c r="A863" s="12"/>
      <c r="B863" s="36"/>
      <c r="C863" s="36"/>
      <c r="D863" s="12"/>
      <c r="E863" s="36"/>
      <c r="F863" s="56"/>
      <c r="G863" s="86"/>
      <c r="H863" s="86"/>
      <c r="I863" s="86"/>
      <c r="J863" s="86"/>
      <c r="K863" s="86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</row>
    <row r="864" spans="1:55" ht="12.75" customHeight="1">
      <c r="A864" s="12"/>
      <c r="B864" s="36"/>
      <c r="C864" s="36"/>
      <c r="D864" s="12"/>
      <c r="E864" s="36"/>
      <c r="F864" s="56"/>
      <c r="G864" s="86"/>
      <c r="H864" s="86"/>
      <c r="I864" s="86"/>
      <c r="J864" s="86"/>
      <c r="K864" s="86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</row>
    <row r="865" spans="1:55" ht="12.75" customHeight="1">
      <c r="A865" s="12"/>
      <c r="B865" s="36"/>
      <c r="C865" s="36"/>
      <c r="D865" s="12"/>
      <c r="E865" s="36"/>
      <c r="F865" s="56"/>
      <c r="G865" s="86"/>
      <c r="H865" s="86"/>
      <c r="I865" s="86"/>
      <c r="J865" s="86"/>
      <c r="K865" s="86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</row>
    <row r="866" spans="1:55" ht="12.75" customHeight="1">
      <c r="A866" s="12"/>
      <c r="B866" s="36"/>
      <c r="C866" s="36"/>
      <c r="D866" s="12"/>
      <c r="E866" s="36"/>
      <c r="F866" s="56"/>
      <c r="G866" s="86"/>
      <c r="H866" s="86"/>
      <c r="I866" s="86"/>
      <c r="J866" s="86"/>
      <c r="K866" s="86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</row>
    <row r="867" spans="1:55" ht="12.75" customHeight="1">
      <c r="A867" s="12"/>
      <c r="B867" s="36"/>
      <c r="C867" s="36"/>
      <c r="D867" s="12"/>
      <c r="E867" s="36"/>
      <c r="F867" s="56"/>
      <c r="G867" s="86"/>
      <c r="H867" s="86"/>
      <c r="I867" s="86"/>
      <c r="J867" s="86"/>
      <c r="K867" s="86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</row>
    <row r="868" spans="1:55" ht="12.75" customHeight="1">
      <c r="A868" s="12"/>
      <c r="B868" s="36"/>
      <c r="C868" s="36"/>
      <c r="D868" s="12"/>
      <c r="E868" s="36"/>
      <c r="F868" s="56"/>
      <c r="G868" s="86"/>
      <c r="H868" s="86"/>
      <c r="I868" s="86"/>
      <c r="J868" s="86"/>
      <c r="K868" s="86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</row>
    <row r="869" spans="1:55" ht="12.75" customHeight="1">
      <c r="A869" s="12"/>
      <c r="B869" s="36"/>
      <c r="C869" s="36"/>
      <c r="D869" s="12"/>
      <c r="E869" s="36"/>
      <c r="F869" s="56"/>
      <c r="G869" s="86"/>
      <c r="H869" s="86"/>
      <c r="I869" s="86"/>
      <c r="J869" s="86"/>
      <c r="K869" s="86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</row>
    <row r="870" spans="1:55" ht="12.75" customHeight="1">
      <c r="A870" s="12"/>
      <c r="B870" s="36"/>
      <c r="C870" s="36"/>
      <c r="D870" s="12"/>
      <c r="E870" s="36"/>
      <c r="F870" s="56"/>
      <c r="G870" s="86"/>
      <c r="H870" s="86"/>
      <c r="I870" s="86"/>
      <c r="J870" s="86"/>
      <c r="K870" s="86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</row>
    <row r="871" spans="1:55" ht="12.75" customHeight="1">
      <c r="A871" s="12"/>
      <c r="B871" s="36"/>
      <c r="C871" s="36"/>
      <c r="D871" s="12"/>
      <c r="E871" s="36"/>
      <c r="F871" s="56"/>
      <c r="G871" s="86"/>
      <c r="H871" s="86"/>
      <c r="I871" s="86"/>
      <c r="J871" s="86"/>
      <c r="K871" s="86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</row>
    <row r="872" spans="1:55" ht="12.75" customHeight="1">
      <c r="A872" s="12"/>
      <c r="B872" s="36"/>
      <c r="C872" s="36"/>
      <c r="D872" s="12"/>
      <c r="E872" s="36"/>
      <c r="F872" s="56"/>
      <c r="G872" s="86"/>
      <c r="H872" s="86"/>
      <c r="I872" s="86"/>
      <c r="J872" s="86"/>
      <c r="K872" s="86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</row>
    <row r="873" spans="1:55" ht="12.75" customHeight="1">
      <c r="A873" s="12"/>
      <c r="B873" s="36"/>
      <c r="C873" s="36"/>
      <c r="D873" s="12"/>
      <c r="E873" s="36"/>
      <c r="F873" s="56"/>
      <c r="G873" s="86"/>
      <c r="H873" s="86"/>
      <c r="I873" s="86"/>
      <c r="J873" s="86"/>
      <c r="K873" s="86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</row>
    <row r="874" spans="1:55" ht="12.75" customHeight="1">
      <c r="A874" s="12"/>
      <c r="B874" s="36"/>
      <c r="C874" s="36"/>
      <c r="D874" s="12"/>
      <c r="E874" s="36"/>
      <c r="F874" s="56"/>
      <c r="G874" s="86"/>
      <c r="H874" s="86"/>
      <c r="I874" s="86"/>
      <c r="J874" s="86"/>
      <c r="K874" s="86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</row>
    <row r="875" spans="1:55" ht="12.75" customHeight="1">
      <c r="A875" s="12"/>
      <c r="B875" s="36"/>
      <c r="C875" s="36"/>
      <c r="D875" s="12"/>
      <c r="E875" s="36"/>
      <c r="F875" s="56"/>
      <c r="G875" s="86"/>
      <c r="H875" s="86"/>
      <c r="I875" s="86"/>
      <c r="J875" s="86"/>
      <c r="K875" s="86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</row>
    <row r="876" spans="1:55" ht="12.75" customHeight="1">
      <c r="A876" s="12"/>
      <c r="B876" s="36"/>
      <c r="C876" s="36"/>
      <c r="D876" s="12"/>
      <c r="E876" s="36"/>
      <c r="F876" s="56"/>
      <c r="G876" s="86"/>
      <c r="H876" s="86"/>
      <c r="I876" s="86"/>
      <c r="J876" s="86"/>
      <c r="K876" s="86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</row>
    <row r="877" spans="1:55" ht="12.75" customHeight="1">
      <c r="A877" s="12"/>
      <c r="B877" s="36"/>
      <c r="C877" s="36"/>
      <c r="D877" s="12"/>
      <c r="E877" s="36"/>
      <c r="F877" s="56"/>
      <c r="G877" s="86"/>
      <c r="H877" s="86"/>
      <c r="I877" s="86"/>
      <c r="J877" s="86"/>
      <c r="K877" s="86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</row>
    <row r="878" spans="1:55" ht="12.75" customHeight="1">
      <c r="A878" s="12"/>
      <c r="B878" s="36"/>
      <c r="C878" s="36"/>
      <c r="D878" s="12"/>
      <c r="E878" s="36"/>
      <c r="F878" s="56"/>
      <c r="G878" s="86"/>
      <c r="H878" s="86"/>
      <c r="I878" s="86"/>
      <c r="J878" s="86"/>
      <c r="K878" s="86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</row>
    <row r="879" spans="1:55" ht="12.75" customHeight="1">
      <c r="A879" s="12"/>
      <c r="B879" s="36"/>
      <c r="C879" s="36"/>
      <c r="D879" s="12"/>
      <c r="E879" s="36"/>
      <c r="F879" s="56"/>
      <c r="G879" s="86"/>
      <c r="H879" s="86"/>
      <c r="I879" s="86"/>
      <c r="J879" s="86"/>
      <c r="K879" s="86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</row>
    <row r="880" spans="1:55" ht="12.75" customHeight="1">
      <c r="A880" s="12"/>
      <c r="B880" s="36"/>
      <c r="C880" s="36"/>
      <c r="D880" s="12"/>
      <c r="E880" s="36"/>
      <c r="F880" s="56"/>
      <c r="G880" s="86"/>
      <c r="H880" s="86"/>
      <c r="I880" s="86"/>
      <c r="J880" s="86"/>
      <c r="K880" s="86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</row>
    <row r="881" spans="1:55" ht="12.75" customHeight="1">
      <c r="A881" s="12"/>
      <c r="B881" s="36"/>
      <c r="C881" s="36"/>
      <c r="D881" s="12"/>
      <c r="E881" s="36"/>
      <c r="F881" s="56"/>
      <c r="G881" s="86"/>
      <c r="H881" s="86"/>
      <c r="I881" s="86"/>
      <c r="J881" s="86"/>
      <c r="K881" s="86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</row>
    <row r="882" spans="1:55" ht="12.75" customHeight="1">
      <c r="A882" s="12"/>
      <c r="B882" s="36"/>
      <c r="C882" s="36"/>
      <c r="D882" s="12"/>
      <c r="E882" s="36"/>
      <c r="F882" s="56"/>
      <c r="G882" s="86"/>
      <c r="H882" s="86"/>
      <c r="I882" s="86"/>
      <c r="J882" s="86"/>
      <c r="K882" s="86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</row>
    <row r="883" spans="1:55" ht="12.75" customHeight="1">
      <c r="A883" s="12"/>
      <c r="B883" s="36"/>
      <c r="C883" s="36"/>
      <c r="D883" s="12"/>
      <c r="E883" s="36"/>
      <c r="F883" s="56"/>
      <c r="G883" s="86"/>
      <c r="H883" s="86"/>
      <c r="I883" s="86"/>
      <c r="J883" s="86"/>
      <c r="K883" s="86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</row>
    <row r="884" spans="1:55" ht="12.75" customHeight="1">
      <c r="A884" s="12"/>
      <c r="B884" s="36"/>
      <c r="C884" s="36"/>
      <c r="D884" s="12"/>
      <c r="E884" s="36"/>
      <c r="F884" s="56"/>
      <c r="G884" s="86"/>
      <c r="H884" s="86"/>
      <c r="I884" s="86"/>
      <c r="J884" s="86"/>
      <c r="K884" s="86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</row>
    <row r="885" spans="1:55" ht="12.75" customHeight="1">
      <c r="A885" s="12"/>
      <c r="B885" s="36"/>
      <c r="C885" s="36"/>
      <c r="D885" s="12"/>
      <c r="E885" s="36"/>
      <c r="F885" s="56"/>
      <c r="G885" s="86"/>
      <c r="H885" s="86"/>
      <c r="I885" s="86"/>
      <c r="J885" s="86"/>
      <c r="K885" s="86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</row>
    <row r="886" spans="1:55" ht="12.75" customHeight="1">
      <c r="A886" s="12"/>
      <c r="B886" s="36"/>
      <c r="C886" s="36"/>
      <c r="D886" s="12"/>
      <c r="E886" s="36"/>
      <c r="F886" s="56"/>
      <c r="G886" s="86"/>
      <c r="H886" s="86"/>
      <c r="I886" s="86"/>
      <c r="J886" s="86"/>
      <c r="K886" s="86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</row>
    <row r="887" spans="1:55" ht="12.75" customHeight="1">
      <c r="A887" s="12"/>
      <c r="B887" s="36"/>
      <c r="C887" s="36"/>
      <c r="D887" s="12"/>
      <c r="E887" s="36"/>
      <c r="F887" s="56"/>
      <c r="G887" s="86"/>
      <c r="H887" s="86"/>
      <c r="I887" s="86"/>
      <c r="J887" s="86"/>
      <c r="K887" s="86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</row>
    <row r="888" spans="1:55" ht="12.75" customHeight="1">
      <c r="A888" s="12"/>
      <c r="B888" s="36"/>
      <c r="C888" s="36"/>
      <c r="D888" s="12"/>
      <c r="E888" s="36"/>
      <c r="F888" s="56"/>
      <c r="G888" s="86"/>
      <c r="H888" s="86"/>
      <c r="I888" s="86"/>
      <c r="J888" s="86"/>
      <c r="K888" s="86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</row>
    <row r="889" spans="1:55" ht="12.75" customHeight="1">
      <c r="A889" s="12"/>
      <c r="B889" s="36"/>
      <c r="C889" s="36"/>
      <c r="D889" s="12"/>
      <c r="E889" s="36"/>
      <c r="F889" s="56"/>
      <c r="G889" s="86"/>
      <c r="H889" s="86"/>
      <c r="I889" s="86"/>
      <c r="J889" s="86"/>
      <c r="K889" s="86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</row>
    <row r="890" spans="1:55" ht="12.75" customHeight="1">
      <c r="A890" s="12"/>
      <c r="B890" s="36"/>
      <c r="C890" s="36"/>
      <c r="D890" s="12"/>
      <c r="E890" s="36"/>
      <c r="F890" s="56"/>
      <c r="G890" s="86"/>
      <c r="H890" s="86"/>
      <c r="I890" s="86"/>
      <c r="J890" s="86"/>
      <c r="K890" s="86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</row>
    <row r="891" spans="1:55" ht="12.75" customHeight="1">
      <c r="A891" s="12"/>
      <c r="B891" s="36"/>
      <c r="C891" s="36"/>
      <c r="D891" s="12"/>
      <c r="E891" s="36"/>
      <c r="F891" s="56"/>
      <c r="G891" s="86"/>
      <c r="H891" s="86"/>
      <c r="I891" s="86"/>
      <c r="J891" s="86"/>
      <c r="K891" s="86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</row>
    <row r="892" spans="1:55" ht="12.75" customHeight="1">
      <c r="A892" s="12"/>
      <c r="B892" s="36"/>
      <c r="C892" s="36"/>
      <c r="D892" s="12"/>
      <c r="E892" s="36"/>
      <c r="F892" s="56"/>
      <c r="G892" s="86"/>
      <c r="H892" s="86"/>
      <c r="I892" s="86"/>
      <c r="J892" s="86"/>
      <c r="K892" s="86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</row>
    <row r="893" spans="1:55" ht="12.75" customHeight="1">
      <c r="A893" s="12"/>
      <c r="B893" s="36"/>
      <c r="C893" s="36"/>
      <c r="D893" s="12"/>
      <c r="E893" s="36"/>
      <c r="F893" s="56"/>
      <c r="G893" s="86"/>
      <c r="H893" s="86"/>
      <c r="I893" s="86"/>
      <c r="J893" s="86"/>
      <c r="K893" s="86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</row>
    <row r="894" spans="1:55" ht="12.75" customHeight="1">
      <c r="A894" s="12"/>
      <c r="B894" s="36"/>
      <c r="C894" s="36"/>
      <c r="D894" s="12"/>
      <c r="E894" s="36"/>
      <c r="F894" s="56"/>
      <c r="G894" s="86"/>
      <c r="H894" s="86"/>
      <c r="I894" s="86"/>
      <c r="J894" s="86"/>
      <c r="K894" s="86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</row>
    <row r="895" spans="1:55" ht="12.75" customHeight="1">
      <c r="A895" s="12"/>
      <c r="B895" s="36"/>
      <c r="C895" s="36"/>
      <c r="D895" s="12"/>
      <c r="E895" s="36"/>
      <c r="F895" s="56"/>
      <c r="G895" s="86"/>
      <c r="H895" s="86"/>
      <c r="I895" s="86"/>
      <c r="J895" s="86"/>
      <c r="K895" s="86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</row>
    <row r="896" spans="1:55" ht="12.75" customHeight="1">
      <c r="A896" s="12"/>
      <c r="B896" s="36"/>
      <c r="C896" s="36"/>
      <c r="D896" s="12"/>
      <c r="E896" s="36"/>
      <c r="F896" s="56"/>
      <c r="G896" s="86"/>
      <c r="H896" s="86"/>
      <c r="I896" s="86"/>
      <c r="J896" s="86"/>
      <c r="K896" s="86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</row>
    <row r="897" spans="1:55" ht="12.75" customHeight="1">
      <c r="A897" s="12"/>
      <c r="B897" s="36"/>
      <c r="C897" s="36"/>
      <c r="D897" s="12"/>
      <c r="E897" s="36"/>
      <c r="F897" s="56"/>
      <c r="G897" s="86"/>
      <c r="H897" s="86"/>
      <c r="I897" s="86"/>
      <c r="J897" s="86"/>
      <c r="K897" s="86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</row>
    <row r="898" spans="1:55" ht="12.75" customHeight="1">
      <c r="A898" s="12"/>
      <c r="B898" s="36"/>
      <c r="C898" s="36"/>
      <c r="D898" s="12"/>
      <c r="E898" s="36"/>
      <c r="F898" s="56"/>
      <c r="G898" s="86"/>
      <c r="H898" s="86"/>
      <c r="I898" s="86"/>
      <c r="J898" s="86"/>
      <c r="K898" s="86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</row>
    <row r="899" spans="1:55" ht="12.75" customHeight="1">
      <c r="A899" s="12"/>
      <c r="B899" s="36"/>
      <c r="C899" s="36"/>
      <c r="D899" s="12"/>
      <c r="E899" s="36"/>
      <c r="F899" s="56"/>
      <c r="G899" s="86"/>
      <c r="H899" s="86"/>
      <c r="I899" s="86"/>
      <c r="J899" s="86"/>
      <c r="K899" s="86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</row>
    <row r="900" spans="1:55" ht="12.75" customHeight="1">
      <c r="A900" s="12"/>
      <c r="B900" s="36"/>
      <c r="C900" s="36"/>
      <c r="D900" s="12"/>
      <c r="E900" s="36"/>
      <c r="F900" s="56"/>
      <c r="G900" s="86"/>
      <c r="H900" s="86"/>
      <c r="I900" s="86"/>
      <c r="J900" s="86"/>
      <c r="K900" s="86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</row>
    <row r="901" spans="1:55" ht="12.75" customHeight="1">
      <c r="A901" s="12"/>
      <c r="B901" s="36"/>
      <c r="C901" s="36"/>
      <c r="D901" s="12"/>
      <c r="E901" s="36"/>
      <c r="F901" s="56"/>
      <c r="G901" s="86"/>
      <c r="H901" s="86"/>
      <c r="I901" s="86"/>
      <c r="J901" s="86"/>
      <c r="K901" s="86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</row>
    <row r="902" spans="1:55" ht="12.75" customHeight="1">
      <c r="A902" s="12"/>
      <c r="B902" s="36"/>
      <c r="C902" s="36"/>
      <c r="D902" s="12"/>
      <c r="E902" s="36"/>
      <c r="F902" s="56"/>
      <c r="G902" s="86"/>
      <c r="H902" s="86"/>
      <c r="I902" s="86"/>
      <c r="J902" s="86"/>
      <c r="K902" s="86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</row>
    <row r="903" spans="1:55" ht="12.75" customHeight="1">
      <c r="A903" s="12"/>
      <c r="B903" s="36"/>
      <c r="C903" s="36"/>
      <c r="D903" s="12"/>
      <c r="E903" s="36"/>
      <c r="F903" s="56"/>
      <c r="G903" s="86"/>
      <c r="H903" s="86"/>
      <c r="I903" s="86"/>
      <c r="J903" s="86"/>
      <c r="K903" s="86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</row>
    <row r="904" spans="1:55" ht="12.75" customHeight="1">
      <c r="A904" s="12"/>
      <c r="B904" s="36"/>
      <c r="C904" s="36"/>
      <c r="D904" s="12"/>
      <c r="E904" s="36"/>
      <c r="F904" s="56"/>
      <c r="G904" s="86"/>
      <c r="H904" s="86"/>
      <c r="I904" s="86"/>
      <c r="J904" s="86"/>
      <c r="K904" s="86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</row>
    <row r="905" spans="1:55" ht="12.75" customHeight="1">
      <c r="A905" s="12"/>
      <c r="B905" s="36"/>
      <c r="C905" s="36"/>
      <c r="D905" s="12"/>
      <c r="E905" s="36"/>
      <c r="F905" s="56"/>
      <c r="G905" s="86"/>
      <c r="H905" s="86"/>
      <c r="I905" s="86"/>
      <c r="J905" s="86"/>
      <c r="K905" s="86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</row>
    <row r="906" spans="1:55" ht="12.75" customHeight="1">
      <c r="A906" s="12"/>
      <c r="B906" s="36"/>
      <c r="C906" s="36"/>
      <c r="D906" s="12"/>
      <c r="E906" s="36"/>
      <c r="F906" s="56"/>
      <c r="G906" s="86"/>
      <c r="H906" s="86"/>
      <c r="I906" s="86"/>
      <c r="J906" s="86"/>
      <c r="K906" s="86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</row>
    <row r="907" spans="1:55" ht="12.75" customHeight="1">
      <c r="A907" s="12"/>
      <c r="B907" s="36"/>
      <c r="C907" s="36"/>
      <c r="D907" s="12"/>
      <c r="E907" s="36"/>
      <c r="F907" s="56"/>
      <c r="G907" s="86"/>
      <c r="H907" s="86"/>
      <c r="I907" s="86"/>
      <c r="J907" s="86"/>
      <c r="K907" s="86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</row>
    <row r="908" spans="1:55" ht="12.75" customHeight="1">
      <c r="A908" s="12"/>
      <c r="B908" s="36"/>
      <c r="C908" s="36"/>
      <c r="D908" s="12"/>
      <c r="E908" s="36"/>
      <c r="F908" s="56"/>
      <c r="G908" s="86"/>
      <c r="H908" s="86"/>
      <c r="I908" s="86"/>
      <c r="J908" s="86"/>
      <c r="K908" s="86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</row>
    <row r="909" spans="1:55" ht="12.75" customHeight="1">
      <c r="A909" s="12"/>
      <c r="B909" s="36"/>
      <c r="C909" s="36"/>
      <c r="D909" s="12"/>
      <c r="E909" s="36"/>
      <c r="F909" s="56"/>
      <c r="G909" s="86"/>
      <c r="H909" s="86"/>
      <c r="I909" s="86"/>
      <c r="J909" s="86"/>
      <c r="K909" s="86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</row>
    <row r="910" spans="1:55" ht="12.75" customHeight="1">
      <c r="A910" s="12"/>
      <c r="B910" s="36"/>
      <c r="C910" s="36"/>
      <c r="D910" s="12"/>
      <c r="E910" s="36"/>
      <c r="F910" s="56"/>
      <c r="G910" s="86"/>
      <c r="H910" s="86"/>
      <c r="I910" s="86"/>
      <c r="J910" s="86"/>
      <c r="K910" s="86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</row>
    <row r="911" spans="1:55" ht="12.75" customHeight="1">
      <c r="A911" s="12"/>
      <c r="B911" s="36"/>
      <c r="C911" s="36"/>
      <c r="D911" s="12"/>
      <c r="E911" s="36"/>
      <c r="F911" s="56"/>
      <c r="G911" s="86"/>
      <c r="H911" s="86"/>
      <c r="I911" s="86"/>
      <c r="J911" s="86"/>
      <c r="K911" s="86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</row>
    <row r="912" spans="1:55" ht="12.75" customHeight="1">
      <c r="A912" s="12"/>
      <c r="B912" s="36"/>
      <c r="C912" s="36"/>
      <c r="D912" s="12"/>
      <c r="E912" s="36"/>
      <c r="F912" s="56"/>
      <c r="G912" s="86"/>
      <c r="H912" s="86"/>
      <c r="I912" s="86"/>
      <c r="J912" s="86"/>
      <c r="K912" s="86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</row>
    <row r="913" spans="1:55" ht="12.75" customHeight="1">
      <c r="A913" s="12"/>
      <c r="B913" s="36"/>
      <c r="C913" s="36"/>
      <c r="D913" s="12"/>
      <c r="E913" s="36"/>
      <c r="F913" s="56"/>
      <c r="G913" s="86"/>
      <c r="H913" s="86"/>
      <c r="I913" s="86"/>
      <c r="J913" s="86"/>
      <c r="K913" s="86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</row>
    <row r="914" spans="1:55" ht="12.75" customHeight="1">
      <c r="A914" s="12"/>
      <c r="B914" s="36"/>
      <c r="C914" s="36"/>
      <c r="D914" s="12"/>
      <c r="E914" s="36"/>
      <c r="F914" s="56"/>
      <c r="G914" s="86"/>
      <c r="H914" s="86"/>
      <c r="I914" s="86"/>
      <c r="J914" s="86"/>
      <c r="K914" s="86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</row>
    <row r="915" spans="1:55" ht="12.75" customHeight="1">
      <c r="A915" s="12"/>
      <c r="B915" s="36"/>
      <c r="C915" s="36"/>
      <c r="D915" s="12"/>
      <c r="E915" s="36"/>
      <c r="F915" s="56"/>
      <c r="G915" s="86"/>
      <c r="H915" s="86"/>
      <c r="I915" s="86"/>
      <c r="J915" s="86"/>
      <c r="K915" s="86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</row>
    <row r="916" spans="1:55" ht="12.75" customHeight="1">
      <c r="A916" s="12"/>
      <c r="B916" s="36"/>
      <c r="C916" s="36"/>
      <c r="D916" s="12"/>
      <c r="E916" s="36"/>
      <c r="F916" s="56"/>
      <c r="G916" s="86"/>
      <c r="H916" s="86"/>
      <c r="I916" s="86"/>
      <c r="J916" s="86"/>
      <c r="K916" s="86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</row>
    <row r="917" spans="1:55" ht="12.75" customHeight="1">
      <c r="A917" s="12"/>
      <c r="B917" s="36"/>
      <c r="C917" s="36"/>
      <c r="D917" s="12"/>
      <c r="E917" s="36"/>
      <c r="F917" s="56"/>
      <c r="G917" s="86"/>
      <c r="H917" s="86"/>
      <c r="I917" s="86"/>
      <c r="J917" s="86"/>
      <c r="K917" s="86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</row>
    <row r="918" spans="1:55" ht="12.75" customHeight="1">
      <c r="A918" s="12"/>
      <c r="B918" s="36"/>
      <c r="C918" s="36"/>
      <c r="D918" s="12"/>
      <c r="E918" s="36"/>
      <c r="F918" s="56"/>
      <c r="G918" s="86"/>
      <c r="H918" s="86"/>
      <c r="I918" s="86"/>
      <c r="J918" s="86"/>
      <c r="K918" s="86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</row>
    <row r="919" spans="1:55" ht="12.75" customHeight="1">
      <c r="A919" s="12"/>
      <c r="B919" s="36"/>
      <c r="C919" s="36"/>
      <c r="D919" s="12"/>
      <c r="E919" s="36"/>
      <c r="F919" s="56"/>
      <c r="G919" s="86"/>
      <c r="H919" s="86"/>
      <c r="I919" s="86"/>
      <c r="J919" s="86"/>
      <c r="K919" s="86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</row>
    <row r="920" spans="1:55" ht="12.75" customHeight="1">
      <c r="A920" s="12"/>
      <c r="B920" s="36"/>
      <c r="C920" s="36"/>
      <c r="D920" s="12"/>
      <c r="E920" s="36"/>
      <c r="F920" s="56"/>
      <c r="G920" s="86"/>
      <c r="H920" s="86"/>
      <c r="I920" s="86"/>
      <c r="J920" s="86"/>
      <c r="K920" s="86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ht="12.75" customHeight="1">
      <c r="A921" s="12"/>
      <c r="B921" s="36"/>
      <c r="C921" s="36"/>
      <c r="D921" s="12"/>
      <c r="E921" s="36"/>
      <c r="F921" s="56"/>
      <c r="G921" s="86"/>
      <c r="H921" s="86"/>
      <c r="I921" s="86"/>
      <c r="J921" s="86"/>
      <c r="K921" s="86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</row>
    <row r="922" spans="1:55" ht="12.75" customHeight="1">
      <c r="A922" s="12"/>
      <c r="B922" s="36"/>
      <c r="C922" s="36"/>
      <c r="D922" s="12"/>
      <c r="E922" s="36"/>
      <c r="F922" s="56"/>
      <c r="G922" s="86"/>
      <c r="H922" s="86"/>
      <c r="I922" s="86"/>
      <c r="J922" s="86"/>
      <c r="K922" s="86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</row>
    <row r="923" spans="1:55" ht="12.75" customHeight="1">
      <c r="A923" s="12"/>
      <c r="B923" s="36"/>
      <c r="C923" s="36"/>
      <c r="D923" s="12"/>
      <c r="E923" s="36"/>
      <c r="F923" s="56"/>
      <c r="G923" s="86"/>
      <c r="H923" s="86"/>
      <c r="I923" s="86"/>
      <c r="J923" s="86"/>
      <c r="K923" s="86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</row>
    <row r="924" spans="1:55" ht="12.75" customHeight="1">
      <c r="A924" s="12"/>
      <c r="B924" s="36"/>
      <c r="C924" s="36"/>
      <c r="D924" s="12"/>
      <c r="E924" s="36"/>
      <c r="F924" s="56"/>
      <c r="G924" s="86"/>
      <c r="H924" s="86"/>
      <c r="I924" s="86"/>
      <c r="J924" s="86"/>
      <c r="K924" s="86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</row>
    <row r="925" spans="1:55" ht="12.75" customHeight="1">
      <c r="A925" s="12"/>
      <c r="B925" s="36"/>
      <c r="C925" s="36"/>
      <c r="D925" s="12"/>
      <c r="E925" s="36"/>
      <c r="F925" s="56"/>
      <c r="G925" s="86"/>
      <c r="H925" s="86"/>
      <c r="I925" s="86"/>
      <c r="J925" s="86"/>
      <c r="K925" s="86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</row>
    <row r="926" spans="1:55" ht="12.75" customHeight="1">
      <c r="A926" s="12"/>
      <c r="B926" s="36"/>
      <c r="C926" s="36"/>
      <c r="D926" s="12"/>
      <c r="E926" s="36"/>
      <c r="F926" s="56"/>
      <c r="G926" s="86"/>
      <c r="H926" s="86"/>
      <c r="I926" s="86"/>
      <c r="J926" s="86"/>
      <c r="K926" s="86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</row>
    <row r="927" spans="1:55" ht="12.75" customHeight="1">
      <c r="A927" s="12"/>
      <c r="B927" s="36"/>
      <c r="C927" s="36"/>
      <c r="D927" s="12"/>
      <c r="E927" s="36"/>
      <c r="F927" s="56"/>
      <c r="G927" s="86"/>
      <c r="H927" s="86"/>
      <c r="I927" s="86"/>
      <c r="J927" s="86"/>
      <c r="K927" s="86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</row>
    <row r="928" spans="1:55" ht="12.75" customHeight="1">
      <c r="A928" s="12"/>
      <c r="B928" s="36"/>
      <c r="C928" s="36"/>
      <c r="D928" s="12"/>
      <c r="E928" s="36"/>
      <c r="F928" s="56"/>
      <c r="G928" s="86"/>
      <c r="H928" s="86"/>
      <c r="I928" s="86"/>
      <c r="J928" s="86"/>
      <c r="K928" s="86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</row>
    <row r="929" spans="1:55" ht="12.75" customHeight="1">
      <c r="A929" s="12"/>
      <c r="B929" s="36"/>
      <c r="C929" s="36"/>
      <c r="D929" s="12"/>
      <c r="E929" s="36"/>
      <c r="F929" s="56"/>
      <c r="G929" s="86"/>
      <c r="H929" s="86"/>
      <c r="I929" s="86"/>
      <c r="J929" s="86"/>
      <c r="K929" s="86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</row>
    <row r="930" spans="1:55" ht="12.75" customHeight="1">
      <c r="A930" s="12"/>
      <c r="B930" s="36"/>
      <c r="C930" s="36"/>
      <c r="D930" s="12"/>
      <c r="E930" s="36"/>
      <c r="F930" s="56"/>
      <c r="G930" s="86"/>
      <c r="H930" s="86"/>
      <c r="I930" s="86"/>
      <c r="J930" s="86"/>
      <c r="K930" s="86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</row>
    <row r="931" spans="1:55" ht="12.75" customHeight="1">
      <c r="A931" s="12"/>
      <c r="B931" s="36"/>
      <c r="C931" s="36"/>
      <c r="D931" s="12"/>
      <c r="E931" s="36"/>
      <c r="F931" s="56"/>
      <c r="G931" s="86"/>
      <c r="H931" s="86"/>
      <c r="I931" s="86"/>
      <c r="J931" s="86"/>
      <c r="K931" s="86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</row>
    <row r="932" spans="1:55" ht="12.75" customHeight="1">
      <c r="A932" s="12"/>
      <c r="B932" s="36"/>
      <c r="C932" s="36"/>
      <c r="D932" s="12"/>
      <c r="E932" s="36"/>
      <c r="F932" s="56"/>
      <c r="G932" s="86"/>
      <c r="H932" s="86"/>
      <c r="I932" s="86"/>
      <c r="J932" s="86"/>
      <c r="K932" s="86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</row>
    <row r="933" spans="1:55" ht="12.75" customHeight="1">
      <c r="A933" s="12"/>
      <c r="B933" s="36"/>
      <c r="C933" s="36"/>
      <c r="D933" s="12"/>
      <c r="E933" s="36"/>
      <c r="F933" s="56"/>
      <c r="G933" s="86"/>
      <c r="H933" s="86"/>
      <c r="I933" s="86"/>
      <c r="J933" s="86"/>
      <c r="K933" s="86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</row>
    <row r="934" spans="1:55" ht="12.75" customHeight="1">
      <c r="A934" s="12"/>
      <c r="B934" s="36"/>
      <c r="C934" s="36"/>
      <c r="D934" s="12"/>
      <c r="E934" s="36"/>
      <c r="F934" s="56"/>
      <c r="G934" s="86"/>
      <c r="H934" s="86"/>
      <c r="I934" s="86"/>
      <c r="J934" s="86"/>
      <c r="K934" s="86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</row>
    <row r="935" spans="1:55" ht="12.75" customHeight="1">
      <c r="A935" s="12"/>
      <c r="B935" s="36"/>
      <c r="C935" s="36"/>
      <c r="D935" s="12"/>
      <c r="E935" s="36"/>
      <c r="F935" s="56"/>
      <c r="G935" s="86"/>
      <c r="H935" s="86"/>
      <c r="I935" s="86"/>
      <c r="J935" s="86"/>
      <c r="K935" s="86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</row>
    <row r="936" spans="1:55" ht="12.75" customHeight="1">
      <c r="A936" s="12"/>
      <c r="B936" s="36"/>
      <c r="C936" s="36"/>
      <c r="D936" s="12"/>
      <c r="E936" s="36"/>
      <c r="F936" s="56"/>
      <c r="G936" s="86"/>
      <c r="H936" s="86"/>
      <c r="I936" s="86"/>
      <c r="J936" s="86"/>
      <c r="K936" s="86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</row>
    <row r="937" spans="1:55" ht="12.75" customHeight="1">
      <c r="A937" s="12"/>
      <c r="B937" s="36"/>
      <c r="C937" s="36"/>
      <c r="D937" s="12"/>
      <c r="E937" s="36"/>
      <c r="F937" s="56"/>
      <c r="G937" s="86"/>
      <c r="H937" s="86"/>
      <c r="I937" s="86"/>
      <c r="J937" s="86"/>
      <c r="K937" s="86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</row>
    <row r="938" spans="1:55" ht="12.75" customHeight="1">
      <c r="A938" s="12"/>
      <c r="B938" s="36"/>
      <c r="C938" s="36"/>
      <c r="D938" s="12"/>
      <c r="E938" s="36"/>
      <c r="F938" s="56"/>
      <c r="G938" s="86"/>
      <c r="H938" s="86"/>
      <c r="I938" s="86"/>
      <c r="J938" s="86"/>
      <c r="K938" s="86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</row>
    <row r="939" spans="1:55" ht="12.75" customHeight="1">
      <c r="A939" s="12"/>
      <c r="B939" s="36"/>
      <c r="C939" s="36"/>
      <c r="D939" s="12"/>
      <c r="E939" s="36"/>
      <c r="F939" s="56"/>
      <c r="G939" s="86"/>
      <c r="H939" s="86"/>
      <c r="I939" s="86"/>
      <c r="J939" s="86"/>
      <c r="K939" s="86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</row>
    <row r="940" spans="1:55" ht="12.75" customHeight="1">
      <c r="A940" s="12"/>
      <c r="B940" s="36"/>
      <c r="C940" s="36"/>
      <c r="D940" s="12"/>
      <c r="E940" s="36"/>
      <c r="F940" s="56"/>
      <c r="G940" s="86"/>
      <c r="H940" s="86"/>
      <c r="I940" s="86"/>
      <c r="J940" s="86"/>
      <c r="K940" s="86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</row>
    <row r="941" spans="1:55" ht="12.75" customHeight="1">
      <c r="A941" s="12"/>
      <c r="B941" s="36"/>
      <c r="C941" s="36"/>
      <c r="D941" s="12"/>
      <c r="E941" s="36"/>
      <c r="F941" s="56"/>
      <c r="G941" s="86"/>
      <c r="H941" s="86"/>
      <c r="I941" s="86"/>
      <c r="J941" s="86"/>
      <c r="K941" s="86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</row>
    <row r="942" spans="1:55" ht="12.75" customHeight="1">
      <c r="A942" s="12"/>
      <c r="B942" s="36"/>
      <c r="C942" s="36"/>
      <c r="D942" s="12"/>
      <c r="E942" s="36"/>
      <c r="F942" s="56"/>
      <c r="G942" s="86"/>
      <c r="H942" s="86"/>
      <c r="I942" s="86"/>
      <c r="J942" s="86"/>
      <c r="K942" s="86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</row>
    <row r="943" spans="1:55" ht="12.75" customHeight="1">
      <c r="A943" s="12"/>
      <c r="B943" s="36"/>
      <c r="C943" s="36"/>
      <c r="D943" s="12"/>
      <c r="E943" s="36"/>
      <c r="F943" s="56"/>
      <c r="G943" s="86"/>
      <c r="H943" s="86"/>
      <c r="I943" s="86"/>
      <c r="J943" s="86"/>
      <c r="K943" s="86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</row>
    <row r="944" spans="1:55" ht="12.75" customHeight="1">
      <c r="A944" s="12"/>
      <c r="B944" s="36"/>
      <c r="C944" s="36"/>
      <c r="D944" s="12"/>
      <c r="E944" s="36"/>
      <c r="F944" s="56"/>
      <c r="G944" s="86"/>
      <c r="H944" s="86"/>
      <c r="I944" s="86"/>
      <c r="J944" s="86"/>
      <c r="K944" s="86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</row>
    <row r="945" spans="1:55" ht="12.75" customHeight="1">
      <c r="A945" s="12"/>
      <c r="B945" s="36"/>
      <c r="C945" s="36"/>
      <c r="D945" s="12"/>
      <c r="E945" s="36"/>
      <c r="F945" s="56"/>
      <c r="G945" s="86"/>
      <c r="H945" s="86"/>
      <c r="I945" s="86"/>
      <c r="J945" s="86"/>
      <c r="K945" s="86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</row>
    <row r="946" spans="1:55" ht="12.75" customHeight="1">
      <c r="A946" s="12"/>
      <c r="B946" s="36"/>
      <c r="C946" s="36"/>
      <c r="D946" s="12"/>
      <c r="E946" s="36"/>
      <c r="F946" s="56"/>
      <c r="G946" s="86"/>
      <c r="H946" s="86"/>
      <c r="I946" s="86"/>
      <c r="J946" s="86"/>
      <c r="K946" s="86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</row>
    <row r="947" spans="1:55" ht="12.75" customHeight="1">
      <c r="A947" s="12"/>
      <c r="B947" s="36"/>
      <c r="C947" s="36"/>
      <c r="D947" s="12"/>
      <c r="E947" s="36"/>
      <c r="F947" s="56"/>
      <c r="G947" s="86"/>
      <c r="H947" s="86"/>
      <c r="I947" s="86"/>
      <c r="J947" s="86"/>
      <c r="K947" s="86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</row>
    <row r="948" spans="1:55" ht="12.75" customHeight="1">
      <c r="A948" s="12"/>
      <c r="B948" s="36"/>
      <c r="C948" s="36"/>
      <c r="D948" s="12"/>
      <c r="E948" s="36"/>
      <c r="F948" s="56"/>
      <c r="G948" s="86"/>
      <c r="H948" s="86"/>
      <c r="I948" s="86"/>
      <c r="J948" s="86"/>
      <c r="K948" s="86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</row>
    <row r="949" spans="1:55" ht="12.75" customHeight="1">
      <c r="A949" s="12"/>
      <c r="B949" s="36"/>
      <c r="C949" s="36"/>
      <c r="D949" s="12"/>
      <c r="E949" s="36"/>
      <c r="F949" s="56"/>
      <c r="G949" s="86"/>
      <c r="H949" s="86"/>
      <c r="I949" s="86"/>
      <c r="J949" s="86"/>
      <c r="K949" s="86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</row>
    <row r="950" spans="1:55" ht="12.75" customHeight="1">
      <c r="A950" s="12"/>
      <c r="B950" s="36"/>
      <c r="C950" s="36"/>
      <c r="D950" s="12"/>
      <c r="E950" s="36"/>
      <c r="F950" s="56"/>
      <c r="G950" s="86"/>
      <c r="H950" s="86"/>
      <c r="I950" s="86"/>
      <c r="J950" s="86"/>
      <c r="K950" s="86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</row>
    <row r="951" spans="1:55" ht="12.75" customHeight="1">
      <c r="A951" s="12"/>
      <c r="B951" s="36"/>
      <c r="C951" s="36"/>
      <c r="D951" s="12"/>
      <c r="E951" s="36"/>
      <c r="F951" s="56"/>
      <c r="G951" s="86"/>
      <c r="H951" s="86"/>
      <c r="I951" s="86"/>
      <c r="J951" s="86"/>
      <c r="K951" s="86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</row>
    <row r="952" spans="1:55" ht="12.75" customHeight="1">
      <c r="A952" s="12"/>
      <c r="B952" s="36"/>
      <c r="C952" s="36"/>
      <c r="D952" s="12"/>
      <c r="E952" s="36"/>
      <c r="F952" s="56"/>
      <c r="G952" s="86"/>
      <c r="H952" s="86"/>
      <c r="I952" s="86"/>
      <c r="J952" s="86"/>
      <c r="K952" s="86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</row>
    <row r="953" spans="1:55" ht="12.75" customHeight="1">
      <c r="A953" s="12"/>
      <c r="B953" s="36"/>
      <c r="C953" s="36"/>
      <c r="D953" s="12"/>
      <c r="E953" s="36"/>
      <c r="F953" s="56"/>
      <c r="G953" s="86"/>
      <c r="H953" s="86"/>
      <c r="I953" s="86"/>
      <c r="J953" s="86"/>
      <c r="K953" s="86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</row>
    <row r="954" spans="1:55" ht="12.75" customHeight="1">
      <c r="A954" s="12"/>
      <c r="B954" s="36"/>
      <c r="C954" s="36"/>
      <c r="D954" s="12"/>
      <c r="E954" s="36"/>
      <c r="F954" s="56"/>
      <c r="G954" s="86"/>
      <c r="H954" s="86"/>
      <c r="I954" s="86"/>
      <c r="J954" s="86"/>
      <c r="K954" s="86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</row>
    <row r="955" spans="1:55" ht="12.75" customHeight="1">
      <c r="A955" s="12"/>
      <c r="B955" s="36"/>
      <c r="C955" s="36"/>
      <c r="D955" s="12"/>
      <c r="E955" s="36"/>
      <c r="F955" s="56"/>
      <c r="G955" s="86"/>
      <c r="H955" s="86"/>
      <c r="I955" s="86"/>
      <c r="J955" s="86"/>
      <c r="K955" s="86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</row>
    <row r="956" spans="1:55" ht="12.75" customHeight="1">
      <c r="A956" s="12"/>
      <c r="B956" s="36"/>
      <c r="C956" s="36"/>
      <c r="D956" s="12"/>
      <c r="E956" s="36"/>
      <c r="F956" s="56"/>
      <c r="G956" s="86"/>
      <c r="H956" s="86"/>
      <c r="I956" s="86"/>
      <c r="J956" s="86"/>
      <c r="K956" s="86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</row>
    <row r="957" spans="1:55" ht="12.75" customHeight="1">
      <c r="A957" s="12"/>
      <c r="B957" s="36"/>
      <c r="C957" s="36"/>
      <c r="D957" s="12"/>
      <c r="E957" s="36"/>
      <c r="F957" s="56"/>
      <c r="G957" s="86"/>
      <c r="H957" s="86"/>
      <c r="I957" s="86"/>
      <c r="J957" s="86"/>
      <c r="K957" s="86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</row>
    <row r="958" spans="1:55" ht="12.75" customHeight="1">
      <c r="A958" s="12"/>
      <c r="B958" s="36"/>
      <c r="C958" s="36"/>
      <c r="D958" s="12"/>
      <c r="E958" s="36"/>
      <c r="F958" s="56"/>
      <c r="G958" s="86"/>
      <c r="H958" s="86"/>
      <c r="I958" s="86"/>
      <c r="J958" s="86"/>
      <c r="K958" s="86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</row>
    <row r="959" spans="1:55" ht="12.75" customHeight="1">
      <c r="A959" s="12"/>
      <c r="B959" s="36"/>
      <c r="C959" s="36"/>
      <c r="D959" s="12"/>
      <c r="E959" s="36"/>
      <c r="F959" s="56"/>
      <c r="G959" s="86"/>
      <c r="H959" s="86"/>
      <c r="I959" s="86"/>
      <c r="J959" s="86"/>
      <c r="K959" s="86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</row>
    <row r="960" spans="1:55" ht="12.75" customHeight="1">
      <c r="A960" s="12"/>
      <c r="B960" s="36"/>
      <c r="C960" s="36"/>
      <c r="D960" s="12"/>
      <c r="E960" s="36"/>
      <c r="F960" s="56"/>
      <c r="G960" s="86"/>
      <c r="H960" s="86"/>
      <c r="I960" s="86"/>
      <c r="J960" s="86"/>
      <c r="K960" s="86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</row>
    <row r="961" spans="1:55" ht="12.75" customHeight="1">
      <c r="A961" s="12"/>
      <c r="B961" s="36"/>
      <c r="C961" s="36"/>
      <c r="D961" s="12"/>
      <c r="E961" s="36"/>
      <c r="F961" s="56"/>
      <c r="G961" s="86"/>
      <c r="H961" s="86"/>
      <c r="I961" s="86"/>
      <c r="J961" s="86"/>
      <c r="K961" s="86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</row>
    <row r="962" spans="1:55" ht="12.75" customHeight="1">
      <c r="A962" s="12"/>
      <c r="B962" s="36"/>
      <c r="C962" s="36"/>
      <c r="D962" s="12"/>
      <c r="E962" s="36"/>
      <c r="F962" s="56"/>
      <c r="G962" s="86"/>
      <c r="H962" s="86"/>
      <c r="I962" s="86"/>
      <c r="J962" s="86"/>
      <c r="K962" s="86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</row>
    <row r="963" spans="1:55" ht="12.75" customHeight="1">
      <c r="A963" s="12"/>
      <c r="B963" s="36"/>
      <c r="C963" s="36"/>
      <c r="D963" s="12"/>
      <c r="E963" s="36"/>
      <c r="F963" s="56"/>
      <c r="G963" s="86"/>
      <c r="H963" s="86"/>
      <c r="I963" s="86"/>
      <c r="J963" s="86"/>
      <c r="K963" s="86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</row>
    <row r="964" spans="1:55" ht="12.75" customHeight="1">
      <c r="A964" s="12"/>
      <c r="B964" s="36"/>
      <c r="C964" s="36"/>
      <c r="D964" s="12"/>
      <c r="E964" s="36"/>
      <c r="F964" s="56"/>
      <c r="G964" s="86"/>
      <c r="H964" s="86"/>
      <c r="I964" s="86"/>
      <c r="J964" s="86"/>
      <c r="K964" s="86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</row>
    <row r="965" spans="1:55" ht="12.75" customHeight="1">
      <c r="A965" s="12"/>
      <c r="B965" s="36"/>
      <c r="C965" s="36"/>
      <c r="D965" s="12"/>
      <c r="E965" s="36"/>
      <c r="F965" s="56"/>
      <c r="G965" s="86"/>
      <c r="H965" s="86"/>
      <c r="I965" s="86"/>
      <c r="J965" s="86"/>
      <c r="K965" s="86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</row>
    <row r="966" spans="1:55" ht="12.75" customHeight="1">
      <c r="A966" s="12"/>
      <c r="B966" s="36"/>
      <c r="C966" s="36"/>
      <c r="D966" s="12"/>
      <c r="E966" s="36"/>
      <c r="F966" s="56"/>
      <c r="G966" s="86"/>
      <c r="H966" s="86"/>
      <c r="I966" s="86"/>
      <c r="J966" s="86"/>
      <c r="K966" s="86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</row>
    <row r="967" spans="1:55" ht="12.75" customHeight="1">
      <c r="A967" s="12"/>
      <c r="B967" s="36"/>
      <c r="C967" s="36"/>
      <c r="D967" s="12"/>
      <c r="E967" s="36"/>
      <c r="F967" s="56"/>
      <c r="G967" s="86"/>
      <c r="H967" s="86"/>
      <c r="I967" s="86"/>
      <c r="J967" s="86"/>
      <c r="K967" s="86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</row>
    <row r="968" spans="1:55" ht="12.75" customHeight="1">
      <c r="A968" s="12"/>
      <c r="B968" s="36"/>
      <c r="C968" s="36"/>
      <c r="D968" s="12"/>
      <c r="E968" s="36"/>
      <c r="F968" s="56"/>
      <c r="G968" s="86"/>
      <c r="H968" s="86"/>
      <c r="I968" s="86"/>
      <c r="J968" s="86"/>
      <c r="K968" s="86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</row>
    <row r="969" spans="1:55" ht="12.75" customHeight="1">
      <c r="A969" s="12"/>
      <c r="B969" s="36"/>
      <c r="C969" s="36"/>
      <c r="D969" s="12"/>
      <c r="E969" s="36"/>
      <c r="F969" s="56"/>
      <c r="G969" s="86"/>
      <c r="H969" s="86"/>
      <c r="I969" s="86"/>
      <c r="J969" s="86"/>
      <c r="K969" s="86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</row>
    <row r="970" spans="1:55" ht="12.75" customHeight="1">
      <c r="A970" s="12"/>
      <c r="B970" s="36"/>
      <c r="C970" s="36"/>
      <c r="D970" s="12"/>
      <c r="E970" s="36"/>
      <c r="F970" s="56"/>
      <c r="G970" s="86"/>
      <c r="H970" s="86"/>
      <c r="I970" s="86"/>
      <c r="J970" s="86"/>
      <c r="K970" s="86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</row>
    <row r="971" spans="1:55" ht="12.75" customHeight="1">
      <c r="A971" s="12"/>
      <c r="B971" s="36"/>
      <c r="C971" s="36"/>
      <c r="D971" s="12"/>
      <c r="E971" s="36"/>
      <c r="F971" s="56"/>
      <c r="G971" s="86"/>
      <c r="H971" s="86"/>
      <c r="I971" s="86"/>
      <c r="J971" s="86"/>
      <c r="K971" s="86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</row>
    <row r="972" spans="1:55" ht="12.75" customHeight="1">
      <c r="A972" s="12"/>
      <c r="B972" s="36"/>
      <c r="C972" s="36"/>
      <c r="D972" s="12"/>
      <c r="E972" s="36"/>
      <c r="F972" s="56"/>
      <c r="G972" s="86"/>
      <c r="H972" s="86"/>
      <c r="I972" s="86"/>
      <c r="J972" s="86"/>
      <c r="K972" s="86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</row>
    <row r="973" spans="1:55" ht="12.75" customHeight="1">
      <c r="A973" s="12"/>
      <c r="B973" s="36"/>
      <c r="C973" s="36"/>
      <c r="D973" s="12"/>
      <c r="E973" s="36"/>
      <c r="F973" s="56"/>
      <c r="G973" s="86"/>
      <c r="H973" s="86"/>
      <c r="I973" s="86"/>
      <c r="J973" s="86"/>
      <c r="K973" s="86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</row>
    <row r="974" spans="1:55" ht="12.75" customHeight="1">
      <c r="A974" s="12"/>
      <c r="B974" s="36"/>
      <c r="C974" s="36"/>
      <c r="D974" s="12"/>
      <c r="E974" s="36"/>
      <c r="F974" s="56"/>
      <c r="G974" s="86"/>
      <c r="H974" s="86"/>
      <c r="I974" s="86"/>
      <c r="J974" s="86"/>
      <c r="K974" s="86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</row>
    <row r="975" spans="1:55" ht="12.75" customHeight="1">
      <c r="A975" s="12"/>
      <c r="B975" s="36"/>
      <c r="C975" s="36"/>
      <c r="D975" s="12"/>
      <c r="E975" s="36"/>
      <c r="F975" s="56"/>
      <c r="G975" s="86"/>
      <c r="H975" s="86"/>
      <c r="I975" s="86"/>
      <c r="J975" s="86"/>
      <c r="K975" s="86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</row>
    <row r="976" spans="1:55" ht="12.75" customHeight="1">
      <c r="A976" s="12"/>
      <c r="B976" s="36"/>
      <c r="C976" s="36"/>
      <c r="D976" s="12"/>
      <c r="E976" s="36"/>
      <c r="F976" s="56"/>
      <c r="G976" s="86"/>
      <c r="H976" s="86"/>
      <c r="I976" s="86"/>
      <c r="J976" s="86"/>
      <c r="K976" s="86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</row>
    <row r="977" spans="1:55" ht="12.75" customHeight="1">
      <c r="A977" s="12"/>
      <c r="B977" s="36"/>
      <c r="C977" s="36"/>
      <c r="D977" s="12"/>
      <c r="E977" s="36"/>
      <c r="F977" s="56"/>
      <c r="G977" s="86"/>
      <c r="H977" s="86"/>
      <c r="I977" s="86"/>
      <c r="J977" s="86"/>
      <c r="K977" s="86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</row>
    <row r="978" spans="1:55" ht="12.75" customHeight="1">
      <c r="A978" s="12"/>
      <c r="B978" s="36"/>
      <c r="C978" s="36"/>
      <c r="D978" s="12"/>
      <c r="E978" s="36"/>
      <c r="F978" s="56"/>
      <c r="G978" s="86"/>
      <c r="H978" s="86"/>
      <c r="I978" s="86"/>
      <c r="J978" s="86"/>
      <c r="K978" s="86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</row>
    <row r="979" spans="1:55" ht="12.75" customHeight="1">
      <c r="A979" s="12"/>
      <c r="B979" s="36"/>
      <c r="C979" s="36"/>
      <c r="D979" s="12"/>
      <c r="E979" s="36"/>
      <c r="F979" s="56"/>
      <c r="G979" s="86"/>
      <c r="H979" s="86"/>
      <c r="I979" s="86"/>
      <c r="J979" s="86"/>
      <c r="K979" s="86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</row>
    <row r="980" spans="1:55" ht="12.75" customHeight="1">
      <c r="A980" s="12"/>
      <c r="B980" s="36"/>
      <c r="C980" s="36"/>
      <c r="D980" s="12"/>
      <c r="E980" s="36"/>
      <c r="F980" s="56"/>
      <c r="G980" s="86"/>
      <c r="H980" s="86"/>
      <c r="I980" s="86"/>
      <c r="J980" s="86"/>
      <c r="K980" s="86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</row>
    <row r="981" spans="1:55" ht="12.75" customHeight="1">
      <c r="A981" s="12"/>
      <c r="B981" s="36"/>
      <c r="C981" s="36"/>
      <c r="D981" s="12"/>
      <c r="E981" s="36"/>
      <c r="F981" s="56"/>
      <c r="G981" s="86"/>
      <c r="H981" s="86"/>
      <c r="I981" s="86"/>
      <c r="J981" s="86"/>
      <c r="K981" s="86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</row>
    <row r="982" spans="1:55" ht="12.75" customHeight="1">
      <c r="A982" s="12"/>
      <c r="B982" s="36"/>
      <c r="C982" s="36"/>
      <c r="D982" s="12"/>
      <c r="E982" s="36"/>
      <c r="F982" s="56"/>
      <c r="G982" s="86"/>
      <c r="H982" s="86"/>
      <c r="I982" s="86"/>
      <c r="J982" s="86"/>
      <c r="K982" s="86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</row>
    <row r="983" spans="1:55" ht="12.75" customHeight="1">
      <c r="A983" s="12"/>
      <c r="B983" s="36"/>
      <c r="C983" s="36"/>
      <c r="D983" s="12"/>
      <c r="E983" s="36"/>
      <c r="F983" s="56"/>
      <c r="G983" s="86"/>
      <c r="H983" s="86"/>
      <c r="I983" s="86"/>
      <c r="J983" s="86"/>
      <c r="K983" s="86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</row>
    <row r="984" spans="1:55" ht="12.75" customHeight="1">
      <c r="A984" s="12"/>
      <c r="B984" s="36"/>
      <c r="C984" s="36"/>
      <c r="D984" s="12"/>
      <c r="E984" s="36"/>
      <c r="F984" s="56"/>
      <c r="G984" s="86"/>
      <c r="H984" s="86"/>
      <c r="I984" s="86"/>
      <c r="J984" s="86"/>
      <c r="K984" s="86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</row>
    <row r="985" spans="1:55" ht="12.75" customHeight="1">
      <c r="A985" s="12"/>
      <c r="B985" s="36"/>
      <c r="C985" s="36"/>
      <c r="D985" s="12"/>
      <c r="E985" s="36"/>
      <c r="F985" s="56"/>
      <c r="G985" s="86"/>
      <c r="H985" s="86"/>
      <c r="I985" s="86"/>
      <c r="J985" s="86"/>
      <c r="K985" s="86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</row>
    <row r="986" spans="1:55" ht="12.75" customHeight="1">
      <c r="A986" s="12"/>
      <c r="B986" s="36"/>
      <c r="C986" s="36"/>
      <c r="D986" s="12"/>
      <c r="E986" s="36"/>
      <c r="F986" s="56"/>
      <c r="G986" s="86"/>
      <c r="H986" s="86"/>
      <c r="I986" s="86"/>
      <c r="J986" s="86"/>
      <c r="K986" s="86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</row>
    <row r="987" spans="1:55" ht="12.75" customHeight="1">
      <c r="A987" s="12"/>
      <c r="B987" s="36"/>
      <c r="C987" s="36"/>
      <c r="D987" s="12"/>
      <c r="E987" s="36"/>
      <c r="F987" s="56"/>
      <c r="G987" s="86"/>
      <c r="H987" s="86"/>
      <c r="I987" s="86"/>
      <c r="J987" s="86"/>
      <c r="K987" s="86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</row>
    <row r="988" spans="1:55" ht="12.75" customHeight="1">
      <c r="A988" s="12"/>
      <c r="B988" s="36"/>
      <c r="C988" s="36"/>
      <c r="D988" s="12"/>
      <c r="E988" s="36"/>
      <c r="F988" s="56"/>
      <c r="G988" s="86"/>
      <c r="H988" s="86"/>
      <c r="I988" s="86"/>
      <c r="J988" s="86"/>
      <c r="K988" s="86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</row>
    <row r="989" spans="1:55" ht="12.75" customHeight="1">
      <c r="A989" s="12"/>
      <c r="B989" s="36"/>
      <c r="C989" s="36"/>
      <c r="D989" s="12"/>
      <c r="E989" s="36"/>
      <c r="F989" s="56"/>
      <c r="G989" s="86"/>
      <c r="H989" s="86"/>
      <c r="I989" s="86"/>
      <c r="J989" s="86"/>
      <c r="K989" s="86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</row>
    <row r="990" spans="1:55" ht="12.75" customHeight="1">
      <c r="A990" s="12"/>
      <c r="B990" s="36"/>
      <c r="C990" s="36"/>
      <c r="D990" s="12"/>
      <c r="E990" s="36"/>
      <c r="F990" s="56"/>
      <c r="G990" s="86"/>
      <c r="H990" s="86"/>
      <c r="I990" s="86"/>
      <c r="J990" s="86"/>
      <c r="K990" s="86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</row>
    <row r="991" spans="1:55" ht="12.75" customHeight="1">
      <c r="A991" s="12"/>
      <c r="B991" s="36"/>
      <c r="C991" s="36"/>
      <c r="D991" s="12"/>
      <c r="E991" s="36"/>
      <c r="F991" s="56"/>
      <c r="G991" s="86"/>
      <c r="H991" s="86"/>
      <c r="I991" s="86"/>
      <c r="J991" s="86"/>
      <c r="K991" s="86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</row>
    <row r="992" spans="1:55" ht="12.75" customHeight="1">
      <c r="A992" s="12"/>
      <c r="B992" s="36"/>
      <c r="C992" s="36"/>
      <c r="D992" s="12"/>
      <c r="E992" s="36"/>
      <c r="F992" s="56"/>
      <c r="G992" s="86"/>
      <c r="H992" s="86"/>
      <c r="I992" s="86"/>
      <c r="J992" s="86"/>
      <c r="K992" s="86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</row>
    <row r="993" spans="1:55" ht="12.75" customHeight="1">
      <c r="A993" s="12"/>
      <c r="B993" s="36"/>
      <c r="C993" s="36"/>
      <c r="D993" s="12"/>
      <c r="E993" s="36"/>
      <c r="F993" s="56"/>
      <c r="G993" s="86"/>
      <c r="H993" s="86"/>
      <c r="I993" s="86"/>
      <c r="J993" s="86"/>
      <c r="K993" s="86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</row>
    <row r="994" spans="1:55" ht="12.75" customHeight="1">
      <c r="A994" s="12"/>
      <c r="B994" s="36"/>
      <c r="C994" s="36"/>
      <c r="D994" s="12"/>
      <c r="E994" s="36"/>
      <c r="F994" s="56"/>
      <c r="G994" s="86"/>
      <c r="H994" s="86"/>
      <c r="I994" s="86"/>
      <c r="J994" s="86"/>
      <c r="K994" s="86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</row>
    <row r="995" spans="1:55" ht="12.75" customHeight="1">
      <c r="A995" s="12"/>
      <c r="B995" s="36"/>
      <c r="C995" s="36"/>
      <c r="D995" s="12"/>
      <c r="E995" s="36"/>
      <c r="F995" s="56"/>
      <c r="G995" s="86"/>
      <c r="H995" s="86"/>
      <c r="I995" s="86"/>
      <c r="J995" s="86"/>
      <c r="K995" s="86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</row>
    <row r="996" spans="1:55" ht="12.75" customHeight="1">
      <c r="A996" s="12"/>
      <c r="B996" s="36"/>
      <c r="C996" s="36"/>
      <c r="D996" s="12"/>
      <c r="E996" s="36"/>
      <c r="F996" s="56"/>
      <c r="G996" s="86"/>
      <c r="H996" s="86"/>
      <c r="I996" s="86"/>
      <c r="J996" s="86"/>
      <c r="K996" s="86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</row>
    <row r="997" spans="1:55" ht="12.75" customHeight="1">
      <c r="A997" s="12"/>
      <c r="B997" s="36"/>
      <c r="C997" s="36"/>
      <c r="D997" s="12"/>
      <c r="E997" s="36"/>
      <c r="F997" s="56"/>
      <c r="G997" s="86"/>
      <c r="H997" s="86"/>
      <c r="I997" s="86"/>
      <c r="J997" s="86"/>
      <c r="K997" s="86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</row>
    <row r="998" spans="1:55" ht="12.75" customHeight="1">
      <c r="A998" s="12"/>
      <c r="B998" s="36"/>
      <c r="C998" s="36"/>
      <c r="D998" s="12"/>
      <c r="E998" s="36"/>
      <c r="F998" s="56"/>
      <c r="G998" s="86"/>
      <c r="H998" s="86"/>
      <c r="I998" s="86"/>
      <c r="J998" s="86"/>
      <c r="K998" s="86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</row>
    <row r="999" spans="1:55" ht="12.75" customHeight="1">
      <c r="A999" s="12"/>
      <c r="B999" s="36"/>
      <c r="C999" s="36"/>
      <c r="D999" s="12"/>
      <c r="E999" s="36"/>
      <c r="F999" s="56"/>
      <c r="G999" s="86"/>
      <c r="H999" s="86"/>
      <c r="I999" s="86"/>
      <c r="J999" s="86"/>
      <c r="K999" s="86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</row>
    <row r="1000" spans="1:55" ht="12.75" customHeight="1">
      <c r="A1000" s="12"/>
      <c r="B1000" s="36"/>
      <c r="C1000" s="36"/>
      <c r="D1000" s="12"/>
      <c r="E1000" s="36"/>
      <c r="F1000" s="56"/>
      <c r="G1000" s="86"/>
      <c r="H1000" s="86"/>
      <c r="I1000" s="86"/>
      <c r="J1000" s="86"/>
      <c r="K1000" s="86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</row>
  </sheetData>
  <sheetProtection algorithmName="SHA-512" hashValue="lAULD7rhg09rqbj5ERotyll57++KvACQ7DKzmiTJs/cWtAJIWw+lO4AhiQM6KZG1K4eFKhp6D3Org9kZn6kmCg==" saltValue="4hUx5565tEGzSfVxaqPvhg==" spinCount="100000" sheet="1" objects="1" scenarios="1"/>
  <mergeCells count="2">
    <mergeCell ref="G1:P1"/>
    <mergeCell ref="G3:H3"/>
  </mergeCells>
  <phoneticPr fontId="41"/>
  <pageMargins left="0.7" right="0.7" top="0.75" bottom="0.75" header="0" footer="0"/>
  <pageSetup paperSize="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0"/>
  <sheetViews>
    <sheetView workbookViewId="0">
      <selection activeCell="E85" sqref="E85"/>
    </sheetView>
  </sheetViews>
  <sheetFormatPr defaultColWidth="14.44140625" defaultRowHeight="15" customHeight="1"/>
  <cols>
    <col min="1" max="1" width="4.33203125" customWidth="1"/>
    <col min="2" max="2" width="11" customWidth="1"/>
    <col min="3" max="3" width="9.44140625" customWidth="1"/>
    <col min="4" max="4" width="10.44140625" customWidth="1"/>
    <col min="5" max="5" width="17.33203125" customWidth="1"/>
    <col min="6" max="6" width="7.44140625" customWidth="1"/>
    <col min="7" max="7" width="5.44140625" customWidth="1"/>
    <col min="8" max="8" width="9.44140625" customWidth="1"/>
    <col min="9" max="9" width="8.33203125" customWidth="1"/>
    <col min="10" max="10" width="14.88671875" customWidth="1"/>
    <col min="11" max="13" width="7.44140625" customWidth="1"/>
    <col min="14" max="14" width="9.44140625" customWidth="1"/>
    <col min="15" max="15" width="10.44140625" customWidth="1"/>
    <col min="16" max="16" width="9.44140625" customWidth="1"/>
    <col min="17" max="17" width="11.6640625" customWidth="1"/>
    <col min="18" max="18" width="13.88671875" customWidth="1"/>
    <col min="19" max="20" width="5.44140625" customWidth="1"/>
    <col min="21" max="22" width="9.44140625" customWidth="1"/>
    <col min="23" max="23" width="12.44140625" customWidth="1"/>
    <col min="24" max="24" width="5.44140625" customWidth="1"/>
    <col min="25" max="26" width="13.88671875" customWidth="1"/>
    <col min="27" max="27" width="11.6640625" customWidth="1"/>
  </cols>
  <sheetData>
    <row r="1" spans="1:27" ht="12.75" customHeight="1">
      <c r="B1" s="96" t="s">
        <v>19</v>
      </c>
      <c r="C1" s="96" t="s">
        <v>42</v>
      </c>
      <c r="D1" s="96" t="s">
        <v>43</v>
      </c>
      <c r="E1" s="96" t="s">
        <v>44</v>
      </c>
      <c r="F1" s="96" t="s">
        <v>23</v>
      </c>
      <c r="G1" s="96" t="s">
        <v>51</v>
      </c>
      <c r="H1" s="96" t="s">
        <v>52</v>
      </c>
      <c r="I1" s="96" t="s">
        <v>2026</v>
      </c>
      <c r="J1" s="96" t="s">
        <v>50</v>
      </c>
      <c r="K1" s="96" t="s">
        <v>49</v>
      </c>
      <c r="L1" s="96" t="s">
        <v>144</v>
      </c>
      <c r="M1" s="96" t="s">
        <v>45</v>
      </c>
      <c r="N1" s="96" t="s">
        <v>22</v>
      </c>
      <c r="O1" s="96" t="s">
        <v>46</v>
      </c>
      <c r="P1" s="96" t="s">
        <v>47</v>
      </c>
      <c r="Q1" s="96" t="s">
        <v>48</v>
      </c>
      <c r="R1" s="96" t="s">
        <v>54</v>
      </c>
      <c r="S1" s="96" t="s">
        <v>55</v>
      </c>
      <c r="T1" s="96" t="s">
        <v>56</v>
      </c>
      <c r="U1" s="96" t="s">
        <v>2027</v>
      </c>
      <c r="V1" s="96" t="s">
        <v>2028</v>
      </c>
      <c r="W1" s="96" t="s">
        <v>59</v>
      </c>
      <c r="X1" s="96" t="s">
        <v>60</v>
      </c>
      <c r="Y1" s="96" t="s">
        <v>2029</v>
      </c>
      <c r="Z1" s="96" t="s">
        <v>46</v>
      </c>
      <c r="AA1" s="96" t="s">
        <v>62</v>
      </c>
    </row>
    <row r="2" spans="1:27" ht="12.75" customHeight="1">
      <c r="A2" s="78">
        <v>1</v>
      </c>
      <c r="B2" s="100" t="str" cm="1">
        <f t="array" aca="1" ref="B2" ca="1">IF(INDIRECT("'（様式３）受講申込表'!B"&amp;ROW(B11))="", "", INDIRECT("'（様式３）受講申込表'!B"&amp;ROW(B11)))</f>
        <v/>
      </c>
      <c r="C2" s="101" t="str" cm="1">
        <f t="array" aca="1" ref="C2" ca="1">IF(INDIRECT("'（様式３）受講申込表'!C"&amp;ROW(C11))="", "", INDIRECT("'（様式３）受講申込表'!C"&amp;ROW(C11)))</f>
        <v/>
      </c>
      <c r="D2" s="101" t="str" cm="1">
        <f t="array" aca="1" ref="D2" ca="1">IF(INDIRECT("'（様式３）受講申込表'!D"&amp;ROW(D11))="", "", INDIRECT("'（様式３）受講申込表'!D"&amp;ROW(D11)))</f>
        <v/>
      </c>
      <c r="E2" s="101" t="str" cm="1">
        <f t="array" aca="1" ref="E2" ca="1">IF(INDIRECT("'（様式３）受講申込表'!E"&amp;ROW(E11))="", "", INDIRECT("'（様式３）受講申込表'!E"&amp;ROW(E11)))</f>
        <v/>
      </c>
      <c r="F2" s="101" t="str" cm="1">
        <f t="array" aca="1" ref="F2" ca="1">IF(INDIRECT("'（様式３）受講申込表'!I"&amp;ROW(I11))="", "", INDIRECT("'（様式３）受講申込表'!I"&amp;ROW(I11)))</f>
        <v/>
      </c>
      <c r="G2" s="101" t="str" cm="1">
        <f t="array" aca="1" ref="G2" ca="1">IF(INDIRECT("'（様式３）受講申込表'!P"&amp;ROW(P11))="", "", INDIRECT("'（様式３）受講申込表'!P"&amp;ROW(P11)))</f>
        <v/>
      </c>
      <c r="H2" s="101" t="str" cm="1">
        <f t="array" aca="1" ref="H2" ca="1">IF(INDIRECT("'（様式３）受講申込表'!Q"&amp;ROW(Q11))="","",INDIRECT("'（様式３）受講申込表'!Q"&amp;ROW(Q11)))</f>
        <v/>
      </c>
      <c r="I2" s="101" t="str" cm="1">
        <f t="array" aca="1" ref="I2" ca="1">IF(INDIRECT("'（様式３）受講申込表'!R"&amp;ROW(R11))="","",INDIRECT("'（様式３）受講申込表'!R"&amp;ROW(R11)))</f>
        <v/>
      </c>
      <c r="J2" s="135" t="str" cm="1">
        <f t="array" aca="1" ref="J2" ca="1">IF(INDIRECT("'（様式３）受講申込表'!O"&amp;ROW(O11))="","",IF(INDIRECT("'（様式３）受講申込表'!O"&amp;ROW(O11))="――","",INDIRECT("'（様式３）受講申込表'!O"&amp;ROW(O11))))</f>
        <v/>
      </c>
      <c r="K2" s="101" t="str" cm="1">
        <f t="array" aca="1" ref="K2" ca="1">IF(INDIRECT("'（様式３）受講申込表'!N"&amp;ROW(N11))="","",INDIRECT("'（様式３）受講申込表'!N"&amp;ROW(N11)))</f>
        <v/>
      </c>
      <c r="L2" s="101" t="str" cm="1">
        <f t="array" aca="1" ref="L2" ca="1">IF(INDIRECT("'（様式３）受講申込表'!M"&amp;ROW(M11))="","",INDIRECT("'（様式３）受講申込表'!M"&amp;ROW(M11)))</f>
        <v/>
      </c>
      <c r="M2" s="101" t="str" cm="1">
        <f t="array" aca="1" ref="M2" ca="1">IF(INDIRECT("'（様式３）受講申込表'!G"&amp;ROW(G11))="","",INDIRECT("'（様式３）受講申込表'!G"&amp;ROW(G11)))</f>
        <v/>
      </c>
      <c r="N2" s="101" t="str" cm="1">
        <f t="array" aca="1" ref="N2" ca="1">IF(INDIRECT("'（様式３）受講申込表'!H"&amp;ROW(H11))="","",INDIRECT("'（様式３）受講申込表'!H"&amp;ROW(H11)))</f>
        <v/>
      </c>
      <c r="O2" s="101" t="str" cm="1">
        <f t="array" aca="1" ref="O2" ca="1">IF(INDIRECT("'（様式３）受講申込表'!J"&amp;ROW(J11))="","",INDIRECT("'（様式３）受講申込表'!J"&amp;ROW(J11)))</f>
        <v/>
      </c>
      <c r="P2" s="101" t="str" cm="1">
        <f t="array" aca="1" ref="P2" ca="1">IF(INDIRECT("'（様式３）受講申込表'!K"&amp;ROW(K11))="","",INDIRECT("'（様式３）受講申込表'!k"&amp;ROW(K11)))</f>
        <v/>
      </c>
      <c r="Q2" s="101" t="str" cm="1">
        <f t="array" aca="1" ref="Q2" ca="1">IF(INDIRECT("'（様式３）受講申込表'!L"&amp;ROW(L11))="","",INDIRECT("'（様式３）受講申込表'!L"&amp;ROW(L11)))</f>
        <v/>
      </c>
      <c r="R2" s="101" t="str" cm="1">
        <f t="array" aca="1" ref="R2" ca="1">IF(INDIRECT("'（様式３）受講申込表'!S"&amp;ROW(S11))="","",IF(INDIRECT("'（様式３）受講申込表'!S"&amp;ROW(S11))="――","",INDIRECT("'（様式３）受講申込表'!S"&amp;ROW(S11))))</f>
        <v/>
      </c>
      <c r="S2" s="101" t="str" cm="1">
        <f t="array" aca="1" ref="S2" ca="1">IF(INDIRECT("'（様式３）受講申込表'!T"&amp;ROW(T11))="","",IF(INDIRECT("'（様式３）受講申込表'!T"&amp;ROW(T11))="――","",INDIRECT("'（様式３）受講申込表'!T"&amp;ROW(T11))))</f>
        <v/>
      </c>
      <c r="T2" s="101" t="str" cm="1">
        <f t="array" aca="1" ref="T2" ca="1">IF(INDIRECT("'（様式３）受講申込表'!U"&amp;ROW(U11))="","",IF(INDIRECT("'（様式３）受講申込表'!U"&amp;ROW(U11))="――","",INDIRECT("'（様式３）受講申込表'!U"&amp;ROW(U11))))</f>
        <v/>
      </c>
      <c r="U2" s="101" t="str" cm="1">
        <f t="array" aca="1" ref="U2" ca="1">IF(INDIRECT("'（様式３）受講申込表'!V"&amp;ROW(V11))="","",IF(INDIRECT("'（様式３）受講申込表'!V"&amp;ROW(V11))="――","",INDIRECT("'（様式３）受講申込表'!V"&amp;ROW(V11))))</f>
        <v/>
      </c>
      <c r="V2" s="101" t="str" cm="1">
        <f t="array" aca="1" ref="V2" ca="1">IF(INDIRECT("'（様式３）受講申込表'!W"&amp;ROW(W11))="","",IF(INDIRECT("'（様式３）受講申込表'!W"&amp;ROW(W11))="――","",INDIRECT("'（様式３）受講申込表'!W"&amp;ROW(W11))))</f>
        <v/>
      </c>
      <c r="W2" s="101" t="str" cm="1">
        <f t="array" aca="1" ref="W2" ca="1">IF(INDIRECT("'（様式３）受講申込表'!X"&amp;ROW(X11))="","",IF(INDIRECT("'（様式３）受講申込表'!X"&amp;ROW(X11))="――","",INDIRECT("'（様式３）受講申込表'!X"&amp;ROW(X11))))</f>
        <v/>
      </c>
      <c r="X2" s="101" t="str" cm="1">
        <f t="array" aca="1" ref="X2" ca="1">IF(INDIRECT("'（様式３）受講申込表'!Y"&amp;ROW(Y11))="","",INDIRECT("'（様式３）受講申込表'!Y"&amp;ROW(Y11)))</f>
        <v/>
      </c>
      <c r="Y2" s="101" t="str" cm="1">
        <f t="array" aca="1" ref="Y2" ca="1">IF(INDIRECT("'（様式３）受講申込表'!Z"&amp;ROW(Z11))="","",INDIRECT("'（様式３）受講申込表'!Z"&amp;ROW(Z11)))</f>
        <v/>
      </c>
      <c r="Z2" s="101" t="str" cm="1">
        <f t="array" aca="1" ref="Z2" ca="1">IF(INDIRECT("'（様式３）受講申込表'!AA"&amp;ROW(AA11))="","",INDIRECT("'（様式３）受講申込表'!AA"&amp;ROW(AA11)))</f>
        <v/>
      </c>
      <c r="AA2" s="101" t="str" cm="1">
        <f t="array" aca="1" ref="AA2" ca="1">IF(INDIRECT("'（様式３）受講申込表'!AB"&amp;ROW(AB11))="","",INDIRECT("'（様式３）受講申込表'!AB"&amp;ROW(AB11)))</f>
        <v/>
      </c>
    </row>
    <row r="3" spans="1:27" ht="12.75" customHeight="1">
      <c r="A3" s="78">
        <v>2</v>
      </c>
      <c r="B3" s="100" t="str" cm="1">
        <f t="array" aca="1" ref="B3" ca="1">IF(INDIRECT("'（様式３）受講申込表'!B"&amp;ROW(B12))="", "", INDIRECT("'（様式３）受講申込表'!B"&amp;ROW(B12)))</f>
        <v/>
      </c>
      <c r="C3" s="101" t="str" cm="1">
        <f t="array" aca="1" ref="C3" ca="1">IF(INDIRECT("'（様式３）受講申込表'!C"&amp;ROW(C12))="", "", INDIRECT("'（様式３）受講申込表'!C"&amp;ROW(C12)))</f>
        <v/>
      </c>
      <c r="D3" s="101" t="str" cm="1">
        <f t="array" aca="1" ref="D3" ca="1">IF(INDIRECT("'（様式３）受講申込表'!D"&amp;ROW(D12))="", "", INDIRECT("'（様式３）受講申込表'!D"&amp;ROW(D12)))</f>
        <v/>
      </c>
      <c r="E3" s="101" t="str" cm="1">
        <f t="array" aca="1" ref="E3" ca="1">IF(INDIRECT("'（様式３）受講申込表'!E"&amp;ROW(E12))="", "", INDIRECT("'（様式３）受講申込表'!E"&amp;ROW(E12)))</f>
        <v/>
      </c>
      <c r="F3" s="101" t="str" cm="1">
        <f t="array" aca="1" ref="F3" ca="1">IF(INDIRECT("'（様式３）受講申込表'!I"&amp;ROW(I12))="", "", INDIRECT("'（様式３）受講申込表'!I"&amp;ROW(I12)))</f>
        <v/>
      </c>
      <c r="G3" s="101" t="str" cm="1">
        <f t="array" aca="1" ref="G3" ca="1">IF(INDIRECT("'（様式３）受講申込表'!P"&amp;ROW(P12))="", "", INDIRECT("'（様式３）受講申込表'!P"&amp;ROW(P12)))</f>
        <v/>
      </c>
      <c r="H3" s="101" t="str" cm="1">
        <f t="array" aca="1" ref="H3" ca="1">IF(INDIRECT("'（様式３）受講申込表'!Q"&amp;ROW(Q12))="","",INDIRECT("'（様式３）受講申込表'!Q"&amp;ROW(Q12)))</f>
        <v/>
      </c>
      <c r="I3" s="101" t="str" cm="1">
        <f t="array" aca="1" ref="I3" ca="1">IF(INDIRECT("'（様式３）受講申込表'!R"&amp;ROW(R12))="","",INDIRECT("'（様式３）受講申込表'!R"&amp;ROW(R12)))</f>
        <v/>
      </c>
      <c r="J3" s="135" t="str" cm="1">
        <f t="array" aca="1" ref="J3" ca="1">IF(INDIRECT("'（様式３）受講申込表'!O"&amp;ROW(O12))="","",IF(INDIRECT("'（様式３）受講申込表'!O"&amp;ROW(O12))="――","",INDIRECT("'（様式３）受講申込表'!O"&amp;ROW(O12))))</f>
        <v/>
      </c>
      <c r="K3" s="101" t="str" cm="1">
        <f t="array" aca="1" ref="K3" ca="1">IF(INDIRECT("'（様式３）受講申込表'!N"&amp;ROW(N12))="","",INDIRECT("'（様式３）受講申込表'!N"&amp;ROW(N12)))</f>
        <v/>
      </c>
      <c r="L3" s="101" t="str" cm="1">
        <f t="array" aca="1" ref="L3" ca="1">IF(INDIRECT("'（様式３）受講申込表'!M"&amp;ROW(M12))="","",INDIRECT("'（様式３）受講申込表'!M"&amp;ROW(M12)))</f>
        <v/>
      </c>
      <c r="M3" s="101" t="str" cm="1">
        <f t="array" aca="1" ref="M3" ca="1">IF(INDIRECT("'（様式３）受講申込表'!G"&amp;ROW(G12))="","",INDIRECT("'（様式３）受講申込表'!G"&amp;ROW(G12)))</f>
        <v/>
      </c>
      <c r="N3" s="101" t="str" cm="1">
        <f t="array" aca="1" ref="N3" ca="1">IF(INDIRECT("'（様式３）受講申込表'!H"&amp;ROW(H12))="","",INDIRECT("'（様式３）受講申込表'!H"&amp;ROW(H12)))</f>
        <v/>
      </c>
      <c r="O3" s="101" t="str" cm="1">
        <f t="array" aca="1" ref="O3" ca="1">IF(INDIRECT("'（様式３）受講申込表'!J"&amp;ROW(J12))="","",INDIRECT("'（様式３）受講申込表'!J"&amp;ROW(J12)))</f>
        <v/>
      </c>
      <c r="P3" s="101" t="str" cm="1">
        <f t="array" aca="1" ref="P3" ca="1">IF(INDIRECT("'（様式３）受講申込表'!K"&amp;ROW(K12))="","",INDIRECT("'（様式３）受講申込表'!k"&amp;ROW(K12)))</f>
        <v/>
      </c>
      <c r="Q3" s="101" t="str" cm="1">
        <f t="array" aca="1" ref="Q3" ca="1">IF(INDIRECT("'（様式３）受講申込表'!L"&amp;ROW(L12))="","",INDIRECT("'（様式３）受講申込表'!L"&amp;ROW(L12)))</f>
        <v/>
      </c>
      <c r="R3" s="101" t="str" cm="1">
        <f t="array" aca="1" ref="R3" ca="1">IF(INDIRECT("'（様式３）受講申込表'!S"&amp;ROW(S12))="","",IF(INDIRECT("'（様式３）受講申込表'!S"&amp;ROW(S12))="――","",INDIRECT("'（様式３）受講申込表'!S"&amp;ROW(S12))))</f>
        <v/>
      </c>
      <c r="S3" s="101" t="str" cm="1">
        <f t="array" aca="1" ref="S3" ca="1">IF(INDIRECT("'（様式３）受講申込表'!T"&amp;ROW(T12))="","",IF(INDIRECT("'（様式３）受講申込表'!T"&amp;ROW(T12))="――","",INDIRECT("'（様式３）受講申込表'!T"&amp;ROW(T12))))</f>
        <v/>
      </c>
      <c r="T3" s="101" t="str" cm="1">
        <f t="array" aca="1" ref="T3" ca="1">IF(INDIRECT("'（様式３）受講申込表'!U"&amp;ROW(U12))="","",IF(INDIRECT("'（様式３）受講申込表'!U"&amp;ROW(U12))="――","",INDIRECT("'（様式３）受講申込表'!U"&amp;ROW(U12))))</f>
        <v/>
      </c>
      <c r="U3" s="101" t="str" cm="1">
        <f t="array" aca="1" ref="U3" ca="1">IF(INDIRECT("'（様式３）受講申込表'!V"&amp;ROW(V12))="","",IF(INDIRECT("'（様式３）受講申込表'!V"&amp;ROW(V12))="――","",INDIRECT("'（様式３）受講申込表'!V"&amp;ROW(V12))))</f>
        <v/>
      </c>
      <c r="V3" s="101" t="str" cm="1">
        <f t="array" aca="1" ref="V3" ca="1">IF(INDIRECT("'（様式３）受講申込表'!W"&amp;ROW(W12))="","",IF(INDIRECT("'（様式３）受講申込表'!W"&amp;ROW(W12))="――","",INDIRECT("'（様式３）受講申込表'!W"&amp;ROW(W12))))</f>
        <v/>
      </c>
      <c r="W3" s="101" t="str" cm="1">
        <f t="array" aca="1" ref="W3" ca="1">IF(INDIRECT("'（様式３）受講申込表'!X"&amp;ROW(X12))="","",IF(INDIRECT("'（様式３）受講申込表'!X"&amp;ROW(X12))="――","",INDIRECT("'（様式３）受講申込表'!X"&amp;ROW(X12))))</f>
        <v/>
      </c>
      <c r="X3" s="101" t="str" cm="1">
        <f t="array" aca="1" ref="X3" ca="1">IF(INDIRECT("'（様式３）受講申込表'!Y"&amp;ROW(Y12))="","",INDIRECT("'（様式３）受講申込表'!Y"&amp;ROW(Y12)))</f>
        <v/>
      </c>
      <c r="Y3" s="101" t="str" cm="1">
        <f t="array" aca="1" ref="Y3" ca="1">IF(INDIRECT("'（様式３）受講申込表'!Z"&amp;ROW(Z12))="","",INDIRECT("'（様式３）受講申込表'!Z"&amp;ROW(Z12)))</f>
        <v/>
      </c>
      <c r="Z3" s="101" t="str" cm="1">
        <f t="array" aca="1" ref="Z3" ca="1">IF(INDIRECT("'（様式３）受講申込表'!AA"&amp;ROW(AA12))="","",INDIRECT("'（様式３）受講申込表'!AA"&amp;ROW(AA12)))</f>
        <v/>
      </c>
      <c r="AA3" s="101" t="str" cm="1">
        <f t="array" aca="1" ref="AA3" ca="1">IF(INDIRECT("'（様式３）受講申込表'!AB"&amp;ROW(AB12))="","",INDIRECT("'（様式３）受講申込表'!AB"&amp;ROW(AB12)))</f>
        <v/>
      </c>
    </row>
    <row r="4" spans="1:27" ht="12.75" customHeight="1">
      <c r="A4" s="78">
        <v>3</v>
      </c>
      <c r="B4" s="100" t="str" cm="1">
        <f t="array" aca="1" ref="B4" ca="1">IF(INDIRECT("'（様式３）受講申込表'!B"&amp;ROW(B13))="", "", INDIRECT("'（様式３）受講申込表'!B"&amp;ROW(B13)))</f>
        <v/>
      </c>
      <c r="C4" s="101" t="str" cm="1">
        <f t="array" aca="1" ref="C4" ca="1">IF(INDIRECT("'（様式３）受講申込表'!C"&amp;ROW(C13))="", "", INDIRECT("'（様式３）受講申込表'!C"&amp;ROW(C13)))</f>
        <v/>
      </c>
      <c r="D4" s="101" t="str" cm="1">
        <f t="array" aca="1" ref="D4" ca="1">IF(INDIRECT("'（様式３）受講申込表'!D"&amp;ROW(D13))="", "", INDIRECT("'（様式３）受講申込表'!D"&amp;ROW(D13)))</f>
        <v/>
      </c>
      <c r="E4" s="101" t="str" cm="1">
        <f t="array" aca="1" ref="E4" ca="1">IF(INDIRECT("'（様式３）受講申込表'!E"&amp;ROW(E13))="", "", INDIRECT("'（様式３）受講申込表'!E"&amp;ROW(E13)))</f>
        <v/>
      </c>
      <c r="F4" s="101" t="str" cm="1">
        <f t="array" aca="1" ref="F4" ca="1">IF(INDIRECT("'（様式３）受講申込表'!I"&amp;ROW(I13))="", "", INDIRECT("'（様式３）受講申込表'!I"&amp;ROW(I13)))</f>
        <v/>
      </c>
      <c r="G4" s="101" t="str" cm="1">
        <f t="array" aca="1" ref="G4" ca="1">IF(INDIRECT("'（様式３）受講申込表'!P"&amp;ROW(P13))="", "", INDIRECT("'（様式３）受講申込表'!P"&amp;ROW(P13)))</f>
        <v/>
      </c>
      <c r="H4" s="101" t="str" cm="1">
        <f t="array" aca="1" ref="H4" ca="1">IF(INDIRECT("'（様式３）受講申込表'!Q"&amp;ROW(Q13))="","",INDIRECT("'（様式３）受講申込表'!Q"&amp;ROW(Q13)))</f>
        <v/>
      </c>
      <c r="I4" s="101" t="str" cm="1">
        <f t="array" aca="1" ref="I4" ca="1">IF(INDIRECT("'（様式３）受講申込表'!R"&amp;ROW(R13))="","",INDIRECT("'（様式３）受講申込表'!R"&amp;ROW(R13)))</f>
        <v/>
      </c>
      <c r="J4" s="135" t="str" cm="1">
        <f t="array" aca="1" ref="J4" ca="1">IF(INDIRECT("'（様式３）受講申込表'!O"&amp;ROW(O13))="","",IF(INDIRECT("'（様式３）受講申込表'!O"&amp;ROW(O13))="――","",INDIRECT("'（様式３）受講申込表'!O"&amp;ROW(O13))))</f>
        <v/>
      </c>
      <c r="K4" s="101" t="str" cm="1">
        <f t="array" aca="1" ref="K4" ca="1">IF(INDIRECT("'（様式３）受講申込表'!N"&amp;ROW(N13))="","",INDIRECT("'（様式３）受講申込表'!N"&amp;ROW(N13)))</f>
        <v/>
      </c>
      <c r="L4" s="101" t="str" cm="1">
        <f t="array" aca="1" ref="L4" ca="1">IF(INDIRECT("'（様式３）受講申込表'!M"&amp;ROW(M13))="","",INDIRECT("'（様式３）受講申込表'!M"&amp;ROW(M13)))</f>
        <v/>
      </c>
      <c r="M4" s="101" t="str" cm="1">
        <f t="array" aca="1" ref="M4" ca="1">IF(INDIRECT("'（様式３）受講申込表'!G"&amp;ROW(G13))="","",INDIRECT("'（様式３）受講申込表'!G"&amp;ROW(G13)))</f>
        <v/>
      </c>
      <c r="N4" s="101" t="str" cm="1">
        <f t="array" aca="1" ref="N4" ca="1">IF(INDIRECT("'（様式３）受講申込表'!H"&amp;ROW(H13))="","",INDIRECT("'（様式３）受講申込表'!H"&amp;ROW(H13)))</f>
        <v/>
      </c>
      <c r="O4" s="101" t="str" cm="1">
        <f t="array" aca="1" ref="O4" ca="1">IF(INDIRECT("'（様式３）受講申込表'!J"&amp;ROW(J13))="","",INDIRECT("'（様式３）受講申込表'!J"&amp;ROW(J13)))</f>
        <v/>
      </c>
      <c r="P4" s="101" t="str" cm="1">
        <f t="array" aca="1" ref="P4" ca="1">IF(INDIRECT("'（様式３）受講申込表'!K"&amp;ROW(K13))="","",INDIRECT("'（様式３）受講申込表'!k"&amp;ROW(K13)))</f>
        <v/>
      </c>
      <c r="Q4" s="101" t="str" cm="1">
        <f t="array" aca="1" ref="Q4" ca="1">IF(INDIRECT("'（様式３）受講申込表'!L"&amp;ROW(L13))="","",INDIRECT("'（様式３）受講申込表'!L"&amp;ROW(L13)))</f>
        <v/>
      </c>
      <c r="R4" s="101" t="str" cm="1">
        <f t="array" aca="1" ref="R4" ca="1">IF(INDIRECT("'（様式３）受講申込表'!S"&amp;ROW(S13))="","",IF(INDIRECT("'（様式３）受講申込表'!S"&amp;ROW(S13))="――","",INDIRECT("'（様式３）受講申込表'!S"&amp;ROW(S13))))</f>
        <v/>
      </c>
      <c r="S4" s="101" t="str" cm="1">
        <f t="array" aca="1" ref="S4" ca="1">IF(INDIRECT("'（様式３）受講申込表'!T"&amp;ROW(T13))="","",IF(INDIRECT("'（様式３）受講申込表'!T"&amp;ROW(T13))="――","",INDIRECT("'（様式３）受講申込表'!T"&amp;ROW(T13))))</f>
        <v/>
      </c>
      <c r="T4" s="101" t="str" cm="1">
        <f t="array" aca="1" ref="T4" ca="1">IF(INDIRECT("'（様式３）受講申込表'!U"&amp;ROW(U13))="","",IF(INDIRECT("'（様式３）受講申込表'!U"&amp;ROW(U13))="――","",INDIRECT("'（様式３）受講申込表'!U"&amp;ROW(U13))))</f>
        <v/>
      </c>
      <c r="U4" s="101" t="str" cm="1">
        <f t="array" aca="1" ref="U4" ca="1">IF(INDIRECT("'（様式３）受講申込表'!V"&amp;ROW(V13))="","",IF(INDIRECT("'（様式３）受講申込表'!V"&amp;ROW(V13))="――","",INDIRECT("'（様式３）受講申込表'!V"&amp;ROW(V13))))</f>
        <v/>
      </c>
      <c r="V4" s="101" t="str" cm="1">
        <f t="array" aca="1" ref="V4" ca="1">IF(INDIRECT("'（様式３）受講申込表'!W"&amp;ROW(W13))="","",IF(INDIRECT("'（様式３）受講申込表'!W"&amp;ROW(W13))="――","",INDIRECT("'（様式３）受講申込表'!W"&amp;ROW(W13))))</f>
        <v/>
      </c>
      <c r="W4" s="101" t="str" cm="1">
        <f t="array" aca="1" ref="W4" ca="1">IF(INDIRECT("'（様式３）受講申込表'!X"&amp;ROW(X13))="","",IF(INDIRECT("'（様式３）受講申込表'!X"&amp;ROW(X13))="――","",INDIRECT("'（様式３）受講申込表'!X"&amp;ROW(X13))))</f>
        <v/>
      </c>
      <c r="X4" s="101" t="str" cm="1">
        <f t="array" aca="1" ref="X4" ca="1">IF(INDIRECT("'（様式３）受講申込表'!Y"&amp;ROW(Y13))="","",INDIRECT("'（様式３）受講申込表'!Y"&amp;ROW(Y13)))</f>
        <v/>
      </c>
      <c r="Y4" s="101" t="str" cm="1">
        <f t="array" aca="1" ref="Y4" ca="1">IF(INDIRECT("'（様式３）受講申込表'!Z"&amp;ROW(Z13))="","",INDIRECT("'（様式３）受講申込表'!Z"&amp;ROW(Z13)))</f>
        <v/>
      </c>
      <c r="Z4" s="101" t="str" cm="1">
        <f t="array" aca="1" ref="Z4" ca="1">IF(INDIRECT("'（様式３）受講申込表'!AA"&amp;ROW(AA13))="","",INDIRECT("'（様式３）受講申込表'!AA"&amp;ROW(AA13)))</f>
        <v/>
      </c>
      <c r="AA4" s="101" t="str" cm="1">
        <f t="array" aca="1" ref="AA4" ca="1">IF(INDIRECT("'（様式３）受講申込表'!AB"&amp;ROW(AB13))="","",INDIRECT("'（様式３）受講申込表'!AB"&amp;ROW(AB13)))</f>
        <v/>
      </c>
    </row>
    <row r="5" spans="1:27" ht="12.75" customHeight="1">
      <c r="A5" s="78">
        <v>4</v>
      </c>
      <c r="B5" s="100" t="str" cm="1">
        <f t="array" aca="1" ref="B5" ca="1">IF(INDIRECT("'（様式３）受講申込表'!B"&amp;ROW(B14))="", "", INDIRECT("'（様式３）受講申込表'!B"&amp;ROW(B14)))</f>
        <v/>
      </c>
      <c r="C5" s="101" t="str" cm="1">
        <f t="array" aca="1" ref="C5" ca="1">IF(INDIRECT("'（様式３）受講申込表'!C"&amp;ROW(C14))="", "", INDIRECT("'（様式３）受講申込表'!C"&amp;ROW(C14)))</f>
        <v/>
      </c>
      <c r="D5" s="101" t="str" cm="1">
        <f t="array" aca="1" ref="D5" ca="1">IF(INDIRECT("'（様式３）受講申込表'!D"&amp;ROW(D14))="", "", INDIRECT("'（様式３）受講申込表'!D"&amp;ROW(D14)))</f>
        <v/>
      </c>
      <c r="E5" s="101" t="str" cm="1">
        <f t="array" aca="1" ref="E5" ca="1">IF(INDIRECT("'（様式３）受講申込表'!E"&amp;ROW(E14))="", "", INDIRECT("'（様式３）受講申込表'!E"&amp;ROW(E14)))</f>
        <v/>
      </c>
      <c r="F5" s="101" t="str" cm="1">
        <f t="array" aca="1" ref="F5" ca="1">IF(INDIRECT("'（様式３）受講申込表'!I"&amp;ROW(I14))="", "", INDIRECT("'（様式３）受講申込表'!I"&amp;ROW(I14)))</f>
        <v/>
      </c>
      <c r="G5" s="101" t="str" cm="1">
        <f t="array" aca="1" ref="G5" ca="1">IF(INDIRECT("'（様式３）受講申込表'!P"&amp;ROW(P14))="", "", INDIRECT("'（様式３）受講申込表'!P"&amp;ROW(P14)))</f>
        <v/>
      </c>
      <c r="H5" s="101" t="str" cm="1">
        <f t="array" aca="1" ref="H5" ca="1">IF(INDIRECT("'（様式３）受講申込表'!Q"&amp;ROW(Q14))="","",INDIRECT("'（様式３）受講申込表'!Q"&amp;ROW(Q14)))</f>
        <v/>
      </c>
      <c r="I5" s="101" t="str" cm="1">
        <f t="array" aca="1" ref="I5" ca="1">IF(INDIRECT("'（様式３）受講申込表'!R"&amp;ROW(R14))="","",INDIRECT("'（様式３）受講申込表'!R"&amp;ROW(R14)))</f>
        <v/>
      </c>
      <c r="J5" s="135" t="str" cm="1">
        <f t="array" aca="1" ref="J5" ca="1">IF(INDIRECT("'（様式３）受講申込表'!O"&amp;ROW(O14))="","",IF(INDIRECT("'（様式３）受講申込表'!O"&amp;ROW(O14))="――","",INDIRECT("'（様式３）受講申込表'!O"&amp;ROW(O14))))</f>
        <v/>
      </c>
      <c r="K5" s="101" t="str" cm="1">
        <f t="array" aca="1" ref="K5" ca="1">IF(INDIRECT("'（様式３）受講申込表'!N"&amp;ROW(N14))="","",INDIRECT("'（様式３）受講申込表'!N"&amp;ROW(N14)))</f>
        <v/>
      </c>
      <c r="L5" s="101" t="str" cm="1">
        <f t="array" aca="1" ref="L5" ca="1">IF(INDIRECT("'（様式３）受講申込表'!M"&amp;ROW(M14))="","",INDIRECT("'（様式３）受講申込表'!M"&amp;ROW(M14)))</f>
        <v/>
      </c>
      <c r="M5" s="101" t="str" cm="1">
        <f t="array" aca="1" ref="M5" ca="1">IF(INDIRECT("'（様式３）受講申込表'!G"&amp;ROW(G14))="","",INDIRECT("'（様式３）受講申込表'!G"&amp;ROW(G14)))</f>
        <v/>
      </c>
      <c r="N5" s="101" t="str" cm="1">
        <f t="array" aca="1" ref="N5" ca="1">IF(INDIRECT("'（様式３）受講申込表'!H"&amp;ROW(H14))="","",INDIRECT("'（様式３）受講申込表'!H"&amp;ROW(H14)))</f>
        <v/>
      </c>
      <c r="O5" s="101" t="str" cm="1">
        <f t="array" aca="1" ref="O5" ca="1">IF(INDIRECT("'（様式３）受講申込表'!J"&amp;ROW(J14))="","",INDIRECT("'（様式３）受講申込表'!J"&amp;ROW(J14)))</f>
        <v/>
      </c>
      <c r="P5" s="101" t="str" cm="1">
        <f t="array" aca="1" ref="P5" ca="1">IF(INDIRECT("'（様式３）受講申込表'!K"&amp;ROW(K14))="","",INDIRECT("'（様式３）受講申込表'!k"&amp;ROW(K14)))</f>
        <v/>
      </c>
      <c r="Q5" s="101" t="str" cm="1">
        <f t="array" aca="1" ref="Q5" ca="1">IF(INDIRECT("'（様式３）受講申込表'!L"&amp;ROW(L14))="","",INDIRECT("'（様式３）受講申込表'!L"&amp;ROW(L14)))</f>
        <v/>
      </c>
      <c r="R5" s="101" t="str" cm="1">
        <f t="array" aca="1" ref="R5" ca="1">IF(INDIRECT("'（様式３）受講申込表'!S"&amp;ROW(S14))="","",IF(INDIRECT("'（様式３）受講申込表'!S"&amp;ROW(S14))="――","",INDIRECT("'（様式３）受講申込表'!S"&amp;ROW(S14))))</f>
        <v/>
      </c>
      <c r="S5" s="101" t="str" cm="1">
        <f t="array" aca="1" ref="S5" ca="1">IF(INDIRECT("'（様式３）受講申込表'!T"&amp;ROW(T14))="","",IF(INDIRECT("'（様式３）受講申込表'!T"&amp;ROW(T14))="――","",INDIRECT("'（様式３）受講申込表'!T"&amp;ROW(T14))))</f>
        <v/>
      </c>
      <c r="T5" s="101" t="str" cm="1">
        <f t="array" aca="1" ref="T5" ca="1">IF(INDIRECT("'（様式３）受講申込表'!U"&amp;ROW(U14))="","",IF(INDIRECT("'（様式３）受講申込表'!U"&amp;ROW(U14))="――","",INDIRECT("'（様式３）受講申込表'!U"&amp;ROW(U14))))</f>
        <v/>
      </c>
      <c r="U5" s="101" t="str" cm="1">
        <f t="array" aca="1" ref="U5" ca="1">IF(INDIRECT("'（様式３）受講申込表'!V"&amp;ROW(V14))="","",IF(INDIRECT("'（様式３）受講申込表'!V"&amp;ROW(V14))="――","",INDIRECT("'（様式３）受講申込表'!V"&amp;ROW(V14))))</f>
        <v/>
      </c>
      <c r="V5" s="101" t="str" cm="1">
        <f t="array" aca="1" ref="V5" ca="1">IF(INDIRECT("'（様式３）受講申込表'!W"&amp;ROW(W14))="","",IF(INDIRECT("'（様式３）受講申込表'!W"&amp;ROW(W14))="――","",INDIRECT("'（様式３）受講申込表'!W"&amp;ROW(W14))))</f>
        <v/>
      </c>
      <c r="W5" s="101" t="str" cm="1">
        <f t="array" aca="1" ref="W5" ca="1">IF(INDIRECT("'（様式３）受講申込表'!X"&amp;ROW(X14))="","",IF(INDIRECT("'（様式３）受講申込表'!X"&amp;ROW(X14))="――","",INDIRECT("'（様式３）受講申込表'!X"&amp;ROW(X14))))</f>
        <v/>
      </c>
      <c r="X5" s="101" t="str" cm="1">
        <f t="array" aca="1" ref="X5" ca="1">IF(INDIRECT("'（様式３）受講申込表'!Y"&amp;ROW(Y14))="","",INDIRECT("'（様式３）受講申込表'!Y"&amp;ROW(Y14)))</f>
        <v/>
      </c>
      <c r="Y5" s="101" t="str" cm="1">
        <f t="array" aca="1" ref="Y5" ca="1">IF(INDIRECT("'（様式３）受講申込表'!Z"&amp;ROW(Z14))="","",INDIRECT("'（様式３）受講申込表'!Z"&amp;ROW(Z14)))</f>
        <v/>
      </c>
      <c r="Z5" s="101" t="str" cm="1">
        <f t="array" aca="1" ref="Z5" ca="1">IF(INDIRECT("'（様式３）受講申込表'!AA"&amp;ROW(AA14))="","",INDIRECT("'（様式３）受講申込表'!AA"&amp;ROW(AA14)))</f>
        <v/>
      </c>
      <c r="AA5" s="101" t="str" cm="1">
        <f t="array" aca="1" ref="AA5" ca="1">IF(INDIRECT("'（様式３）受講申込表'!AB"&amp;ROW(AB14))="","",INDIRECT("'（様式３）受講申込表'!AB"&amp;ROW(AB14)))</f>
        <v/>
      </c>
    </row>
    <row r="6" spans="1:27" ht="12.75" customHeight="1">
      <c r="A6" s="78">
        <v>5</v>
      </c>
      <c r="B6" s="100" t="str" cm="1">
        <f t="array" aca="1" ref="B6" ca="1">IF(INDIRECT("'（様式３）受講申込表'!B"&amp;ROW(B15))="", "", INDIRECT("'（様式３）受講申込表'!B"&amp;ROW(B15)))</f>
        <v/>
      </c>
      <c r="C6" s="101" t="str" cm="1">
        <f t="array" aca="1" ref="C6" ca="1">IF(INDIRECT("'（様式３）受講申込表'!C"&amp;ROW(C15))="", "", INDIRECT("'（様式３）受講申込表'!C"&amp;ROW(C15)))</f>
        <v/>
      </c>
      <c r="D6" s="101" t="str" cm="1">
        <f t="array" aca="1" ref="D6" ca="1">IF(INDIRECT("'（様式３）受講申込表'!D"&amp;ROW(D15))="", "", INDIRECT("'（様式３）受講申込表'!D"&amp;ROW(D15)))</f>
        <v/>
      </c>
      <c r="E6" s="101" t="str" cm="1">
        <f t="array" aca="1" ref="E6" ca="1">IF(INDIRECT("'（様式３）受講申込表'!E"&amp;ROW(E15))="", "", INDIRECT("'（様式３）受講申込表'!E"&amp;ROW(E15)))</f>
        <v/>
      </c>
      <c r="F6" s="101" t="str" cm="1">
        <f t="array" aca="1" ref="F6" ca="1">IF(INDIRECT("'（様式３）受講申込表'!I"&amp;ROW(I15))="", "", INDIRECT("'（様式３）受講申込表'!I"&amp;ROW(I15)))</f>
        <v/>
      </c>
      <c r="G6" s="101" t="str" cm="1">
        <f t="array" aca="1" ref="G6" ca="1">IF(INDIRECT("'（様式３）受講申込表'!P"&amp;ROW(P15))="", "", INDIRECT("'（様式３）受講申込表'!P"&amp;ROW(P15)))</f>
        <v/>
      </c>
      <c r="H6" s="101" t="str" cm="1">
        <f t="array" aca="1" ref="H6" ca="1">IF(INDIRECT("'（様式３）受講申込表'!Q"&amp;ROW(Q15))="","",INDIRECT("'（様式３）受講申込表'!Q"&amp;ROW(Q15)))</f>
        <v/>
      </c>
      <c r="I6" s="101" t="str" cm="1">
        <f t="array" aca="1" ref="I6" ca="1">IF(INDIRECT("'（様式３）受講申込表'!R"&amp;ROW(R15))="","",INDIRECT("'（様式３）受講申込表'!R"&amp;ROW(R15)))</f>
        <v/>
      </c>
      <c r="J6" s="135" t="str" cm="1">
        <f t="array" aca="1" ref="J6" ca="1">IF(INDIRECT("'（様式３）受講申込表'!O"&amp;ROW(O15))="","",IF(INDIRECT("'（様式３）受講申込表'!O"&amp;ROW(O15))="――","",INDIRECT("'（様式３）受講申込表'!O"&amp;ROW(O15))))</f>
        <v/>
      </c>
      <c r="K6" s="101" t="str" cm="1">
        <f t="array" aca="1" ref="K6" ca="1">IF(INDIRECT("'（様式３）受講申込表'!N"&amp;ROW(N15))="","",INDIRECT("'（様式３）受講申込表'!N"&amp;ROW(N15)))</f>
        <v/>
      </c>
      <c r="L6" s="101" t="str" cm="1">
        <f t="array" aca="1" ref="L6" ca="1">IF(INDIRECT("'（様式３）受講申込表'!M"&amp;ROW(M15))="","",INDIRECT("'（様式３）受講申込表'!M"&amp;ROW(M15)))</f>
        <v/>
      </c>
      <c r="M6" s="101" t="str" cm="1">
        <f t="array" aca="1" ref="M6" ca="1">IF(INDIRECT("'（様式３）受講申込表'!G"&amp;ROW(G15))="","",INDIRECT("'（様式３）受講申込表'!G"&amp;ROW(G15)))</f>
        <v/>
      </c>
      <c r="N6" s="101" t="str" cm="1">
        <f t="array" aca="1" ref="N6" ca="1">IF(INDIRECT("'（様式３）受講申込表'!H"&amp;ROW(H15))="","",INDIRECT("'（様式３）受講申込表'!H"&amp;ROW(H15)))</f>
        <v/>
      </c>
      <c r="O6" s="101" t="str" cm="1">
        <f t="array" aca="1" ref="O6" ca="1">IF(INDIRECT("'（様式３）受講申込表'!J"&amp;ROW(J15))="","",INDIRECT("'（様式３）受講申込表'!J"&amp;ROW(J15)))</f>
        <v/>
      </c>
      <c r="P6" s="101" t="str" cm="1">
        <f t="array" aca="1" ref="P6" ca="1">IF(INDIRECT("'（様式３）受講申込表'!K"&amp;ROW(K15))="","",INDIRECT("'（様式３）受講申込表'!k"&amp;ROW(K15)))</f>
        <v/>
      </c>
      <c r="Q6" s="101" t="str" cm="1">
        <f t="array" aca="1" ref="Q6" ca="1">IF(INDIRECT("'（様式３）受講申込表'!L"&amp;ROW(L15))="","",INDIRECT("'（様式３）受講申込表'!L"&amp;ROW(L15)))</f>
        <v/>
      </c>
      <c r="R6" s="101" t="str" cm="1">
        <f t="array" aca="1" ref="R6" ca="1">IF(INDIRECT("'（様式３）受講申込表'!S"&amp;ROW(S15))="","",IF(INDIRECT("'（様式３）受講申込表'!S"&amp;ROW(S15))="――","",INDIRECT("'（様式３）受講申込表'!S"&amp;ROW(S15))))</f>
        <v/>
      </c>
      <c r="S6" s="101" t="str" cm="1">
        <f t="array" aca="1" ref="S6" ca="1">IF(INDIRECT("'（様式３）受講申込表'!T"&amp;ROW(T15))="","",IF(INDIRECT("'（様式３）受講申込表'!T"&amp;ROW(T15))="――","",INDIRECT("'（様式３）受講申込表'!T"&amp;ROW(T15))))</f>
        <v/>
      </c>
      <c r="T6" s="101" t="str" cm="1">
        <f t="array" aca="1" ref="T6" ca="1">IF(INDIRECT("'（様式３）受講申込表'!U"&amp;ROW(U15))="","",IF(INDIRECT("'（様式３）受講申込表'!U"&amp;ROW(U15))="――","",INDIRECT("'（様式３）受講申込表'!U"&amp;ROW(U15))))</f>
        <v/>
      </c>
      <c r="U6" s="101" t="str" cm="1">
        <f t="array" aca="1" ref="U6" ca="1">IF(INDIRECT("'（様式３）受講申込表'!V"&amp;ROW(V15))="","",IF(INDIRECT("'（様式３）受講申込表'!V"&amp;ROW(V15))="――","",INDIRECT("'（様式３）受講申込表'!V"&amp;ROW(V15))))</f>
        <v/>
      </c>
      <c r="V6" s="101" t="str" cm="1">
        <f t="array" aca="1" ref="V6" ca="1">IF(INDIRECT("'（様式３）受講申込表'!W"&amp;ROW(W15))="","",IF(INDIRECT("'（様式３）受講申込表'!W"&amp;ROW(W15))="――","",INDIRECT("'（様式３）受講申込表'!W"&amp;ROW(W15))))</f>
        <v/>
      </c>
      <c r="W6" s="101" t="str" cm="1">
        <f t="array" aca="1" ref="W6" ca="1">IF(INDIRECT("'（様式３）受講申込表'!X"&amp;ROW(X15))="","",IF(INDIRECT("'（様式３）受講申込表'!X"&amp;ROW(X15))="――","",INDIRECT("'（様式３）受講申込表'!X"&amp;ROW(X15))))</f>
        <v/>
      </c>
      <c r="X6" s="101" t="str" cm="1">
        <f t="array" aca="1" ref="X6" ca="1">IF(INDIRECT("'（様式３）受講申込表'!Y"&amp;ROW(Y15))="","",INDIRECT("'（様式３）受講申込表'!Y"&amp;ROW(Y15)))</f>
        <v/>
      </c>
      <c r="Y6" s="101" t="str" cm="1">
        <f t="array" aca="1" ref="Y6" ca="1">IF(INDIRECT("'（様式３）受講申込表'!Z"&amp;ROW(Z15))="","",INDIRECT("'（様式３）受講申込表'!Z"&amp;ROW(Z15)))</f>
        <v/>
      </c>
      <c r="Z6" s="101" t="str" cm="1">
        <f t="array" aca="1" ref="Z6" ca="1">IF(INDIRECT("'（様式３）受講申込表'!AA"&amp;ROW(AA15))="","",INDIRECT("'（様式３）受講申込表'!AA"&amp;ROW(AA15)))</f>
        <v/>
      </c>
      <c r="AA6" s="101" t="str" cm="1">
        <f t="array" aca="1" ref="AA6" ca="1">IF(INDIRECT("'（様式３）受講申込表'!AB"&amp;ROW(AB15))="","",INDIRECT("'（様式３）受講申込表'!AB"&amp;ROW(AB15)))</f>
        <v/>
      </c>
    </row>
    <row r="7" spans="1:27" ht="12.75" customHeight="1">
      <c r="A7" s="78">
        <v>6</v>
      </c>
      <c r="B7" s="100" t="str" cm="1">
        <f t="array" aca="1" ref="B7" ca="1">IF(INDIRECT("'（様式３）受講申込表'!B"&amp;ROW(B16))="", "", INDIRECT("'（様式３）受講申込表'!B"&amp;ROW(B16)))</f>
        <v/>
      </c>
      <c r="C7" s="101" t="str" cm="1">
        <f t="array" aca="1" ref="C7" ca="1">IF(INDIRECT("'（様式３）受講申込表'!C"&amp;ROW(C16))="", "", INDIRECT("'（様式３）受講申込表'!C"&amp;ROW(C16)))</f>
        <v/>
      </c>
      <c r="D7" s="101" t="str" cm="1">
        <f t="array" aca="1" ref="D7" ca="1">IF(INDIRECT("'（様式３）受講申込表'!D"&amp;ROW(D16))="", "", INDIRECT("'（様式３）受講申込表'!D"&amp;ROW(D16)))</f>
        <v/>
      </c>
      <c r="E7" s="101" t="str" cm="1">
        <f t="array" aca="1" ref="E7" ca="1">IF(INDIRECT("'（様式３）受講申込表'!E"&amp;ROW(E16))="", "", INDIRECT("'（様式３）受講申込表'!E"&amp;ROW(E16)))</f>
        <v/>
      </c>
      <c r="F7" s="101" t="str" cm="1">
        <f t="array" aca="1" ref="F7" ca="1">IF(INDIRECT("'（様式３）受講申込表'!I"&amp;ROW(I16))="", "", INDIRECT("'（様式３）受講申込表'!I"&amp;ROW(I16)))</f>
        <v/>
      </c>
      <c r="G7" s="101" t="str" cm="1">
        <f t="array" aca="1" ref="G7" ca="1">IF(INDIRECT("'（様式３）受講申込表'!P"&amp;ROW(P16))="", "", INDIRECT("'（様式３）受講申込表'!P"&amp;ROW(P16)))</f>
        <v/>
      </c>
      <c r="H7" s="101" t="str" cm="1">
        <f t="array" aca="1" ref="H7" ca="1">IF(INDIRECT("'（様式３）受講申込表'!Q"&amp;ROW(Q16))="","",INDIRECT("'（様式３）受講申込表'!Q"&amp;ROW(Q16)))</f>
        <v/>
      </c>
      <c r="I7" s="101" t="str" cm="1">
        <f t="array" aca="1" ref="I7" ca="1">IF(INDIRECT("'（様式３）受講申込表'!R"&amp;ROW(R16))="","",INDIRECT("'（様式３）受講申込表'!R"&amp;ROW(R16)))</f>
        <v/>
      </c>
      <c r="J7" s="135" t="str" cm="1">
        <f t="array" aca="1" ref="J7" ca="1">IF(INDIRECT("'（様式３）受講申込表'!O"&amp;ROW(O16))="","",IF(INDIRECT("'（様式３）受講申込表'!O"&amp;ROW(O16))="――","",INDIRECT("'（様式３）受講申込表'!O"&amp;ROW(O16))))</f>
        <v/>
      </c>
      <c r="K7" s="101" t="str" cm="1">
        <f t="array" aca="1" ref="K7" ca="1">IF(INDIRECT("'（様式３）受講申込表'!N"&amp;ROW(N16))="","",INDIRECT("'（様式３）受講申込表'!N"&amp;ROW(N16)))</f>
        <v/>
      </c>
      <c r="L7" s="101" t="str" cm="1">
        <f t="array" aca="1" ref="L7" ca="1">IF(INDIRECT("'（様式３）受講申込表'!M"&amp;ROW(M16))="","",INDIRECT("'（様式３）受講申込表'!M"&amp;ROW(M16)))</f>
        <v/>
      </c>
      <c r="M7" s="101" t="str" cm="1">
        <f t="array" aca="1" ref="M7" ca="1">IF(INDIRECT("'（様式３）受講申込表'!G"&amp;ROW(G16))="","",INDIRECT("'（様式３）受講申込表'!G"&amp;ROW(G16)))</f>
        <v/>
      </c>
      <c r="N7" s="101" t="str" cm="1">
        <f t="array" aca="1" ref="N7" ca="1">IF(INDIRECT("'（様式３）受講申込表'!H"&amp;ROW(H16))="","",INDIRECT("'（様式３）受講申込表'!H"&amp;ROW(H16)))</f>
        <v/>
      </c>
      <c r="O7" s="101" t="str" cm="1">
        <f t="array" aca="1" ref="O7" ca="1">IF(INDIRECT("'（様式３）受講申込表'!J"&amp;ROW(J16))="","",INDIRECT("'（様式３）受講申込表'!J"&amp;ROW(J16)))</f>
        <v/>
      </c>
      <c r="P7" s="101" t="str" cm="1">
        <f t="array" aca="1" ref="P7" ca="1">IF(INDIRECT("'（様式３）受講申込表'!K"&amp;ROW(K16))="","",INDIRECT("'（様式３）受講申込表'!k"&amp;ROW(K16)))</f>
        <v/>
      </c>
      <c r="Q7" s="101" t="str" cm="1">
        <f t="array" aca="1" ref="Q7" ca="1">IF(INDIRECT("'（様式３）受講申込表'!L"&amp;ROW(L16))="","",INDIRECT("'（様式３）受講申込表'!L"&amp;ROW(L16)))</f>
        <v/>
      </c>
      <c r="R7" s="101" t="str" cm="1">
        <f t="array" aca="1" ref="R7" ca="1">IF(INDIRECT("'（様式３）受講申込表'!S"&amp;ROW(S16))="","",IF(INDIRECT("'（様式３）受講申込表'!S"&amp;ROW(S16))="――","",INDIRECT("'（様式３）受講申込表'!S"&amp;ROW(S16))))</f>
        <v/>
      </c>
      <c r="S7" s="101" t="str" cm="1">
        <f t="array" aca="1" ref="S7" ca="1">IF(INDIRECT("'（様式３）受講申込表'!T"&amp;ROW(T16))="","",IF(INDIRECT("'（様式３）受講申込表'!T"&amp;ROW(T16))="――","",INDIRECT("'（様式３）受講申込表'!T"&amp;ROW(T16))))</f>
        <v/>
      </c>
      <c r="T7" s="101" t="str" cm="1">
        <f t="array" aca="1" ref="T7" ca="1">IF(INDIRECT("'（様式３）受講申込表'!U"&amp;ROW(U16))="","",IF(INDIRECT("'（様式３）受講申込表'!U"&amp;ROW(U16))="――","",INDIRECT("'（様式３）受講申込表'!U"&amp;ROW(U16))))</f>
        <v/>
      </c>
      <c r="U7" s="101" t="str" cm="1">
        <f t="array" aca="1" ref="U7" ca="1">IF(INDIRECT("'（様式３）受講申込表'!V"&amp;ROW(V16))="","",IF(INDIRECT("'（様式３）受講申込表'!V"&amp;ROW(V16))="――","",INDIRECT("'（様式３）受講申込表'!V"&amp;ROW(V16))))</f>
        <v/>
      </c>
      <c r="V7" s="101" t="str" cm="1">
        <f t="array" aca="1" ref="V7" ca="1">IF(INDIRECT("'（様式３）受講申込表'!W"&amp;ROW(W16))="","",IF(INDIRECT("'（様式３）受講申込表'!W"&amp;ROW(W16))="――","",INDIRECT("'（様式３）受講申込表'!W"&amp;ROW(W16))))</f>
        <v/>
      </c>
      <c r="W7" s="101" t="str" cm="1">
        <f t="array" aca="1" ref="W7" ca="1">IF(INDIRECT("'（様式３）受講申込表'!X"&amp;ROW(X16))="","",IF(INDIRECT("'（様式３）受講申込表'!X"&amp;ROW(X16))="――","",INDIRECT("'（様式３）受講申込表'!X"&amp;ROW(X16))))</f>
        <v/>
      </c>
      <c r="X7" s="101" t="str" cm="1">
        <f t="array" aca="1" ref="X7" ca="1">IF(INDIRECT("'（様式３）受講申込表'!Y"&amp;ROW(Y16))="","",INDIRECT("'（様式３）受講申込表'!Y"&amp;ROW(Y16)))</f>
        <v/>
      </c>
      <c r="Y7" s="101" t="str" cm="1">
        <f t="array" aca="1" ref="Y7" ca="1">IF(INDIRECT("'（様式３）受講申込表'!Z"&amp;ROW(Z16))="","",INDIRECT("'（様式３）受講申込表'!Z"&amp;ROW(Z16)))</f>
        <v/>
      </c>
      <c r="Z7" s="101" t="str" cm="1">
        <f t="array" aca="1" ref="Z7" ca="1">IF(INDIRECT("'（様式３）受講申込表'!AA"&amp;ROW(AA16))="","",INDIRECT("'（様式３）受講申込表'!AA"&amp;ROW(AA16)))</f>
        <v/>
      </c>
      <c r="AA7" s="101" t="str" cm="1">
        <f t="array" aca="1" ref="AA7" ca="1">IF(INDIRECT("'（様式３）受講申込表'!AB"&amp;ROW(AB16))="","",INDIRECT("'（様式３）受講申込表'!AB"&amp;ROW(AB16)))</f>
        <v/>
      </c>
    </row>
    <row r="8" spans="1:27" ht="12.75" customHeight="1">
      <c r="A8" s="78">
        <v>7</v>
      </c>
      <c r="B8" s="100" t="str" cm="1">
        <f t="array" aca="1" ref="B8" ca="1">IF(INDIRECT("'（様式３）受講申込表'!B"&amp;ROW(B17))="", "", INDIRECT("'（様式３）受講申込表'!B"&amp;ROW(B17)))</f>
        <v/>
      </c>
      <c r="C8" s="101" t="str" cm="1">
        <f t="array" aca="1" ref="C8" ca="1">IF(INDIRECT("'（様式３）受講申込表'!C"&amp;ROW(C17))="", "", INDIRECT("'（様式３）受講申込表'!C"&amp;ROW(C17)))</f>
        <v/>
      </c>
      <c r="D8" s="101" t="str" cm="1">
        <f t="array" aca="1" ref="D8" ca="1">IF(INDIRECT("'（様式３）受講申込表'!D"&amp;ROW(D17))="", "", INDIRECT("'（様式３）受講申込表'!D"&amp;ROW(D17)))</f>
        <v/>
      </c>
      <c r="E8" s="101" t="str" cm="1">
        <f t="array" aca="1" ref="E8" ca="1">IF(INDIRECT("'（様式３）受講申込表'!E"&amp;ROW(E17))="", "", INDIRECT("'（様式３）受講申込表'!E"&amp;ROW(E17)))</f>
        <v/>
      </c>
      <c r="F8" s="101" t="str" cm="1">
        <f t="array" aca="1" ref="F8" ca="1">IF(INDIRECT("'（様式３）受講申込表'!I"&amp;ROW(I17))="", "", INDIRECT("'（様式３）受講申込表'!I"&amp;ROW(I17)))</f>
        <v/>
      </c>
      <c r="G8" s="101" t="str" cm="1">
        <f t="array" aca="1" ref="G8" ca="1">IF(INDIRECT("'（様式３）受講申込表'!P"&amp;ROW(P17))="", "", INDIRECT("'（様式３）受講申込表'!P"&amp;ROW(P17)))</f>
        <v/>
      </c>
      <c r="H8" s="101" t="str" cm="1">
        <f t="array" aca="1" ref="H8" ca="1">IF(INDIRECT("'（様式３）受講申込表'!Q"&amp;ROW(Q17))="","",INDIRECT("'（様式３）受講申込表'!Q"&amp;ROW(Q17)))</f>
        <v/>
      </c>
      <c r="I8" s="101" t="str" cm="1">
        <f t="array" aca="1" ref="I8" ca="1">IF(INDIRECT("'（様式３）受講申込表'!R"&amp;ROW(R17))="","",INDIRECT("'（様式３）受講申込表'!R"&amp;ROW(R17)))</f>
        <v/>
      </c>
      <c r="J8" s="135" t="str" cm="1">
        <f t="array" aca="1" ref="J8" ca="1">IF(INDIRECT("'（様式３）受講申込表'!O"&amp;ROW(O17))="","",IF(INDIRECT("'（様式３）受講申込表'!O"&amp;ROW(O17))="――","",INDIRECT("'（様式３）受講申込表'!O"&amp;ROW(O17))))</f>
        <v/>
      </c>
      <c r="K8" s="101" t="str" cm="1">
        <f t="array" aca="1" ref="K8" ca="1">IF(INDIRECT("'（様式３）受講申込表'!N"&amp;ROW(N17))="","",INDIRECT("'（様式３）受講申込表'!N"&amp;ROW(N17)))</f>
        <v/>
      </c>
      <c r="L8" s="101" t="str" cm="1">
        <f t="array" aca="1" ref="L8" ca="1">IF(INDIRECT("'（様式３）受講申込表'!M"&amp;ROW(M17))="","",INDIRECT("'（様式３）受講申込表'!M"&amp;ROW(M17)))</f>
        <v/>
      </c>
      <c r="M8" s="101" t="str" cm="1">
        <f t="array" aca="1" ref="M8" ca="1">IF(INDIRECT("'（様式３）受講申込表'!G"&amp;ROW(G17))="","",INDIRECT("'（様式３）受講申込表'!G"&amp;ROW(G17)))</f>
        <v/>
      </c>
      <c r="N8" s="101" t="str" cm="1">
        <f t="array" aca="1" ref="N8" ca="1">IF(INDIRECT("'（様式３）受講申込表'!H"&amp;ROW(H17))="","",INDIRECT("'（様式３）受講申込表'!H"&amp;ROW(H17)))</f>
        <v/>
      </c>
      <c r="O8" s="101" t="str" cm="1">
        <f t="array" aca="1" ref="O8" ca="1">IF(INDIRECT("'（様式３）受講申込表'!J"&amp;ROW(J17))="","",INDIRECT("'（様式３）受講申込表'!J"&amp;ROW(J17)))</f>
        <v/>
      </c>
      <c r="P8" s="101" t="str" cm="1">
        <f t="array" aca="1" ref="P8" ca="1">IF(INDIRECT("'（様式３）受講申込表'!K"&amp;ROW(K17))="","",INDIRECT("'（様式３）受講申込表'!k"&amp;ROW(K17)))</f>
        <v/>
      </c>
      <c r="Q8" s="101" t="str" cm="1">
        <f t="array" aca="1" ref="Q8" ca="1">IF(INDIRECT("'（様式３）受講申込表'!L"&amp;ROW(L17))="","",INDIRECT("'（様式３）受講申込表'!L"&amp;ROW(L17)))</f>
        <v/>
      </c>
      <c r="R8" s="101" t="str" cm="1">
        <f t="array" aca="1" ref="R8" ca="1">IF(INDIRECT("'（様式３）受講申込表'!S"&amp;ROW(S17))="","",IF(INDIRECT("'（様式３）受講申込表'!S"&amp;ROW(S17))="――","",INDIRECT("'（様式３）受講申込表'!S"&amp;ROW(S17))))</f>
        <v/>
      </c>
      <c r="S8" s="101" t="str" cm="1">
        <f t="array" aca="1" ref="S8" ca="1">IF(INDIRECT("'（様式３）受講申込表'!T"&amp;ROW(T17))="","",IF(INDIRECT("'（様式３）受講申込表'!T"&amp;ROW(T17))="――","",INDIRECT("'（様式３）受講申込表'!T"&amp;ROW(T17))))</f>
        <v/>
      </c>
      <c r="T8" s="101" t="str" cm="1">
        <f t="array" aca="1" ref="T8" ca="1">IF(INDIRECT("'（様式３）受講申込表'!U"&amp;ROW(U17))="","",IF(INDIRECT("'（様式３）受講申込表'!U"&amp;ROW(U17))="――","",INDIRECT("'（様式３）受講申込表'!U"&amp;ROW(U17))))</f>
        <v/>
      </c>
      <c r="U8" s="101" t="str" cm="1">
        <f t="array" aca="1" ref="U8" ca="1">IF(INDIRECT("'（様式３）受講申込表'!V"&amp;ROW(V17))="","",IF(INDIRECT("'（様式３）受講申込表'!V"&amp;ROW(V17))="――","",INDIRECT("'（様式３）受講申込表'!V"&amp;ROW(V17))))</f>
        <v/>
      </c>
      <c r="V8" s="101" t="str" cm="1">
        <f t="array" aca="1" ref="V8" ca="1">IF(INDIRECT("'（様式３）受講申込表'!W"&amp;ROW(W17))="","",IF(INDIRECT("'（様式３）受講申込表'!W"&amp;ROW(W17))="――","",INDIRECT("'（様式３）受講申込表'!W"&amp;ROW(W17))))</f>
        <v/>
      </c>
      <c r="W8" s="101" t="str" cm="1">
        <f t="array" aca="1" ref="W8" ca="1">IF(INDIRECT("'（様式３）受講申込表'!X"&amp;ROW(X17))="","",IF(INDIRECT("'（様式３）受講申込表'!X"&amp;ROW(X17))="――","",INDIRECT("'（様式３）受講申込表'!X"&amp;ROW(X17))))</f>
        <v/>
      </c>
      <c r="X8" s="101" t="str" cm="1">
        <f t="array" aca="1" ref="X8" ca="1">IF(INDIRECT("'（様式３）受講申込表'!Y"&amp;ROW(Y17))="","",INDIRECT("'（様式３）受講申込表'!Y"&amp;ROW(Y17)))</f>
        <v/>
      </c>
      <c r="Y8" s="101" t="str" cm="1">
        <f t="array" aca="1" ref="Y8" ca="1">IF(INDIRECT("'（様式３）受講申込表'!Z"&amp;ROW(Z17))="","",INDIRECT("'（様式３）受講申込表'!Z"&amp;ROW(Z17)))</f>
        <v/>
      </c>
      <c r="Z8" s="101" t="str" cm="1">
        <f t="array" aca="1" ref="Z8" ca="1">IF(INDIRECT("'（様式３）受講申込表'!AA"&amp;ROW(AA17))="","",INDIRECT("'（様式３）受講申込表'!AA"&amp;ROW(AA17)))</f>
        <v/>
      </c>
      <c r="AA8" s="101" t="str" cm="1">
        <f t="array" aca="1" ref="AA8" ca="1">IF(INDIRECT("'（様式３）受講申込表'!AB"&amp;ROW(AB17))="","",INDIRECT("'（様式３）受講申込表'!AB"&amp;ROW(AB17)))</f>
        <v/>
      </c>
    </row>
    <row r="9" spans="1:27" ht="12.75" customHeight="1">
      <c r="A9" s="78">
        <v>8</v>
      </c>
      <c r="B9" s="100" t="str" cm="1">
        <f t="array" aca="1" ref="B9" ca="1">IF(INDIRECT("'（様式３）受講申込表'!B"&amp;ROW(B18))="", "", INDIRECT("'（様式３）受講申込表'!B"&amp;ROW(B18)))</f>
        <v/>
      </c>
      <c r="C9" s="101" t="str" cm="1">
        <f t="array" aca="1" ref="C9" ca="1">IF(INDIRECT("'（様式３）受講申込表'!C"&amp;ROW(C18))="", "", INDIRECT("'（様式３）受講申込表'!C"&amp;ROW(C18)))</f>
        <v/>
      </c>
      <c r="D9" s="101" t="str" cm="1">
        <f t="array" aca="1" ref="D9" ca="1">IF(INDIRECT("'（様式３）受講申込表'!D"&amp;ROW(D18))="", "", INDIRECT("'（様式３）受講申込表'!D"&amp;ROW(D18)))</f>
        <v/>
      </c>
      <c r="E9" s="101" t="str" cm="1">
        <f t="array" aca="1" ref="E9" ca="1">IF(INDIRECT("'（様式３）受講申込表'!E"&amp;ROW(E18))="", "", INDIRECT("'（様式３）受講申込表'!E"&amp;ROW(E18)))</f>
        <v/>
      </c>
      <c r="F9" s="101" t="str" cm="1">
        <f t="array" aca="1" ref="F9" ca="1">IF(INDIRECT("'（様式３）受講申込表'!I"&amp;ROW(I18))="", "", INDIRECT("'（様式３）受講申込表'!I"&amp;ROW(I18)))</f>
        <v/>
      </c>
      <c r="G9" s="101" t="str" cm="1">
        <f t="array" aca="1" ref="G9" ca="1">IF(INDIRECT("'（様式３）受講申込表'!P"&amp;ROW(P18))="", "", INDIRECT("'（様式３）受講申込表'!P"&amp;ROW(P18)))</f>
        <v/>
      </c>
      <c r="H9" s="101" t="str" cm="1">
        <f t="array" aca="1" ref="H9" ca="1">IF(INDIRECT("'（様式３）受講申込表'!Q"&amp;ROW(Q18))="","",INDIRECT("'（様式３）受講申込表'!Q"&amp;ROW(Q18)))</f>
        <v/>
      </c>
      <c r="I9" s="101" t="str" cm="1">
        <f t="array" aca="1" ref="I9" ca="1">IF(INDIRECT("'（様式３）受講申込表'!R"&amp;ROW(R18))="","",INDIRECT("'（様式３）受講申込表'!R"&amp;ROW(R18)))</f>
        <v/>
      </c>
      <c r="J9" s="135" t="str" cm="1">
        <f t="array" aca="1" ref="J9" ca="1">IF(INDIRECT("'（様式３）受講申込表'!O"&amp;ROW(O18))="","",IF(INDIRECT("'（様式３）受講申込表'!O"&amp;ROW(O18))="――","",INDIRECT("'（様式３）受講申込表'!O"&amp;ROW(O18))))</f>
        <v/>
      </c>
      <c r="K9" s="101" t="str" cm="1">
        <f t="array" aca="1" ref="K9" ca="1">IF(INDIRECT("'（様式３）受講申込表'!N"&amp;ROW(N18))="","",INDIRECT("'（様式３）受講申込表'!N"&amp;ROW(N18)))</f>
        <v/>
      </c>
      <c r="L9" s="101" t="str" cm="1">
        <f t="array" aca="1" ref="L9" ca="1">IF(INDIRECT("'（様式３）受講申込表'!M"&amp;ROW(M18))="","",INDIRECT("'（様式３）受講申込表'!M"&amp;ROW(M18)))</f>
        <v/>
      </c>
      <c r="M9" s="101" t="str" cm="1">
        <f t="array" aca="1" ref="M9" ca="1">IF(INDIRECT("'（様式３）受講申込表'!G"&amp;ROW(G18))="","",INDIRECT("'（様式３）受講申込表'!G"&amp;ROW(G18)))</f>
        <v/>
      </c>
      <c r="N9" s="101" t="str" cm="1">
        <f t="array" aca="1" ref="N9" ca="1">IF(INDIRECT("'（様式３）受講申込表'!H"&amp;ROW(H18))="","",INDIRECT("'（様式３）受講申込表'!H"&amp;ROW(H18)))</f>
        <v/>
      </c>
      <c r="O9" s="101" t="str" cm="1">
        <f t="array" aca="1" ref="O9" ca="1">IF(INDIRECT("'（様式３）受講申込表'!J"&amp;ROW(J18))="","",INDIRECT("'（様式３）受講申込表'!J"&amp;ROW(J18)))</f>
        <v/>
      </c>
      <c r="P9" s="101" t="str" cm="1">
        <f t="array" aca="1" ref="P9" ca="1">IF(INDIRECT("'（様式３）受講申込表'!K"&amp;ROW(K18))="","",INDIRECT("'（様式３）受講申込表'!k"&amp;ROW(K18)))</f>
        <v/>
      </c>
      <c r="Q9" s="101" t="str" cm="1">
        <f t="array" aca="1" ref="Q9" ca="1">IF(INDIRECT("'（様式３）受講申込表'!L"&amp;ROW(L18))="","",INDIRECT("'（様式３）受講申込表'!L"&amp;ROW(L18)))</f>
        <v/>
      </c>
      <c r="R9" s="101" t="str" cm="1">
        <f t="array" aca="1" ref="R9" ca="1">IF(INDIRECT("'（様式３）受講申込表'!S"&amp;ROW(S18))="","",IF(INDIRECT("'（様式３）受講申込表'!S"&amp;ROW(S18))="――","",INDIRECT("'（様式３）受講申込表'!S"&amp;ROW(S18))))</f>
        <v/>
      </c>
      <c r="S9" s="101" t="str" cm="1">
        <f t="array" aca="1" ref="S9" ca="1">IF(INDIRECT("'（様式３）受講申込表'!T"&amp;ROW(T18))="","",IF(INDIRECT("'（様式３）受講申込表'!T"&amp;ROW(T18))="――","",INDIRECT("'（様式３）受講申込表'!T"&amp;ROW(T18))))</f>
        <v/>
      </c>
      <c r="T9" s="101" t="str" cm="1">
        <f t="array" aca="1" ref="T9" ca="1">IF(INDIRECT("'（様式３）受講申込表'!U"&amp;ROW(U18))="","",IF(INDIRECT("'（様式３）受講申込表'!U"&amp;ROW(U18))="――","",INDIRECT("'（様式３）受講申込表'!U"&amp;ROW(U18))))</f>
        <v/>
      </c>
      <c r="U9" s="101" t="str" cm="1">
        <f t="array" aca="1" ref="U9" ca="1">IF(INDIRECT("'（様式３）受講申込表'!V"&amp;ROW(V18))="","",IF(INDIRECT("'（様式３）受講申込表'!V"&amp;ROW(V18))="――","",INDIRECT("'（様式３）受講申込表'!V"&amp;ROW(V18))))</f>
        <v/>
      </c>
      <c r="V9" s="101" t="str" cm="1">
        <f t="array" aca="1" ref="V9" ca="1">IF(INDIRECT("'（様式３）受講申込表'!W"&amp;ROW(W18))="","",IF(INDIRECT("'（様式３）受講申込表'!W"&amp;ROW(W18))="――","",INDIRECT("'（様式３）受講申込表'!W"&amp;ROW(W18))))</f>
        <v/>
      </c>
      <c r="W9" s="101" t="str" cm="1">
        <f t="array" aca="1" ref="W9" ca="1">IF(INDIRECT("'（様式３）受講申込表'!X"&amp;ROW(X18))="","",IF(INDIRECT("'（様式３）受講申込表'!X"&amp;ROW(X18))="――","",INDIRECT("'（様式３）受講申込表'!X"&amp;ROW(X18))))</f>
        <v/>
      </c>
      <c r="X9" s="101" t="str" cm="1">
        <f t="array" aca="1" ref="X9" ca="1">IF(INDIRECT("'（様式３）受講申込表'!Y"&amp;ROW(Y18))="","",INDIRECT("'（様式３）受講申込表'!Y"&amp;ROW(Y18)))</f>
        <v/>
      </c>
      <c r="Y9" s="101" t="str" cm="1">
        <f t="array" aca="1" ref="Y9" ca="1">IF(INDIRECT("'（様式３）受講申込表'!Z"&amp;ROW(Z18))="","",INDIRECT("'（様式３）受講申込表'!Z"&amp;ROW(Z18)))</f>
        <v/>
      </c>
      <c r="Z9" s="101" t="str" cm="1">
        <f t="array" aca="1" ref="Z9" ca="1">IF(INDIRECT("'（様式３）受講申込表'!AA"&amp;ROW(AA18))="","",INDIRECT("'（様式３）受講申込表'!AA"&amp;ROW(AA18)))</f>
        <v/>
      </c>
      <c r="AA9" s="101" t="str" cm="1">
        <f t="array" aca="1" ref="AA9" ca="1">IF(INDIRECT("'（様式３）受講申込表'!AB"&amp;ROW(AB18))="","",INDIRECT("'（様式３）受講申込表'!AB"&amp;ROW(AB18)))</f>
        <v/>
      </c>
    </row>
    <row r="10" spans="1:27" ht="12.75" customHeight="1">
      <c r="A10" s="78">
        <v>9</v>
      </c>
      <c r="B10" s="100" t="str" cm="1">
        <f t="array" aca="1" ref="B10" ca="1">IF(INDIRECT("'（様式３）受講申込表'!B"&amp;ROW(B19))="", "", INDIRECT("'（様式３）受講申込表'!B"&amp;ROW(B19)))</f>
        <v/>
      </c>
      <c r="C10" s="101" t="str" cm="1">
        <f t="array" aca="1" ref="C10" ca="1">IF(INDIRECT("'（様式３）受講申込表'!C"&amp;ROW(C19))="", "", INDIRECT("'（様式３）受講申込表'!C"&amp;ROW(C19)))</f>
        <v/>
      </c>
      <c r="D10" s="101" t="str" cm="1">
        <f t="array" aca="1" ref="D10" ca="1">IF(INDIRECT("'（様式３）受講申込表'!D"&amp;ROW(D19))="", "", INDIRECT("'（様式３）受講申込表'!D"&amp;ROW(D19)))</f>
        <v/>
      </c>
      <c r="E10" s="101" t="str" cm="1">
        <f t="array" aca="1" ref="E10" ca="1">IF(INDIRECT("'（様式３）受講申込表'!E"&amp;ROW(E19))="", "", INDIRECT("'（様式３）受講申込表'!E"&amp;ROW(E19)))</f>
        <v/>
      </c>
      <c r="F10" s="101" t="str" cm="1">
        <f t="array" aca="1" ref="F10" ca="1">IF(INDIRECT("'（様式３）受講申込表'!I"&amp;ROW(I19))="", "", INDIRECT("'（様式３）受講申込表'!I"&amp;ROW(I19)))</f>
        <v/>
      </c>
      <c r="G10" s="101" t="str" cm="1">
        <f t="array" aca="1" ref="G10" ca="1">IF(INDIRECT("'（様式３）受講申込表'!P"&amp;ROW(P19))="", "", INDIRECT("'（様式３）受講申込表'!P"&amp;ROW(P19)))</f>
        <v/>
      </c>
      <c r="H10" s="101" t="str" cm="1">
        <f t="array" aca="1" ref="H10" ca="1">IF(INDIRECT("'（様式３）受講申込表'!Q"&amp;ROW(Q19))="","",INDIRECT("'（様式３）受講申込表'!Q"&amp;ROW(Q19)))</f>
        <v/>
      </c>
      <c r="I10" s="101" t="str" cm="1">
        <f t="array" aca="1" ref="I10" ca="1">IF(INDIRECT("'（様式３）受講申込表'!R"&amp;ROW(R19))="","",INDIRECT("'（様式３）受講申込表'!R"&amp;ROW(R19)))</f>
        <v/>
      </c>
      <c r="J10" s="135" t="str" cm="1">
        <f t="array" aca="1" ref="J10" ca="1">IF(INDIRECT("'（様式３）受講申込表'!O"&amp;ROW(O19))="","",IF(INDIRECT("'（様式３）受講申込表'!O"&amp;ROW(O19))="――","",INDIRECT("'（様式３）受講申込表'!O"&amp;ROW(O19))))</f>
        <v/>
      </c>
      <c r="K10" s="101" t="str" cm="1">
        <f t="array" aca="1" ref="K10" ca="1">IF(INDIRECT("'（様式３）受講申込表'!N"&amp;ROW(N19))="","",INDIRECT("'（様式３）受講申込表'!N"&amp;ROW(N19)))</f>
        <v/>
      </c>
      <c r="L10" s="101" t="str" cm="1">
        <f t="array" aca="1" ref="L10" ca="1">IF(INDIRECT("'（様式３）受講申込表'!M"&amp;ROW(M19))="","",INDIRECT("'（様式３）受講申込表'!M"&amp;ROW(M19)))</f>
        <v/>
      </c>
      <c r="M10" s="101" t="str" cm="1">
        <f t="array" aca="1" ref="M10" ca="1">IF(INDIRECT("'（様式３）受講申込表'!G"&amp;ROW(G19))="","",INDIRECT("'（様式３）受講申込表'!G"&amp;ROW(G19)))</f>
        <v/>
      </c>
      <c r="N10" s="101" t="str" cm="1">
        <f t="array" aca="1" ref="N10" ca="1">IF(INDIRECT("'（様式３）受講申込表'!H"&amp;ROW(H19))="","",INDIRECT("'（様式３）受講申込表'!H"&amp;ROW(H19)))</f>
        <v/>
      </c>
      <c r="O10" s="101" t="str" cm="1">
        <f t="array" aca="1" ref="O10" ca="1">IF(INDIRECT("'（様式３）受講申込表'!J"&amp;ROW(J19))="","",INDIRECT("'（様式３）受講申込表'!J"&amp;ROW(J19)))</f>
        <v/>
      </c>
      <c r="P10" s="101" t="str" cm="1">
        <f t="array" aca="1" ref="P10" ca="1">IF(INDIRECT("'（様式３）受講申込表'!K"&amp;ROW(K19))="","",INDIRECT("'（様式３）受講申込表'!k"&amp;ROW(K19)))</f>
        <v/>
      </c>
      <c r="Q10" s="101" t="str" cm="1">
        <f t="array" aca="1" ref="Q10" ca="1">IF(INDIRECT("'（様式３）受講申込表'!L"&amp;ROW(L19))="","",INDIRECT("'（様式３）受講申込表'!L"&amp;ROW(L19)))</f>
        <v/>
      </c>
      <c r="R10" s="101" t="str" cm="1">
        <f t="array" aca="1" ref="R10" ca="1">IF(INDIRECT("'（様式３）受講申込表'!S"&amp;ROW(S19))="","",IF(INDIRECT("'（様式３）受講申込表'!S"&amp;ROW(S19))="――","",INDIRECT("'（様式３）受講申込表'!S"&amp;ROW(S19))))</f>
        <v/>
      </c>
      <c r="S10" s="101" t="str" cm="1">
        <f t="array" aca="1" ref="S10" ca="1">IF(INDIRECT("'（様式３）受講申込表'!T"&amp;ROW(T19))="","",IF(INDIRECT("'（様式３）受講申込表'!T"&amp;ROW(T19))="――","",INDIRECT("'（様式３）受講申込表'!T"&amp;ROW(T19))))</f>
        <v/>
      </c>
      <c r="T10" s="101" t="str" cm="1">
        <f t="array" aca="1" ref="T10" ca="1">IF(INDIRECT("'（様式３）受講申込表'!U"&amp;ROW(U19))="","",IF(INDIRECT("'（様式３）受講申込表'!U"&amp;ROW(U19))="――","",INDIRECT("'（様式３）受講申込表'!U"&amp;ROW(U19))))</f>
        <v/>
      </c>
      <c r="U10" s="101" t="str" cm="1">
        <f t="array" aca="1" ref="U10" ca="1">IF(INDIRECT("'（様式３）受講申込表'!V"&amp;ROW(V19))="","",IF(INDIRECT("'（様式３）受講申込表'!V"&amp;ROW(V19))="――","",INDIRECT("'（様式３）受講申込表'!V"&amp;ROW(V19))))</f>
        <v/>
      </c>
      <c r="V10" s="101" t="str" cm="1">
        <f t="array" aca="1" ref="V10" ca="1">IF(INDIRECT("'（様式３）受講申込表'!W"&amp;ROW(W19))="","",IF(INDIRECT("'（様式３）受講申込表'!W"&amp;ROW(W19))="――","",INDIRECT("'（様式３）受講申込表'!W"&amp;ROW(W19))))</f>
        <v/>
      </c>
      <c r="W10" s="101" t="str" cm="1">
        <f t="array" aca="1" ref="W10" ca="1">IF(INDIRECT("'（様式３）受講申込表'!X"&amp;ROW(X19))="","",IF(INDIRECT("'（様式３）受講申込表'!X"&amp;ROW(X19))="――","",INDIRECT("'（様式３）受講申込表'!X"&amp;ROW(X19))))</f>
        <v/>
      </c>
      <c r="X10" s="101" t="str" cm="1">
        <f t="array" aca="1" ref="X10" ca="1">IF(INDIRECT("'（様式３）受講申込表'!Y"&amp;ROW(Y19))="","",INDIRECT("'（様式３）受講申込表'!Y"&amp;ROW(Y19)))</f>
        <v/>
      </c>
      <c r="Y10" s="101" t="str" cm="1">
        <f t="array" aca="1" ref="Y10" ca="1">IF(INDIRECT("'（様式３）受講申込表'!Z"&amp;ROW(Z19))="","",INDIRECT("'（様式３）受講申込表'!Z"&amp;ROW(Z19)))</f>
        <v/>
      </c>
      <c r="Z10" s="101" t="str" cm="1">
        <f t="array" aca="1" ref="Z10" ca="1">IF(INDIRECT("'（様式３）受講申込表'!AA"&amp;ROW(AA19))="","",INDIRECT("'（様式３）受講申込表'!AA"&amp;ROW(AA19)))</f>
        <v/>
      </c>
      <c r="AA10" s="101" t="str" cm="1">
        <f t="array" aca="1" ref="AA10" ca="1">IF(INDIRECT("'（様式３）受講申込表'!AB"&amp;ROW(AB19))="","",INDIRECT("'（様式３）受講申込表'!AB"&amp;ROW(AB19)))</f>
        <v/>
      </c>
    </row>
    <row r="11" spans="1:27" ht="12.75" customHeight="1">
      <c r="A11" s="78">
        <v>10</v>
      </c>
      <c r="B11" s="100" t="str" cm="1">
        <f t="array" aca="1" ref="B11" ca="1">IF(INDIRECT("'（様式３）受講申込表'!B"&amp;ROW(B20))="", "", INDIRECT("'（様式３）受講申込表'!B"&amp;ROW(B20)))</f>
        <v/>
      </c>
      <c r="C11" s="101" t="str" cm="1">
        <f t="array" aca="1" ref="C11" ca="1">IF(INDIRECT("'（様式３）受講申込表'!C"&amp;ROW(C20))="", "", INDIRECT("'（様式３）受講申込表'!C"&amp;ROW(C20)))</f>
        <v/>
      </c>
      <c r="D11" s="101" t="str" cm="1">
        <f t="array" aca="1" ref="D11" ca="1">IF(INDIRECT("'（様式３）受講申込表'!D"&amp;ROW(D20))="", "", INDIRECT("'（様式３）受講申込表'!D"&amp;ROW(D20)))</f>
        <v/>
      </c>
      <c r="E11" s="101" t="str" cm="1">
        <f t="array" aca="1" ref="E11" ca="1">IF(INDIRECT("'（様式３）受講申込表'!E"&amp;ROW(E20))="", "", INDIRECT("'（様式３）受講申込表'!E"&amp;ROW(E20)))</f>
        <v/>
      </c>
      <c r="F11" s="101" t="str" cm="1">
        <f t="array" aca="1" ref="F11" ca="1">IF(INDIRECT("'（様式３）受講申込表'!I"&amp;ROW(I20))="", "", INDIRECT("'（様式３）受講申込表'!I"&amp;ROW(I20)))</f>
        <v/>
      </c>
      <c r="G11" s="101" t="str" cm="1">
        <f t="array" aca="1" ref="G11" ca="1">IF(INDIRECT("'（様式３）受講申込表'!P"&amp;ROW(P20))="", "", INDIRECT("'（様式３）受講申込表'!P"&amp;ROW(P20)))</f>
        <v/>
      </c>
      <c r="H11" s="101" t="str" cm="1">
        <f t="array" aca="1" ref="H11" ca="1">IF(INDIRECT("'（様式３）受講申込表'!Q"&amp;ROW(Q20))="","",INDIRECT("'（様式３）受講申込表'!Q"&amp;ROW(Q20)))</f>
        <v/>
      </c>
      <c r="I11" s="101" t="str" cm="1">
        <f t="array" aca="1" ref="I11" ca="1">IF(INDIRECT("'（様式３）受講申込表'!R"&amp;ROW(R20))="","",INDIRECT("'（様式３）受講申込表'!R"&amp;ROW(R20)))</f>
        <v/>
      </c>
      <c r="J11" s="135" t="str" cm="1">
        <f t="array" aca="1" ref="J11" ca="1">IF(INDIRECT("'（様式３）受講申込表'!O"&amp;ROW(O20))="","",IF(INDIRECT("'（様式３）受講申込表'!O"&amp;ROW(O20))="――","",INDIRECT("'（様式３）受講申込表'!O"&amp;ROW(O20))))</f>
        <v/>
      </c>
      <c r="K11" s="101" t="str" cm="1">
        <f t="array" aca="1" ref="K11" ca="1">IF(INDIRECT("'（様式３）受講申込表'!N"&amp;ROW(N20))="","",INDIRECT("'（様式３）受講申込表'!N"&amp;ROW(N20)))</f>
        <v/>
      </c>
      <c r="L11" s="101" t="str" cm="1">
        <f t="array" aca="1" ref="L11" ca="1">IF(INDIRECT("'（様式３）受講申込表'!M"&amp;ROW(M20))="","",INDIRECT("'（様式３）受講申込表'!M"&amp;ROW(M20)))</f>
        <v/>
      </c>
      <c r="M11" s="101" t="str" cm="1">
        <f t="array" aca="1" ref="M11" ca="1">IF(INDIRECT("'（様式３）受講申込表'!G"&amp;ROW(G20))="","",INDIRECT("'（様式３）受講申込表'!G"&amp;ROW(G20)))</f>
        <v/>
      </c>
      <c r="N11" s="101" t="str" cm="1">
        <f t="array" aca="1" ref="N11" ca="1">IF(INDIRECT("'（様式３）受講申込表'!H"&amp;ROW(H20))="","",INDIRECT("'（様式３）受講申込表'!H"&amp;ROW(H20)))</f>
        <v/>
      </c>
      <c r="O11" s="101" t="str" cm="1">
        <f t="array" aca="1" ref="O11" ca="1">IF(INDIRECT("'（様式３）受講申込表'!J"&amp;ROW(J20))="","",INDIRECT("'（様式３）受講申込表'!J"&amp;ROW(J20)))</f>
        <v/>
      </c>
      <c r="P11" s="101" t="str" cm="1">
        <f t="array" aca="1" ref="P11" ca="1">IF(INDIRECT("'（様式３）受講申込表'!K"&amp;ROW(K20))="","",INDIRECT("'（様式３）受講申込表'!k"&amp;ROW(K20)))</f>
        <v/>
      </c>
      <c r="Q11" s="101" t="str" cm="1">
        <f t="array" aca="1" ref="Q11" ca="1">IF(INDIRECT("'（様式３）受講申込表'!L"&amp;ROW(L20))="","",INDIRECT("'（様式３）受講申込表'!L"&amp;ROW(L20)))</f>
        <v/>
      </c>
      <c r="R11" s="101" t="str" cm="1">
        <f t="array" aca="1" ref="R11" ca="1">IF(INDIRECT("'（様式３）受講申込表'!S"&amp;ROW(S20))="","",IF(INDIRECT("'（様式３）受講申込表'!S"&amp;ROW(S20))="――","",INDIRECT("'（様式３）受講申込表'!S"&amp;ROW(S20))))</f>
        <v/>
      </c>
      <c r="S11" s="101" t="str" cm="1">
        <f t="array" aca="1" ref="S11" ca="1">IF(INDIRECT("'（様式３）受講申込表'!T"&amp;ROW(T20))="","",IF(INDIRECT("'（様式３）受講申込表'!T"&amp;ROW(T20))="――","",INDIRECT("'（様式３）受講申込表'!T"&amp;ROW(T20))))</f>
        <v/>
      </c>
      <c r="T11" s="101" t="str" cm="1">
        <f t="array" aca="1" ref="T11" ca="1">IF(INDIRECT("'（様式３）受講申込表'!U"&amp;ROW(U20))="","",IF(INDIRECT("'（様式３）受講申込表'!U"&amp;ROW(U20))="――","",INDIRECT("'（様式３）受講申込表'!U"&amp;ROW(U20))))</f>
        <v/>
      </c>
      <c r="U11" s="101" t="str" cm="1">
        <f t="array" aca="1" ref="U11" ca="1">IF(INDIRECT("'（様式３）受講申込表'!V"&amp;ROW(V20))="","",IF(INDIRECT("'（様式３）受講申込表'!V"&amp;ROW(V20))="――","",INDIRECT("'（様式３）受講申込表'!V"&amp;ROW(V20))))</f>
        <v/>
      </c>
      <c r="V11" s="101" t="str" cm="1">
        <f t="array" aca="1" ref="V11" ca="1">IF(INDIRECT("'（様式３）受講申込表'!W"&amp;ROW(W20))="","",IF(INDIRECT("'（様式３）受講申込表'!W"&amp;ROW(W20))="――","",INDIRECT("'（様式３）受講申込表'!W"&amp;ROW(W20))))</f>
        <v/>
      </c>
      <c r="W11" s="101" t="str" cm="1">
        <f t="array" aca="1" ref="W11" ca="1">IF(INDIRECT("'（様式３）受講申込表'!X"&amp;ROW(X20))="","",IF(INDIRECT("'（様式３）受講申込表'!X"&amp;ROW(X20))="――","",INDIRECT("'（様式３）受講申込表'!X"&amp;ROW(X20))))</f>
        <v/>
      </c>
      <c r="X11" s="101" t="str" cm="1">
        <f t="array" aca="1" ref="X11" ca="1">IF(INDIRECT("'（様式３）受講申込表'!Y"&amp;ROW(Y20))="","",INDIRECT("'（様式３）受講申込表'!Y"&amp;ROW(Y20)))</f>
        <v/>
      </c>
      <c r="Y11" s="101" t="str" cm="1">
        <f t="array" aca="1" ref="Y11" ca="1">IF(INDIRECT("'（様式３）受講申込表'!Z"&amp;ROW(Z20))="","",INDIRECT("'（様式３）受講申込表'!Z"&amp;ROW(Z20)))</f>
        <v/>
      </c>
      <c r="Z11" s="101" t="str" cm="1">
        <f t="array" aca="1" ref="Z11" ca="1">IF(INDIRECT("'（様式３）受講申込表'!AA"&amp;ROW(AA20))="","",INDIRECT("'（様式３）受講申込表'!AA"&amp;ROW(AA20)))</f>
        <v/>
      </c>
      <c r="AA11" s="101" t="str" cm="1">
        <f t="array" aca="1" ref="AA11" ca="1">IF(INDIRECT("'（様式３）受講申込表'!AB"&amp;ROW(AB20))="","",INDIRECT("'（様式３）受講申込表'!AB"&amp;ROW(AB20)))</f>
        <v/>
      </c>
    </row>
    <row r="12" spans="1:27" ht="12.75" customHeight="1">
      <c r="A12" s="78">
        <v>11</v>
      </c>
      <c r="B12" s="100" t="str" cm="1">
        <f t="array" aca="1" ref="B12" ca="1">IF(INDIRECT("'（様式３）受講申込表'!B"&amp;ROW(B21))="", "", INDIRECT("'（様式３）受講申込表'!B"&amp;ROW(B21)))</f>
        <v/>
      </c>
      <c r="C12" s="101" t="str" cm="1">
        <f t="array" aca="1" ref="C12" ca="1">IF(INDIRECT("'（様式３）受講申込表'!C"&amp;ROW(C21))="", "", INDIRECT("'（様式３）受講申込表'!C"&amp;ROW(C21)))</f>
        <v/>
      </c>
      <c r="D12" s="101" t="str" cm="1">
        <f t="array" aca="1" ref="D12" ca="1">IF(INDIRECT("'（様式３）受講申込表'!D"&amp;ROW(D21))="", "", INDIRECT("'（様式３）受講申込表'!D"&amp;ROW(D21)))</f>
        <v/>
      </c>
      <c r="E12" s="101" t="str" cm="1">
        <f t="array" aca="1" ref="E12" ca="1">IF(INDIRECT("'（様式３）受講申込表'!E"&amp;ROW(E21))="", "", INDIRECT("'（様式３）受講申込表'!E"&amp;ROW(E21)))</f>
        <v/>
      </c>
      <c r="F12" s="101" t="str" cm="1">
        <f t="array" aca="1" ref="F12" ca="1">IF(INDIRECT("'（様式３）受講申込表'!I"&amp;ROW(I21))="", "", INDIRECT("'（様式３）受講申込表'!I"&amp;ROW(I21)))</f>
        <v/>
      </c>
      <c r="G12" s="101" t="str" cm="1">
        <f t="array" aca="1" ref="G12" ca="1">IF(INDIRECT("'（様式３）受講申込表'!P"&amp;ROW(P21))="", "", INDIRECT("'（様式３）受講申込表'!P"&amp;ROW(P21)))</f>
        <v/>
      </c>
      <c r="H12" s="101" t="str" cm="1">
        <f t="array" aca="1" ref="H12" ca="1">IF(INDIRECT("'（様式３）受講申込表'!Q"&amp;ROW(Q21))="","",INDIRECT("'（様式３）受講申込表'!Q"&amp;ROW(Q21)))</f>
        <v/>
      </c>
      <c r="I12" s="101" t="str" cm="1">
        <f t="array" aca="1" ref="I12" ca="1">IF(INDIRECT("'（様式３）受講申込表'!R"&amp;ROW(R21))="","",INDIRECT("'（様式３）受講申込表'!R"&amp;ROW(R21)))</f>
        <v/>
      </c>
      <c r="J12" s="135" t="str" cm="1">
        <f t="array" aca="1" ref="J12" ca="1">IF(INDIRECT("'（様式３）受講申込表'!O"&amp;ROW(O21))="","",IF(INDIRECT("'（様式３）受講申込表'!O"&amp;ROW(O21))="――","",INDIRECT("'（様式３）受講申込表'!O"&amp;ROW(O21))))</f>
        <v/>
      </c>
      <c r="K12" s="101" t="str" cm="1">
        <f t="array" aca="1" ref="K12" ca="1">IF(INDIRECT("'（様式３）受講申込表'!N"&amp;ROW(N21))="","",INDIRECT("'（様式３）受講申込表'!N"&amp;ROW(N21)))</f>
        <v/>
      </c>
      <c r="L12" s="101" t="str" cm="1">
        <f t="array" aca="1" ref="L12" ca="1">IF(INDIRECT("'（様式３）受講申込表'!M"&amp;ROW(M21))="","",INDIRECT("'（様式３）受講申込表'!M"&amp;ROW(M21)))</f>
        <v/>
      </c>
      <c r="M12" s="101" t="str" cm="1">
        <f t="array" aca="1" ref="M12" ca="1">IF(INDIRECT("'（様式３）受講申込表'!G"&amp;ROW(G21))="","",INDIRECT("'（様式３）受講申込表'!G"&amp;ROW(G21)))</f>
        <v/>
      </c>
      <c r="N12" s="101" t="str" cm="1">
        <f t="array" aca="1" ref="N12" ca="1">IF(INDIRECT("'（様式３）受講申込表'!H"&amp;ROW(H21))="","",INDIRECT("'（様式３）受講申込表'!H"&amp;ROW(H21)))</f>
        <v/>
      </c>
      <c r="O12" s="101" t="str" cm="1">
        <f t="array" aca="1" ref="O12" ca="1">IF(INDIRECT("'（様式３）受講申込表'!J"&amp;ROW(J21))="","",INDIRECT("'（様式３）受講申込表'!J"&amp;ROW(J21)))</f>
        <v/>
      </c>
      <c r="P12" s="101" t="str" cm="1">
        <f t="array" aca="1" ref="P12" ca="1">IF(INDIRECT("'（様式３）受講申込表'!K"&amp;ROW(K21))="","",INDIRECT("'（様式３）受講申込表'!k"&amp;ROW(K21)))</f>
        <v/>
      </c>
      <c r="Q12" s="101" t="str" cm="1">
        <f t="array" aca="1" ref="Q12" ca="1">IF(INDIRECT("'（様式３）受講申込表'!L"&amp;ROW(L21))="","",INDIRECT("'（様式３）受講申込表'!L"&amp;ROW(L21)))</f>
        <v/>
      </c>
      <c r="R12" s="101" t="str" cm="1">
        <f t="array" aca="1" ref="R12" ca="1">IF(INDIRECT("'（様式３）受講申込表'!S"&amp;ROW(S21))="","",IF(INDIRECT("'（様式３）受講申込表'!S"&amp;ROW(S21))="――","",INDIRECT("'（様式３）受講申込表'!S"&amp;ROW(S21))))</f>
        <v/>
      </c>
      <c r="S12" s="101" t="str" cm="1">
        <f t="array" aca="1" ref="S12" ca="1">IF(INDIRECT("'（様式３）受講申込表'!T"&amp;ROW(T21))="","",IF(INDIRECT("'（様式３）受講申込表'!T"&amp;ROW(T21))="――","",INDIRECT("'（様式３）受講申込表'!T"&amp;ROW(T21))))</f>
        <v/>
      </c>
      <c r="T12" s="101" t="str" cm="1">
        <f t="array" aca="1" ref="T12" ca="1">IF(INDIRECT("'（様式３）受講申込表'!U"&amp;ROW(U21))="","",IF(INDIRECT("'（様式３）受講申込表'!U"&amp;ROW(U21))="――","",INDIRECT("'（様式３）受講申込表'!U"&amp;ROW(U21))))</f>
        <v/>
      </c>
      <c r="U12" s="101" t="str" cm="1">
        <f t="array" aca="1" ref="U12" ca="1">IF(INDIRECT("'（様式３）受講申込表'!V"&amp;ROW(V21))="","",IF(INDIRECT("'（様式３）受講申込表'!V"&amp;ROW(V21))="――","",INDIRECT("'（様式３）受講申込表'!V"&amp;ROW(V21))))</f>
        <v/>
      </c>
      <c r="V12" s="101" t="str" cm="1">
        <f t="array" aca="1" ref="V12" ca="1">IF(INDIRECT("'（様式３）受講申込表'!W"&amp;ROW(W21))="","",IF(INDIRECT("'（様式３）受講申込表'!W"&amp;ROW(W21))="――","",INDIRECT("'（様式３）受講申込表'!W"&amp;ROW(W21))))</f>
        <v/>
      </c>
      <c r="W12" s="101" t="str" cm="1">
        <f t="array" aca="1" ref="W12" ca="1">IF(INDIRECT("'（様式３）受講申込表'!X"&amp;ROW(X21))="","",IF(INDIRECT("'（様式３）受講申込表'!X"&amp;ROW(X21))="――","",INDIRECT("'（様式３）受講申込表'!X"&amp;ROW(X21))))</f>
        <v/>
      </c>
      <c r="X12" s="101" t="str" cm="1">
        <f t="array" aca="1" ref="X12" ca="1">IF(INDIRECT("'（様式３）受講申込表'!Y"&amp;ROW(Y21))="","",INDIRECT("'（様式３）受講申込表'!Y"&amp;ROW(Y21)))</f>
        <v/>
      </c>
      <c r="Y12" s="101" t="str" cm="1">
        <f t="array" aca="1" ref="Y12" ca="1">IF(INDIRECT("'（様式３）受講申込表'!Z"&amp;ROW(Z21))="","",INDIRECT("'（様式３）受講申込表'!Z"&amp;ROW(Z21)))</f>
        <v/>
      </c>
      <c r="Z12" s="101" t="str" cm="1">
        <f t="array" aca="1" ref="Z12" ca="1">IF(INDIRECT("'（様式３）受講申込表'!AA"&amp;ROW(AA21))="","",INDIRECT("'（様式３）受講申込表'!AA"&amp;ROW(AA21)))</f>
        <v/>
      </c>
      <c r="AA12" s="101" t="str" cm="1">
        <f t="array" aca="1" ref="AA12" ca="1">IF(INDIRECT("'（様式３）受講申込表'!AB"&amp;ROW(AB21))="","",INDIRECT("'（様式３）受講申込表'!AB"&amp;ROW(AB21)))</f>
        <v/>
      </c>
    </row>
    <row r="13" spans="1:27" ht="12.75" customHeight="1">
      <c r="A13" s="78">
        <v>12</v>
      </c>
      <c r="B13" s="100" t="str" cm="1">
        <f t="array" aca="1" ref="B13" ca="1">IF(INDIRECT("'（様式３）受講申込表'!B"&amp;ROW(B22))="", "", INDIRECT("'（様式３）受講申込表'!B"&amp;ROW(B22)))</f>
        <v/>
      </c>
      <c r="C13" s="101" t="str" cm="1">
        <f t="array" aca="1" ref="C13" ca="1">IF(INDIRECT("'（様式３）受講申込表'!C"&amp;ROW(C22))="", "", INDIRECT("'（様式３）受講申込表'!C"&amp;ROW(C22)))</f>
        <v/>
      </c>
      <c r="D13" s="101" t="str" cm="1">
        <f t="array" aca="1" ref="D13" ca="1">IF(INDIRECT("'（様式３）受講申込表'!D"&amp;ROW(D22))="", "", INDIRECT("'（様式３）受講申込表'!D"&amp;ROW(D22)))</f>
        <v/>
      </c>
      <c r="E13" s="101" t="str" cm="1">
        <f t="array" aca="1" ref="E13" ca="1">IF(INDIRECT("'（様式３）受講申込表'!E"&amp;ROW(E22))="", "", INDIRECT("'（様式３）受講申込表'!E"&amp;ROW(E22)))</f>
        <v/>
      </c>
      <c r="F13" s="101" t="str" cm="1">
        <f t="array" aca="1" ref="F13" ca="1">IF(INDIRECT("'（様式３）受講申込表'!I"&amp;ROW(I22))="", "", INDIRECT("'（様式３）受講申込表'!I"&amp;ROW(I22)))</f>
        <v/>
      </c>
      <c r="G13" s="101" t="str" cm="1">
        <f t="array" aca="1" ref="G13" ca="1">IF(INDIRECT("'（様式３）受講申込表'!P"&amp;ROW(P22))="", "", INDIRECT("'（様式３）受講申込表'!P"&amp;ROW(P22)))</f>
        <v/>
      </c>
      <c r="H13" s="101" t="str" cm="1">
        <f t="array" aca="1" ref="H13" ca="1">IF(INDIRECT("'（様式３）受講申込表'!Q"&amp;ROW(Q22))="","",INDIRECT("'（様式３）受講申込表'!Q"&amp;ROW(Q22)))</f>
        <v/>
      </c>
      <c r="I13" s="101" t="str" cm="1">
        <f t="array" aca="1" ref="I13" ca="1">IF(INDIRECT("'（様式３）受講申込表'!R"&amp;ROW(R22))="","",INDIRECT("'（様式３）受講申込表'!R"&amp;ROW(R22)))</f>
        <v/>
      </c>
      <c r="J13" s="135" t="str" cm="1">
        <f t="array" aca="1" ref="J13" ca="1">IF(INDIRECT("'（様式３）受講申込表'!O"&amp;ROW(O22))="","",IF(INDIRECT("'（様式３）受講申込表'!O"&amp;ROW(O22))="――","",INDIRECT("'（様式３）受講申込表'!O"&amp;ROW(O22))))</f>
        <v/>
      </c>
      <c r="K13" s="101" t="str" cm="1">
        <f t="array" aca="1" ref="K13" ca="1">IF(INDIRECT("'（様式３）受講申込表'!N"&amp;ROW(N22))="","",INDIRECT("'（様式３）受講申込表'!N"&amp;ROW(N22)))</f>
        <v/>
      </c>
      <c r="L13" s="101" t="str" cm="1">
        <f t="array" aca="1" ref="L13" ca="1">IF(INDIRECT("'（様式３）受講申込表'!M"&amp;ROW(M22))="","",INDIRECT("'（様式３）受講申込表'!M"&amp;ROW(M22)))</f>
        <v/>
      </c>
      <c r="M13" s="101" t="str" cm="1">
        <f t="array" aca="1" ref="M13" ca="1">IF(INDIRECT("'（様式３）受講申込表'!G"&amp;ROW(G22))="","",INDIRECT("'（様式３）受講申込表'!G"&amp;ROW(G22)))</f>
        <v/>
      </c>
      <c r="N13" s="101" t="str" cm="1">
        <f t="array" aca="1" ref="N13" ca="1">IF(INDIRECT("'（様式３）受講申込表'!H"&amp;ROW(H22))="","",INDIRECT("'（様式３）受講申込表'!H"&amp;ROW(H22)))</f>
        <v/>
      </c>
      <c r="O13" s="101" t="str" cm="1">
        <f t="array" aca="1" ref="O13" ca="1">IF(INDIRECT("'（様式３）受講申込表'!J"&amp;ROW(J22))="","",INDIRECT("'（様式３）受講申込表'!J"&amp;ROW(J22)))</f>
        <v/>
      </c>
      <c r="P13" s="101" t="str" cm="1">
        <f t="array" aca="1" ref="P13" ca="1">IF(INDIRECT("'（様式３）受講申込表'!K"&amp;ROW(K22))="","",INDIRECT("'（様式３）受講申込表'!k"&amp;ROW(K22)))</f>
        <v/>
      </c>
      <c r="Q13" s="101" t="str" cm="1">
        <f t="array" aca="1" ref="Q13" ca="1">IF(INDIRECT("'（様式３）受講申込表'!L"&amp;ROW(L22))="","",INDIRECT("'（様式３）受講申込表'!L"&amp;ROW(L22)))</f>
        <v/>
      </c>
      <c r="R13" s="101" t="str" cm="1">
        <f t="array" aca="1" ref="R13" ca="1">IF(INDIRECT("'（様式３）受講申込表'!S"&amp;ROW(S22))="","",IF(INDIRECT("'（様式３）受講申込表'!S"&amp;ROW(S22))="――","",INDIRECT("'（様式３）受講申込表'!S"&amp;ROW(S22))))</f>
        <v/>
      </c>
      <c r="S13" s="101" t="str" cm="1">
        <f t="array" aca="1" ref="S13" ca="1">IF(INDIRECT("'（様式３）受講申込表'!T"&amp;ROW(T22))="","",IF(INDIRECT("'（様式３）受講申込表'!T"&amp;ROW(T22))="――","",INDIRECT("'（様式３）受講申込表'!T"&amp;ROW(T22))))</f>
        <v/>
      </c>
      <c r="T13" s="101" t="str" cm="1">
        <f t="array" aca="1" ref="T13" ca="1">IF(INDIRECT("'（様式３）受講申込表'!U"&amp;ROW(U22))="","",IF(INDIRECT("'（様式３）受講申込表'!U"&amp;ROW(U22))="――","",INDIRECT("'（様式３）受講申込表'!U"&amp;ROW(U22))))</f>
        <v/>
      </c>
      <c r="U13" s="101" t="str" cm="1">
        <f t="array" aca="1" ref="U13" ca="1">IF(INDIRECT("'（様式３）受講申込表'!V"&amp;ROW(V22))="","",IF(INDIRECT("'（様式３）受講申込表'!V"&amp;ROW(V22))="――","",INDIRECT("'（様式３）受講申込表'!V"&amp;ROW(V22))))</f>
        <v/>
      </c>
      <c r="V13" s="101" t="str" cm="1">
        <f t="array" aca="1" ref="V13" ca="1">IF(INDIRECT("'（様式３）受講申込表'!W"&amp;ROW(W22))="","",IF(INDIRECT("'（様式３）受講申込表'!W"&amp;ROW(W22))="――","",INDIRECT("'（様式３）受講申込表'!W"&amp;ROW(W22))))</f>
        <v/>
      </c>
      <c r="W13" s="101" t="str" cm="1">
        <f t="array" aca="1" ref="W13" ca="1">IF(INDIRECT("'（様式３）受講申込表'!X"&amp;ROW(X22))="","",IF(INDIRECT("'（様式３）受講申込表'!X"&amp;ROW(X22))="――","",INDIRECT("'（様式３）受講申込表'!X"&amp;ROW(X22))))</f>
        <v/>
      </c>
      <c r="X13" s="101" t="str" cm="1">
        <f t="array" aca="1" ref="X13" ca="1">IF(INDIRECT("'（様式３）受講申込表'!Y"&amp;ROW(Y22))="","",INDIRECT("'（様式３）受講申込表'!Y"&amp;ROW(Y22)))</f>
        <v/>
      </c>
      <c r="Y13" s="101" t="str" cm="1">
        <f t="array" aca="1" ref="Y13" ca="1">IF(INDIRECT("'（様式３）受講申込表'!Z"&amp;ROW(Z22))="","",INDIRECT("'（様式３）受講申込表'!Z"&amp;ROW(Z22)))</f>
        <v/>
      </c>
      <c r="Z13" s="101" t="str" cm="1">
        <f t="array" aca="1" ref="Z13" ca="1">IF(INDIRECT("'（様式３）受講申込表'!AA"&amp;ROW(AA22))="","",INDIRECT("'（様式３）受講申込表'!AA"&amp;ROW(AA22)))</f>
        <v/>
      </c>
      <c r="AA13" s="101" t="str" cm="1">
        <f t="array" aca="1" ref="AA13" ca="1">IF(INDIRECT("'（様式３）受講申込表'!AB"&amp;ROW(AB22))="","",INDIRECT("'（様式３）受講申込表'!AB"&amp;ROW(AB22)))</f>
        <v/>
      </c>
    </row>
    <row r="14" spans="1:27" ht="12.75" customHeight="1">
      <c r="A14" s="78">
        <v>13</v>
      </c>
      <c r="B14" s="100" t="str" cm="1">
        <f t="array" aca="1" ref="B14" ca="1">IF(INDIRECT("'（様式３）受講申込表'!B"&amp;ROW(B23))="", "", INDIRECT("'（様式３）受講申込表'!B"&amp;ROW(B23)))</f>
        <v/>
      </c>
      <c r="C14" s="101" t="str" cm="1">
        <f t="array" aca="1" ref="C14" ca="1">IF(INDIRECT("'（様式３）受講申込表'!C"&amp;ROW(C23))="", "", INDIRECT("'（様式３）受講申込表'!C"&amp;ROW(C23)))</f>
        <v/>
      </c>
      <c r="D14" s="101" t="str" cm="1">
        <f t="array" aca="1" ref="D14" ca="1">IF(INDIRECT("'（様式３）受講申込表'!D"&amp;ROW(D23))="", "", INDIRECT("'（様式３）受講申込表'!D"&amp;ROW(D23)))</f>
        <v/>
      </c>
      <c r="E14" s="101" t="str" cm="1">
        <f t="array" aca="1" ref="E14" ca="1">IF(INDIRECT("'（様式３）受講申込表'!E"&amp;ROW(E23))="", "", INDIRECT("'（様式３）受講申込表'!E"&amp;ROW(E23)))</f>
        <v/>
      </c>
      <c r="F14" s="101" t="str" cm="1">
        <f t="array" aca="1" ref="F14" ca="1">IF(INDIRECT("'（様式３）受講申込表'!I"&amp;ROW(I23))="", "", INDIRECT("'（様式３）受講申込表'!I"&amp;ROW(I23)))</f>
        <v/>
      </c>
      <c r="G14" s="101" t="str" cm="1">
        <f t="array" aca="1" ref="G14" ca="1">IF(INDIRECT("'（様式３）受講申込表'!P"&amp;ROW(P23))="", "", INDIRECT("'（様式３）受講申込表'!P"&amp;ROW(P23)))</f>
        <v/>
      </c>
      <c r="H14" s="101" t="str" cm="1">
        <f t="array" aca="1" ref="H14" ca="1">IF(INDIRECT("'（様式３）受講申込表'!Q"&amp;ROW(Q23))="","",INDIRECT("'（様式３）受講申込表'!Q"&amp;ROW(Q23)))</f>
        <v/>
      </c>
      <c r="I14" s="101" t="str" cm="1">
        <f t="array" aca="1" ref="I14" ca="1">IF(INDIRECT("'（様式３）受講申込表'!R"&amp;ROW(R23))="","",INDIRECT("'（様式３）受講申込表'!R"&amp;ROW(R23)))</f>
        <v/>
      </c>
      <c r="J14" s="135" t="str" cm="1">
        <f t="array" aca="1" ref="J14" ca="1">IF(INDIRECT("'（様式３）受講申込表'!O"&amp;ROW(O23))="","",IF(INDIRECT("'（様式３）受講申込表'!O"&amp;ROW(O23))="――","",INDIRECT("'（様式３）受講申込表'!O"&amp;ROW(O23))))</f>
        <v/>
      </c>
      <c r="K14" s="101" t="str" cm="1">
        <f t="array" aca="1" ref="K14" ca="1">IF(INDIRECT("'（様式３）受講申込表'!N"&amp;ROW(N23))="","",INDIRECT("'（様式３）受講申込表'!N"&amp;ROW(N23)))</f>
        <v/>
      </c>
      <c r="L14" s="101" t="str" cm="1">
        <f t="array" aca="1" ref="L14" ca="1">IF(INDIRECT("'（様式３）受講申込表'!M"&amp;ROW(M23))="","",INDIRECT("'（様式３）受講申込表'!M"&amp;ROW(M23)))</f>
        <v/>
      </c>
      <c r="M14" s="101" t="str" cm="1">
        <f t="array" aca="1" ref="M14" ca="1">IF(INDIRECT("'（様式３）受講申込表'!G"&amp;ROW(G23))="","",INDIRECT("'（様式３）受講申込表'!G"&amp;ROW(G23)))</f>
        <v/>
      </c>
      <c r="N14" s="101" t="str" cm="1">
        <f t="array" aca="1" ref="N14" ca="1">IF(INDIRECT("'（様式３）受講申込表'!H"&amp;ROW(H23))="","",INDIRECT("'（様式３）受講申込表'!H"&amp;ROW(H23)))</f>
        <v/>
      </c>
      <c r="O14" s="101" t="str" cm="1">
        <f t="array" aca="1" ref="O14" ca="1">IF(INDIRECT("'（様式３）受講申込表'!J"&amp;ROW(J23))="","",INDIRECT("'（様式３）受講申込表'!J"&amp;ROW(J23)))</f>
        <v/>
      </c>
      <c r="P14" s="101" t="str" cm="1">
        <f t="array" aca="1" ref="P14" ca="1">IF(INDIRECT("'（様式３）受講申込表'!K"&amp;ROW(K23))="","",INDIRECT("'（様式３）受講申込表'!k"&amp;ROW(K23)))</f>
        <v/>
      </c>
      <c r="Q14" s="101" t="str" cm="1">
        <f t="array" aca="1" ref="Q14" ca="1">IF(INDIRECT("'（様式３）受講申込表'!L"&amp;ROW(L23))="","",INDIRECT("'（様式３）受講申込表'!L"&amp;ROW(L23)))</f>
        <v/>
      </c>
      <c r="R14" s="101" t="str" cm="1">
        <f t="array" aca="1" ref="R14" ca="1">IF(INDIRECT("'（様式３）受講申込表'!S"&amp;ROW(S23))="","",IF(INDIRECT("'（様式３）受講申込表'!S"&amp;ROW(S23))="――","",INDIRECT("'（様式３）受講申込表'!S"&amp;ROW(S23))))</f>
        <v/>
      </c>
      <c r="S14" s="101" t="str" cm="1">
        <f t="array" aca="1" ref="S14" ca="1">IF(INDIRECT("'（様式３）受講申込表'!T"&amp;ROW(T23))="","",IF(INDIRECT("'（様式３）受講申込表'!T"&amp;ROW(T23))="――","",INDIRECT("'（様式３）受講申込表'!T"&amp;ROW(T23))))</f>
        <v/>
      </c>
      <c r="T14" s="101" t="str" cm="1">
        <f t="array" aca="1" ref="T14" ca="1">IF(INDIRECT("'（様式３）受講申込表'!U"&amp;ROW(U23))="","",IF(INDIRECT("'（様式３）受講申込表'!U"&amp;ROW(U23))="――","",INDIRECT("'（様式３）受講申込表'!U"&amp;ROW(U23))))</f>
        <v/>
      </c>
      <c r="U14" s="101" t="str" cm="1">
        <f t="array" aca="1" ref="U14" ca="1">IF(INDIRECT("'（様式３）受講申込表'!V"&amp;ROW(V23))="","",IF(INDIRECT("'（様式３）受講申込表'!V"&amp;ROW(V23))="――","",INDIRECT("'（様式３）受講申込表'!V"&amp;ROW(V23))))</f>
        <v/>
      </c>
      <c r="V14" s="101" t="str" cm="1">
        <f t="array" aca="1" ref="V14" ca="1">IF(INDIRECT("'（様式３）受講申込表'!W"&amp;ROW(W23))="","",IF(INDIRECT("'（様式３）受講申込表'!W"&amp;ROW(W23))="――","",INDIRECT("'（様式３）受講申込表'!W"&amp;ROW(W23))))</f>
        <v/>
      </c>
      <c r="W14" s="101" t="str" cm="1">
        <f t="array" aca="1" ref="W14" ca="1">IF(INDIRECT("'（様式３）受講申込表'!X"&amp;ROW(X23))="","",IF(INDIRECT("'（様式３）受講申込表'!X"&amp;ROW(X23))="――","",INDIRECT("'（様式３）受講申込表'!X"&amp;ROW(X23))))</f>
        <v/>
      </c>
      <c r="X14" s="101" t="str" cm="1">
        <f t="array" aca="1" ref="X14" ca="1">IF(INDIRECT("'（様式３）受講申込表'!Y"&amp;ROW(Y23))="","",INDIRECT("'（様式３）受講申込表'!Y"&amp;ROW(Y23)))</f>
        <v/>
      </c>
      <c r="Y14" s="101" t="str" cm="1">
        <f t="array" aca="1" ref="Y14" ca="1">IF(INDIRECT("'（様式３）受講申込表'!Z"&amp;ROW(Z23))="","",INDIRECT("'（様式３）受講申込表'!Z"&amp;ROW(Z23)))</f>
        <v/>
      </c>
      <c r="Z14" s="101" t="str" cm="1">
        <f t="array" aca="1" ref="Z14" ca="1">IF(INDIRECT("'（様式３）受講申込表'!AA"&amp;ROW(AA23))="","",INDIRECT("'（様式３）受講申込表'!AA"&amp;ROW(AA23)))</f>
        <v/>
      </c>
      <c r="AA14" s="101" t="str" cm="1">
        <f t="array" aca="1" ref="AA14" ca="1">IF(INDIRECT("'（様式３）受講申込表'!AB"&amp;ROW(AB23))="","",INDIRECT("'（様式３）受講申込表'!AB"&amp;ROW(AB23)))</f>
        <v/>
      </c>
    </row>
    <row r="15" spans="1:27" ht="12.75" customHeight="1">
      <c r="A15" s="78">
        <v>14</v>
      </c>
      <c r="B15" s="100" t="str" cm="1">
        <f t="array" aca="1" ref="B15" ca="1">IF(INDIRECT("'（様式３）受講申込表'!B"&amp;ROW(B24))="", "", INDIRECT("'（様式３）受講申込表'!B"&amp;ROW(B24)))</f>
        <v/>
      </c>
      <c r="C15" s="101" t="str" cm="1">
        <f t="array" aca="1" ref="C15" ca="1">IF(INDIRECT("'（様式３）受講申込表'!C"&amp;ROW(C24))="", "", INDIRECT("'（様式３）受講申込表'!C"&amp;ROW(C24)))</f>
        <v/>
      </c>
      <c r="D15" s="101" t="str" cm="1">
        <f t="array" aca="1" ref="D15" ca="1">IF(INDIRECT("'（様式３）受講申込表'!D"&amp;ROW(D24))="", "", INDIRECT("'（様式３）受講申込表'!D"&amp;ROW(D24)))</f>
        <v/>
      </c>
      <c r="E15" s="101" t="str" cm="1">
        <f t="array" aca="1" ref="E15" ca="1">IF(INDIRECT("'（様式３）受講申込表'!E"&amp;ROW(E24))="", "", INDIRECT("'（様式３）受講申込表'!E"&amp;ROW(E24)))</f>
        <v/>
      </c>
      <c r="F15" s="101" t="str" cm="1">
        <f t="array" aca="1" ref="F15" ca="1">IF(INDIRECT("'（様式３）受講申込表'!I"&amp;ROW(I24))="", "", INDIRECT("'（様式３）受講申込表'!I"&amp;ROW(I24)))</f>
        <v/>
      </c>
      <c r="G15" s="101" t="str" cm="1">
        <f t="array" aca="1" ref="G15" ca="1">IF(INDIRECT("'（様式３）受講申込表'!P"&amp;ROW(P24))="", "", INDIRECT("'（様式３）受講申込表'!P"&amp;ROW(P24)))</f>
        <v/>
      </c>
      <c r="H15" s="101" t="str" cm="1">
        <f t="array" aca="1" ref="H15" ca="1">IF(INDIRECT("'（様式３）受講申込表'!Q"&amp;ROW(Q24))="","",INDIRECT("'（様式３）受講申込表'!Q"&amp;ROW(Q24)))</f>
        <v/>
      </c>
      <c r="I15" s="101" t="str" cm="1">
        <f t="array" aca="1" ref="I15" ca="1">IF(INDIRECT("'（様式３）受講申込表'!R"&amp;ROW(R24))="","",INDIRECT("'（様式３）受講申込表'!R"&amp;ROW(R24)))</f>
        <v/>
      </c>
      <c r="J15" s="135" t="str" cm="1">
        <f t="array" aca="1" ref="J15" ca="1">IF(INDIRECT("'（様式３）受講申込表'!O"&amp;ROW(O24))="","",IF(INDIRECT("'（様式３）受講申込表'!O"&amp;ROW(O24))="――","",INDIRECT("'（様式３）受講申込表'!O"&amp;ROW(O24))))</f>
        <v/>
      </c>
      <c r="K15" s="101" t="str" cm="1">
        <f t="array" aca="1" ref="K15" ca="1">IF(INDIRECT("'（様式３）受講申込表'!N"&amp;ROW(N24))="","",INDIRECT("'（様式３）受講申込表'!N"&amp;ROW(N24)))</f>
        <v/>
      </c>
      <c r="L15" s="101" t="str" cm="1">
        <f t="array" aca="1" ref="L15" ca="1">IF(INDIRECT("'（様式３）受講申込表'!M"&amp;ROW(M24))="","",INDIRECT("'（様式３）受講申込表'!M"&amp;ROW(M24)))</f>
        <v/>
      </c>
      <c r="M15" s="101" t="str" cm="1">
        <f t="array" aca="1" ref="M15" ca="1">IF(INDIRECT("'（様式３）受講申込表'!G"&amp;ROW(G24))="","",INDIRECT("'（様式３）受講申込表'!G"&amp;ROW(G24)))</f>
        <v/>
      </c>
      <c r="N15" s="101" t="str" cm="1">
        <f t="array" aca="1" ref="N15" ca="1">IF(INDIRECT("'（様式３）受講申込表'!H"&amp;ROW(H24))="","",INDIRECT("'（様式３）受講申込表'!H"&amp;ROW(H24)))</f>
        <v/>
      </c>
      <c r="O15" s="101" t="str" cm="1">
        <f t="array" aca="1" ref="O15" ca="1">IF(INDIRECT("'（様式３）受講申込表'!J"&amp;ROW(J24))="","",INDIRECT("'（様式３）受講申込表'!J"&amp;ROW(J24)))</f>
        <v/>
      </c>
      <c r="P15" s="101" t="str" cm="1">
        <f t="array" aca="1" ref="P15" ca="1">IF(INDIRECT("'（様式３）受講申込表'!K"&amp;ROW(K24))="","",INDIRECT("'（様式３）受講申込表'!k"&amp;ROW(K24)))</f>
        <v/>
      </c>
      <c r="Q15" s="101" t="str" cm="1">
        <f t="array" aca="1" ref="Q15" ca="1">IF(INDIRECT("'（様式３）受講申込表'!L"&amp;ROW(L24))="","",INDIRECT("'（様式３）受講申込表'!L"&amp;ROW(L24)))</f>
        <v/>
      </c>
      <c r="R15" s="101" t="str" cm="1">
        <f t="array" aca="1" ref="R15" ca="1">IF(INDIRECT("'（様式３）受講申込表'!S"&amp;ROW(S24))="","",IF(INDIRECT("'（様式３）受講申込表'!S"&amp;ROW(S24))="――","",INDIRECT("'（様式３）受講申込表'!S"&amp;ROW(S24))))</f>
        <v/>
      </c>
      <c r="S15" s="101" t="str" cm="1">
        <f t="array" aca="1" ref="S15" ca="1">IF(INDIRECT("'（様式３）受講申込表'!T"&amp;ROW(T24))="","",IF(INDIRECT("'（様式３）受講申込表'!T"&amp;ROW(T24))="――","",INDIRECT("'（様式３）受講申込表'!T"&amp;ROW(T24))))</f>
        <v/>
      </c>
      <c r="T15" s="101" t="str" cm="1">
        <f t="array" aca="1" ref="T15" ca="1">IF(INDIRECT("'（様式３）受講申込表'!U"&amp;ROW(U24))="","",IF(INDIRECT("'（様式３）受講申込表'!U"&amp;ROW(U24))="――","",INDIRECT("'（様式３）受講申込表'!U"&amp;ROW(U24))))</f>
        <v/>
      </c>
      <c r="U15" s="101" t="str" cm="1">
        <f t="array" aca="1" ref="U15" ca="1">IF(INDIRECT("'（様式３）受講申込表'!V"&amp;ROW(V24))="","",IF(INDIRECT("'（様式３）受講申込表'!V"&amp;ROW(V24))="――","",INDIRECT("'（様式３）受講申込表'!V"&amp;ROW(V24))))</f>
        <v/>
      </c>
      <c r="V15" s="101" t="str" cm="1">
        <f t="array" aca="1" ref="V15" ca="1">IF(INDIRECT("'（様式３）受講申込表'!W"&amp;ROW(W24))="","",IF(INDIRECT("'（様式３）受講申込表'!W"&amp;ROW(W24))="――","",INDIRECT("'（様式３）受講申込表'!W"&amp;ROW(W24))))</f>
        <v/>
      </c>
      <c r="W15" s="101" t="str" cm="1">
        <f t="array" aca="1" ref="W15" ca="1">IF(INDIRECT("'（様式３）受講申込表'!X"&amp;ROW(X24))="","",IF(INDIRECT("'（様式３）受講申込表'!X"&amp;ROW(X24))="――","",INDIRECT("'（様式３）受講申込表'!X"&amp;ROW(X24))))</f>
        <v/>
      </c>
      <c r="X15" s="101" t="str" cm="1">
        <f t="array" aca="1" ref="X15" ca="1">IF(INDIRECT("'（様式３）受講申込表'!Y"&amp;ROW(Y24))="","",INDIRECT("'（様式３）受講申込表'!Y"&amp;ROW(Y24)))</f>
        <v/>
      </c>
      <c r="Y15" s="101" t="str" cm="1">
        <f t="array" aca="1" ref="Y15" ca="1">IF(INDIRECT("'（様式３）受講申込表'!Z"&amp;ROW(Z24))="","",INDIRECT("'（様式３）受講申込表'!Z"&amp;ROW(Z24)))</f>
        <v/>
      </c>
      <c r="Z15" s="101" t="str" cm="1">
        <f t="array" aca="1" ref="Z15" ca="1">IF(INDIRECT("'（様式３）受講申込表'!AA"&amp;ROW(AA24))="","",INDIRECT("'（様式３）受講申込表'!AA"&amp;ROW(AA24)))</f>
        <v/>
      </c>
      <c r="AA15" s="101" t="str" cm="1">
        <f t="array" aca="1" ref="AA15" ca="1">IF(INDIRECT("'（様式３）受講申込表'!AB"&amp;ROW(AB24))="","",INDIRECT("'（様式３）受講申込表'!AB"&amp;ROW(AB24)))</f>
        <v/>
      </c>
    </row>
    <row r="16" spans="1:27" ht="12.75" customHeight="1">
      <c r="A16" s="78">
        <v>15</v>
      </c>
      <c r="B16" s="100" t="str" cm="1">
        <f t="array" aca="1" ref="B16" ca="1">IF(INDIRECT("'（様式３）受講申込表'!B"&amp;ROW(B25))="", "", INDIRECT("'（様式３）受講申込表'!B"&amp;ROW(B25)))</f>
        <v/>
      </c>
      <c r="C16" s="101" t="str" cm="1">
        <f t="array" aca="1" ref="C16" ca="1">IF(INDIRECT("'（様式３）受講申込表'!C"&amp;ROW(C25))="", "", INDIRECT("'（様式３）受講申込表'!C"&amp;ROW(C25)))</f>
        <v/>
      </c>
      <c r="D16" s="101" t="str" cm="1">
        <f t="array" aca="1" ref="D16" ca="1">IF(INDIRECT("'（様式３）受講申込表'!D"&amp;ROW(D25))="", "", INDIRECT("'（様式３）受講申込表'!D"&amp;ROW(D25)))</f>
        <v/>
      </c>
      <c r="E16" s="101" t="str" cm="1">
        <f t="array" aca="1" ref="E16" ca="1">IF(INDIRECT("'（様式３）受講申込表'!E"&amp;ROW(E25))="", "", INDIRECT("'（様式３）受講申込表'!E"&amp;ROW(E25)))</f>
        <v/>
      </c>
      <c r="F16" s="101" t="str" cm="1">
        <f t="array" aca="1" ref="F16" ca="1">IF(INDIRECT("'（様式３）受講申込表'!I"&amp;ROW(I25))="", "", INDIRECT("'（様式３）受講申込表'!I"&amp;ROW(I25)))</f>
        <v/>
      </c>
      <c r="G16" s="101" t="str" cm="1">
        <f t="array" aca="1" ref="G16" ca="1">IF(INDIRECT("'（様式３）受講申込表'!P"&amp;ROW(P25))="", "", INDIRECT("'（様式３）受講申込表'!P"&amp;ROW(P25)))</f>
        <v/>
      </c>
      <c r="H16" s="101" t="str" cm="1">
        <f t="array" aca="1" ref="H16" ca="1">IF(INDIRECT("'（様式３）受講申込表'!Q"&amp;ROW(Q25))="","",INDIRECT("'（様式３）受講申込表'!Q"&amp;ROW(Q25)))</f>
        <v/>
      </c>
      <c r="I16" s="101" t="str" cm="1">
        <f t="array" aca="1" ref="I16" ca="1">IF(INDIRECT("'（様式３）受講申込表'!R"&amp;ROW(R25))="","",INDIRECT("'（様式３）受講申込表'!R"&amp;ROW(R25)))</f>
        <v/>
      </c>
      <c r="J16" s="135" t="str" cm="1">
        <f t="array" aca="1" ref="J16" ca="1">IF(INDIRECT("'（様式３）受講申込表'!O"&amp;ROW(O25))="","",IF(INDIRECT("'（様式３）受講申込表'!O"&amp;ROW(O25))="――","",INDIRECT("'（様式３）受講申込表'!O"&amp;ROW(O25))))</f>
        <v/>
      </c>
      <c r="K16" s="101" t="str" cm="1">
        <f t="array" aca="1" ref="K16" ca="1">IF(INDIRECT("'（様式３）受講申込表'!N"&amp;ROW(N25))="","",INDIRECT("'（様式３）受講申込表'!N"&amp;ROW(N25)))</f>
        <v/>
      </c>
      <c r="L16" s="101" t="str" cm="1">
        <f t="array" aca="1" ref="L16" ca="1">IF(INDIRECT("'（様式３）受講申込表'!M"&amp;ROW(M25))="","",INDIRECT("'（様式３）受講申込表'!M"&amp;ROW(M25)))</f>
        <v/>
      </c>
      <c r="M16" s="101" t="str" cm="1">
        <f t="array" aca="1" ref="M16" ca="1">IF(INDIRECT("'（様式３）受講申込表'!G"&amp;ROW(G25))="","",INDIRECT("'（様式３）受講申込表'!G"&amp;ROW(G25)))</f>
        <v/>
      </c>
      <c r="N16" s="101" t="str" cm="1">
        <f t="array" aca="1" ref="N16" ca="1">IF(INDIRECT("'（様式３）受講申込表'!H"&amp;ROW(H25))="","",INDIRECT("'（様式３）受講申込表'!H"&amp;ROW(H25)))</f>
        <v/>
      </c>
      <c r="O16" s="101" t="str" cm="1">
        <f t="array" aca="1" ref="O16" ca="1">IF(INDIRECT("'（様式３）受講申込表'!J"&amp;ROW(J25))="","",INDIRECT("'（様式３）受講申込表'!J"&amp;ROW(J25)))</f>
        <v/>
      </c>
      <c r="P16" s="101" t="str" cm="1">
        <f t="array" aca="1" ref="P16" ca="1">IF(INDIRECT("'（様式３）受講申込表'!K"&amp;ROW(K25))="","",INDIRECT("'（様式３）受講申込表'!k"&amp;ROW(K25)))</f>
        <v/>
      </c>
      <c r="Q16" s="101" t="str" cm="1">
        <f t="array" aca="1" ref="Q16" ca="1">IF(INDIRECT("'（様式３）受講申込表'!L"&amp;ROW(L25))="","",INDIRECT("'（様式３）受講申込表'!L"&amp;ROW(L25)))</f>
        <v/>
      </c>
      <c r="R16" s="101" t="str" cm="1">
        <f t="array" aca="1" ref="R16" ca="1">IF(INDIRECT("'（様式３）受講申込表'!S"&amp;ROW(S25))="","",IF(INDIRECT("'（様式３）受講申込表'!S"&amp;ROW(S25))="――","",INDIRECT("'（様式３）受講申込表'!S"&amp;ROW(S25))))</f>
        <v/>
      </c>
      <c r="S16" s="101" t="str" cm="1">
        <f t="array" aca="1" ref="S16" ca="1">IF(INDIRECT("'（様式３）受講申込表'!T"&amp;ROW(T25))="","",IF(INDIRECT("'（様式３）受講申込表'!T"&amp;ROW(T25))="――","",INDIRECT("'（様式３）受講申込表'!T"&amp;ROW(T25))))</f>
        <v/>
      </c>
      <c r="T16" s="101" t="str" cm="1">
        <f t="array" aca="1" ref="T16" ca="1">IF(INDIRECT("'（様式３）受講申込表'!U"&amp;ROW(U25))="","",IF(INDIRECT("'（様式３）受講申込表'!U"&amp;ROW(U25))="――","",INDIRECT("'（様式３）受講申込表'!U"&amp;ROW(U25))))</f>
        <v/>
      </c>
      <c r="U16" s="101" t="str" cm="1">
        <f t="array" aca="1" ref="U16" ca="1">IF(INDIRECT("'（様式３）受講申込表'!V"&amp;ROW(V25))="","",IF(INDIRECT("'（様式３）受講申込表'!V"&amp;ROW(V25))="――","",INDIRECT("'（様式３）受講申込表'!V"&amp;ROW(V25))))</f>
        <v/>
      </c>
      <c r="V16" s="101" t="str" cm="1">
        <f t="array" aca="1" ref="V16" ca="1">IF(INDIRECT("'（様式３）受講申込表'!W"&amp;ROW(W25))="","",IF(INDIRECT("'（様式３）受講申込表'!W"&amp;ROW(W25))="――","",INDIRECT("'（様式３）受講申込表'!W"&amp;ROW(W25))))</f>
        <v/>
      </c>
      <c r="W16" s="101" t="str" cm="1">
        <f t="array" aca="1" ref="W16" ca="1">IF(INDIRECT("'（様式３）受講申込表'!X"&amp;ROW(X25))="","",IF(INDIRECT("'（様式３）受講申込表'!X"&amp;ROW(X25))="――","",INDIRECT("'（様式３）受講申込表'!X"&amp;ROW(X25))))</f>
        <v/>
      </c>
      <c r="X16" s="101" t="str" cm="1">
        <f t="array" aca="1" ref="X16" ca="1">IF(INDIRECT("'（様式３）受講申込表'!Y"&amp;ROW(Y25))="","",INDIRECT("'（様式３）受講申込表'!Y"&amp;ROW(Y25)))</f>
        <v/>
      </c>
      <c r="Y16" s="101" t="str" cm="1">
        <f t="array" aca="1" ref="Y16" ca="1">IF(INDIRECT("'（様式３）受講申込表'!Z"&amp;ROW(Z25))="","",INDIRECT("'（様式３）受講申込表'!Z"&amp;ROW(Z25)))</f>
        <v/>
      </c>
      <c r="Z16" s="101" t="str" cm="1">
        <f t="array" aca="1" ref="Z16" ca="1">IF(INDIRECT("'（様式３）受講申込表'!AA"&amp;ROW(AA25))="","",INDIRECT("'（様式３）受講申込表'!AA"&amp;ROW(AA25)))</f>
        <v/>
      </c>
      <c r="AA16" s="101" t="str" cm="1">
        <f t="array" aca="1" ref="AA16" ca="1">IF(INDIRECT("'（様式３）受講申込表'!AB"&amp;ROW(AB25))="","",INDIRECT("'（様式３）受講申込表'!AB"&amp;ROW(AB25)))</f>
        <v/>
      </c>
    </row>
    <row r="17" spans="1:27" ht="12.75" customHeight="1">
      <c r="A17" s="78">
        <v>16</v>
      </c>
      <c r="B17" s="100" t="str" cm="1">
        <f t="array" aca="1" ref="B17" ca="1">IF(INDIRECT("'（様式３）受講申込表'!B"&amp;ROW(B26))="", "", INDIRECT("'（様式３）受講申込表'!B"&amp;ROW(B26)))</f>
        <v/>
      </c>
      <c r="C17" s="101" t="str" cm="1">
        <f t="array" aca="1" ref="C17" ca="1">IF(INDIRECT("'（様式３）受講申込表'!C"&amp;ROW(C26))="", "", INDIRECT("'（様式３）受講申込表'!C"&amp;ROW(C26)))</f>
        <v/>
      </c>
      <c r="D17" s="101" t="str" cm="1">
        <f t="array" aca="1" ref="D17" ca="1">IF(INDIRECT("'（様式３）受講申込表'!D"&amp;ROW(D26))="", "", INDIRECT("'（様式３）受講申込表'!D"&amp;ROW(D26)))</f>
        <v/>
      </c>
      <c r="E17" s="101" t="str" cm="1">
        <f t="array" aca="1" ref="E17" ca="1">IF(INDIRECT("'（様式３）受講申込表'!E"&amp;ROW(E26))="", "", INDIRECT("'（様式３）受講申込表'!E"&amp;ROW(E26)))</f>
        <v/>
      </c>
      <c r="F17" s="101" t="str" cm="1">
        <f t="array" aca="1" ref="F17" ca="1">IF(INDIRECT("'（様式３）受講申込表'!I"&amp;ROW(I26))="", "", INDIRECT("'（様式３）受講申込表'!I"&amp;ROW(I26)))</f>
        <v/>
      </c>
      <c r="G17" s="101" t="str" cm="1">
        <f t="array" aca="1" ref="G17" ca="1">IF(INDIRECT("'（様式３）受講申込表'!P"&amp;ROW(P26))="", "", INDIRECT("'（様式３）受講申込表'!P"&amp;ROW(P26)))</f>
        <v/>
      </c>
      <c r="H17" s="101" t="str" cm="1">
        <f t="array" aca="1" ref="H17" ca="1">IF(INDIRECT("'（様式３）受講申込表'!Q"&amp;ROW(Q26))="","",INDIRECT("'（様式３）受講申込表'!Q"&amp;ROW(Q26)))</f>
        <v/>
      </c>
      <c r="I17" s="101" t="str" cm="1">
        <f t="array" aca="1" ref="I17" ca="1">IF(INDIRECT("'（様式３）受講申込表'!R"&amp;ROW(R26))="","",INDIRECT("'（様式３）受講申込表'!R"&amp;ROW(R26)))</f>
        <v/>
      </c>
      <c r="J17" s="135" t="str" cm="1">
        <f t="array" aca="1" ref="J17" ca="1">IF(INDIRECT("'（様式３）受講申込表'!O"&amp;ROW(O26))="","",IF(INDIRECT("'（様式３）受講申込表'!O"&amp;ROW(O26))="――","",INDIRECT("'（様式３）受講申込表'!O"&amp;ROW(O26))))</f>
        <v/>
      </c>
      <c r="K17" s="101" t="str" cm="1">
        <f t="array" aca="1" ref="K17" ca="1">IF(INDIRECT("'（様式３）受講申込表'!N"&amp;ROW(N26))="","",INDIRECT("'（様式３）受講申込表'!N"&amp;ROW(N26)))</f>
        <v/>
      </c>
      <c r="L17" s="101" t="str" cm="1">
        <f t="array" aca="1" ref="L17" ca="1">IF(INDIRECT("'（様式３）受講申込表'!M"&amp;ROW(M26))="","",INDIRECT("'（様式３）受講申込表'!M"&amp;ROW(M26)))</f>
        <v/>
      </c>
      <c r="M17" s="101" t="str" cm="1">
        <f t="array" aca="1" ref="M17" ca="1">IF(INDIRECT("'（様式３）受講申込表'!G"&amp;ROW(G26))="","",INDIRECT("'（様式３）受講申込表'!G"&amp;ROW(G26)))</f>
        <v/>
      </c>
      <c r="N17" s="101" t="str" cm="1">
        <f t="array" aca="1" ref="N17" ca="1">IF(INDIRECT("'（様式３）受講申込表'!H"&amp;ROW(H26))="","",INDIRECT("'（様式３）受講申込表'!H"&amp;ROW(H26)))</f>
        <v/>
      </c>
      <c r="O17" s="101" t="str" cm="1">
        <f t="array" aca="1" ref="O17" ca="1">IF(INDIRECT("'（様式３）受講申込表'!J"&amp;ROW(J26))="","",INDIRECT("'（様式３）受講申込表'!J"&amp;ROW(J26)))</f>
        <v/>
      </c>
      <c r="P17" s="101" t="str" cm="1">
        <f t="array" aca="1" ref="P17" ca="1">IF(INDIRECT("'（様式３）受講申込表'!K"&amp;ROW(K26))="","",INDIRECT("'（様式３）受講申込表'!k"&amp;ROW(K26)))</f>
        <v/>
      </c>
      <c r="Q17" s="101" t="str" cm="1">
        <f t="array" aca="1" ref="Q17" ca="1">IF(INDIRECT("'（様式３）受講申込表'!L"&amp;ROW(L26))="","",INDIRECT("'（様式３）受講申込表'!L"&amp;ROW(L26)))</f>
        <v/>
      </c>
      <c r="R17" s="101" t="str" cm="1">
        <f t="array" aca="1" ref="R17" ca="1">IF(INDIRECT("'（様式３）受講申込表'!S"&amp;ROW(S26))="","",IF(INDIRECT("'（様式３）受講申込表'!S"&amp;ROW(S26))="――","",INDIRECT("'（様式３）受講申込表'!S"&amp;ROW(S26))))</f>
        <v/>
      </c>
      <c r="S17" s="101" t="str" cm="1">
        <f t="array" aca="1" ref="S17" ca="1">IF(INDIRECT("'（様式３）受講申込表'!T"&amp;ROW(T26))="","",IF(INDIRECT("'（様式３）受講申込表'!T"&amp;ROW(T26))="――","",INDIRECT("'（様式３）受講申込表'!T"&amp;ROW(T26))))</f>
        <v/>
      </c>
      <c r="T17" s="101" t="str" cm="1">
        <f t="array" aca="1" ref="T17" ca="1">IF(INDIRECT("'（様式３）受講申込表'!U"&amp;ROW(U26))="","",IF(INDIRECT("'（様式３）受講申込表'!U"&amp;ROW(U26))="――","",INDIRECT("'（様式３）受講申込表'!U"&amp;ROW(U26))))</f>
        <v/>
      </c>
      <c r="U17" s="101" t="str" cm="1">
        <f t="array" aca="1" ref="U17" ca="1">IF(INDIRECT("'（様式３）受講申込表'!V"&amp;ROW(V26))="","",IF(INDIRECT("'（様式３）受講申込表'!V"&amp;ROW(V26))="――","",INDIRECT("'（様式３）受講申込表'!V"&amp;ROW(V26))))</f>
        <v/>
      </c>
      <c r="V17" s="101" t="str" cm="1">
        <f t="array" aca="1" ref="V17" ca="1">IF(INDIRECT("'（様式３）受講申込表'!W"&amp;ROW(W26))="","",IF(INDIRECT("'（様式３）受講申込表'!W"&amp;ROW(W26))="――","",INDIRECT("'（様式３）受講申込表'!W"&amp;ROW(W26))))</f>
        <v/>
      </c>
      <c r="W17" s="101" t="str" cm="1">
        <f t="array" aca="1" ref="W17" ca="1">IF(INDIRECT("'（様式３）受講申込表'!X"&amp;ROW(X26))="","",IF(INDIRECT("'（様式３）受講申込表'!X"&amp;ROW(X26))="――","",INDIRECT("'（様式３）受講申込表'!X"&amp;ROW(X26))))</f>
        <v/>
      </c>
      <c r="X17" s="101" t="str" cm="1">
        <f t="array" aca="1" ref="X17" ca="1">IF(INDIRECT("'（様式３）受講申込表'!Y"&amp;ROW(Y26))="","",INDIRECT("'（様式３）受講申込表'!Y"&amp;ROW(Y26)))</f>
        <v/>
      </c>
      <c r="Y17" s="101" t="str" cm="1">
        <f t="array" aca="1" ref="Y17" ca="1">IF(INDIRECT("'（様式３）受講申込表'!Z"&amp;ROW(Z26))="","",INDIRECT("'（様式３）受講申込表'!Z"&amp;ROW(Z26)))</f>
        <v/>
      </c>
      <c r="Z17" s="101" t="str" cm="1">
        <f t="array" aca="1" ref="Z17" ca="1">IF(INDIRECT("'（様式３）受講申込表'!AA"&amp;ROW(AA26))="","",INDIRECT("'（様式３）受講申込表'!AA"&amp;ROW(AA26)))</f>
        <v/>
      </c>
      <c r="AA17" s="101" t="str" cm="1">
        <f t="array" aca="1" ref="AA17" ca="1">IF(INDIRECT("'（様式３）受講申込表'!AB"&amp;ROW(AB26))="","",INDIRECT("'（様式３）受講申込表'!AB"&amp;ROW(AB26)))</f>
        <v/>
      </c>
    </row>
    <row r="18" spans="1:27" ht="12.75" customHeight="1">
      <c r="A18" s="78">
        <v>17</v>
      </c>
      <c r="B18" s="100" t="str" cm="1">
        <f t="array" aca="1" ref="B18" ca="1">IF(INDIRECT("'（様式３）受講申込表'!B"&amp;ROW(B27))="", "", INDIRECT("'（様式３）受講申込表'!B"&amp;ROW(B27)))</f>
        <v/>
      </c>
      <c r="C18" s="101" t="str" cm="1">
        <f t="array" aca="1" ref="C18" ca="1">IF(INDIRECT("'（様式３）受講申込表'!C"&amp;ROW(C27))="", "", INDIRECT("'（様式３）受講申込表'!C"&amp;ROW(C27)))</f>
        <v/>
      </c>
      <c r="D18" s="101" t="str" cm="1">
        <f t="array" aca="1" ref="D18" ca="1">IF(INDIRECT("'（様式３）受講申込表'!D"&amp;ROW(D27))="", "", INDIRECT("'（様式３）受講申込表'!D"&amp;ROW(D27)))</f>
        <v/>
      </c>
      <c r="E18" s="101" t="str" cm="1">
        <f t="array" aca="1" ref="E18" ca="1">IF(INDIRECT("'（様式３）受講申込表'!E"&amp;ROW(E27))="", "", INDIRECT("'（様式３）受講申込表'!E"&amp;ROW(E27)))</f>
        <v/>
      </c>
      <c r="F18" s="101" t="str" cm="1">
        <f t="array" aca="1" ref="F18" ca="1">IF(INDIRECT("'（様式３）受講申込表'!I"&amp;ROW(I27))="", "", INDIRECT("'（様式３）受講申込表'!I"&amp;ROW(I27)))</f>
        <v/>
      </c>
      <c r="G18" s="101" t="str" cm="1">
        <f t="array" aca="1" ref="G18" ca="1">IF(INDIRECT("'（様式３）受講申込表'!P"&amp;ROW(P27))="", "", INDIRECT("'（様式３）受講申込表'!P"&amp;ROW(P27)))</f>
        <v/>
      </c>
      <c r="H18" s="101" t="str" cm="1">
        <f t="array" aca="1" ref="H18" ca="1">IF(INDIRECT("'（様式３）受講申込表'!Q"&amp;ROW(Q27))="","",INDIRECT("'（様式３）受講申込表'!Q"&amp;ROW(Q27)))</f>
        <v/>
      </c>
      <c r="I18" s="101" t="str" cm="1">
        <f t="array" aca="1" ref="I18" ca="1">IF(INDIRECT("'（様式３）受講申込表'!R"&amp;ROW(R27))="","",INDIRECT("'（様式３）受講申込表'!R"&amp;ROW(R27)))</f>
        <v/>
      </c>
      <c r="J18" s="135" t="str" cm="1">
        <f t="array" aca="1" ref="J18" ca="1">IF(INDIRECT("'（様式３）受講申込表'!O"&amp;ROW(O27))="","",IF(INDIRECT("'（様式３）受講申込表'!O"&amp;ROW(O27))="――","",INDIRECT("'（様式３）受講申込表'!O"&amp;ROW(O27))))</f>
        <v/>
      </c>
      <c r="K18" s="101" t="str" cm="1">
        <f t="array" aca="1" ref="K18" ca="1">IF(INDIRECT("'（様式３）受講申込表'!N"&amp;ROW(N27))="","",INDIRECT("'（様式３）受講申込表'!N"&amp;ROW(N27)))</f>
        <v/>
      </c>
      <c r="L18" s="101" t="str" cm="1">
        <f t="array" aca="1" ref="L18" ca="1">IF(INDIRECT("'（様式３）受講申込表'!M"&amp;ROW(M27))="","",INDIRECT("'（様式３）受講申込表'!M"&amp;ROW(M27)))</f>
        <v/>
      </c>
      <c r="M18" s="101" t="str" cm="1">
        <f t="array" aca="1" ref="M18" ca="1">IF(INDIRECT("'（様式３）受講申込表'!G"&amp;ROW(G27))="","",INDIRECT("'（様式３）受講申込表'!G"&amp;ROW(G27)))</f>
        <v/>
      </c>
      <c r="N18" s="101" t="str" cm="1">
        <f t="array" aca="1" ref="N18" ca="1">IF(INDIRECT("'（様式３）受講申込表'!H"&amp;ROW(H27))="","",INDIRECT("'（様式３）受講申込表'!H"&amp;ROW(H27)))</f>
        <v/>
      </c>
      <c r="O18" s="101" t="str" cm="1">
        <f t="array" aca="1" ref="O18" ca="1">IF(INDIRECT("'（様式３）受講申込表'!J"&amp;ROW(J27))="","",INDIRECT("'（様式３）受講申込表'!J"&amp;ROW(J27)))</f>
        <v/>
      </c>
      <c r="P18" s="101" t="str" cm="1">
        <f t="array" aca="1" ref="P18" ca="1">IF(INDIRECT("'（様式３）受講申込表'!K"&amp;ROW(K27))="","",INDIRECT("'（様式３）受講申込表'!k"&amp;ROW(K27)))</f>
        <v/>
      </c>
      <c r="Q18" s="101" t="str" cm="1">
        <f t="array" aca="1" ref="Q18" ca="1">IF(INDIRECT("'（様式３）受講申込表'!L"&amp;ROW(L27))="","",INDIRECT("'（様式３）受講申込表'!L"&amp;ROW(L27)))</f>
        <v/>
      </c>
      <c r="R18" s="101" t="str" cm="1">
        <f t="array" aca="1" ref="R18" ca="1">IF(INDIRECT("'（様式３）受講申込表'!S"&amp;ROW(S27))="","",IF(INDIRECT("'（様式３）受講申込表'!S"&amp;ROW(S27))="――","",INDIRECT("'（様式３）受講申込表'!S"&amp;ROW(S27))))</f>
        <v/>
      </c>
      <c r="S18" s="101" t="str" cm="1">
        <f t="array" aca="1" ref="S18" ca="1">IF(INDIRECT("'（様式３）受講申込表'!T"&amp;ROW(T27))="","",IF(INDIRECT("'（様式３）受講申込表'!T"&amp;ROW(T27))="――","",INDIRECT("'（様式３）受講申込表'!T"&amp;ROW(T27))))</f>
        <v/>
      </c>
      <c r="T18" s="101" t="str" cm="1">
        <f t="array" aca="1" ref="T18" ca="1">IF(INDIRECT("'（様式３）受講申込表'!U"&amp;ROW(U27))="","",IF(INDIRECT("'（様式３）受講申込表'!U"&amp;ROW(U27))="――","",INDIRECT("'（様式３）受講申込表'!U"&amp;ROW(U27))))</f>
        <v/>
      </c>
      <c r="U18" s="101" t="str" cm="1">
        <f t="array" aca="1" ref="U18" ca="1">IF(INDIRECT("'（様式３）受講申込表'!V"&amp;ROW(V27))="","",IF(INDIRECT("'（様式３）受講申込表'!V"&amp;ROW(V27))="――","",INDIRECT("'（様式３）受講申込表'!V"&amp;ROW(V27))))</f>
        <v/>
      </c>
      <c r="V18" s="101" t="str" cm="1">
        <f t="array" aca="1" ref="V18" ca="1">IF(INDIRECT("'（様式３）受講申込表'!W"&amp;ROW(W27))="","",IF(INDIRECT("'（様式３）受講申込表'!W"&amp;ROW(W27))="――","",INDIRECT("'（様式３）受講申込表'!W"&amp;ROW(W27))))</f>
        <v/>
      </c>
      <c r="W18" s="101" t="str" cm="1">
        <f t="array" aca="1" ref="W18" ca="1">IF(INDIRECT("'（様式３）受講申込表'!X"&amp;ROW(X27))="","",IF(INDIRECT("'（様式３）受講申込表'!X"&amp;ROW(X27))="――","",INDIRECT("'（様式３）受講申込表'!X"&amp;ROW(X27))))</f>
        <v/>
      </c>
      <c r="X18" s="101" t="str" cm="1">
        <f t="array" aca="1" ref="X18" ca="1">IF(INDIRECT("'（様式３）受講申込表'!Y"&amp;ROW(Y27))="","",INDIRECT("'（様式３）受講申込表'!Y"&amp;ROW(Y27)))</f>
        <v/>
      </c>
      <c r="Y18" s="101" t="str" cm="1">
        <f t="array" aca="1" ref="Y18" ca="1">IF(INDIRECT("'（様式３）受講申込表'!Z"&amp;ROW(Z27))="","",INDIRECT("'（様式３）受講申込表'!Z"&amp;ROW(Z27)))</f>
        <v/>
      </c>
      <c r="Z18" s="101" t="str" cm="1">
        <f t="array" aca="1" ref="Z18" ca="1">IF(INDIRECT("'（様式３）受講申込表'!AA"&amp;ROW(AA27))="","",INDIRECT("'（様式３）受講申込表'!AA"&amp;ROW(AA27)))</f>
        <v/>
      </c>
      <c r="AA18" s="101" t="str" cm="1">
        <f t="array" aca="1" ref="AA18" ca="1">IF(INDIRECT("'（様式３）受講申込表'!AB"&amp;ROW(AB27))="","",INDIRECT("'（様式３）受講申込表'!AB"&amp;ROW(AB27)))</f>
        <v/>
      </c>
    </row>
    <row r="19" spans="1:27" ht="12.75" customHeight="1">
      <c r="A19" s="78">
        <v>18</v>
      </c>
      <c r="B19" s="100" t="str" cm="1">
        <f t="array" aca="1" ref="B19" ca="1">IF(INDIRECT("'（様式３）受講申込表'!B"&amp;ROW(B28))="", "", INDIRECT("'（様式３）受講申込表'!B"&amp;ROW(B28)))</f>
        <v/>
      </c>
      <c r="C19" s="101" t="str" cm="1">
        <f t="array" aca="1" ref="C19" ca="1">IF(INDIRECT("'（様式３）受講申込表'!C"&amp;ROW(C28))="", "", INDIRECT("'（様式３）受講申込表'!C"&amp;ROW(C28)))</f>
        <v/>
      </c>
      <c r="D19" s="101" t="str" cm="1">
        <f t="array" aca="1" ref="D19" ca="1">IF(INDIRECT("'（様式３）受講申込表'!D"&amp;ROW(D28))="", "", INDIRECT("'（様式３）受講申込表'!D"&amp;ROW(D28)))</f>
        <v/>
      </c>
      <c r="E19" s="101" t="str" cm="1">
        <f t="array" aca="1" ref="E19" ca="1">IF(INDIRECT("'（様式３）受講申込表'!E"&amp;ROW(E28))="", "", INDIRECT("'（様式３）受講申込表'!E"&amp;ROW(E28)))</f>
        <v/>
      </c>
      <c r="F19" s="101" t="str" cm="1">
        <f t="array" aca="1" ref="F19" ca="1">IF(INDIRECT("'（様式３）受講申込表'!I"&amp;ROW(I28))="", "", INDIRECT("'（様式３）受講申込表'!I"&amp;ROW(I28)))</f>
        <v/>
      </c>
      <c r="G19" s="101" t="str" cm="1">
        <f t="array" aca="1" ref="G19" ca="1">IF(INDIRECT("'（様式３）受講申込表'!P"&amp;ROW(P28))="", "", INDIRECT("'（様式３）受講申込表'!P"&amp;ROW(P28)))</f>
        <v/>
      </c>
      <c r="H19" s="101" t="str" cm="1">
        <f t="array" aca="1" ref="H19" ca="1">IF(INDIRECT("'（様式３）受講申込表'!Q"&amp;ROW(Q28))="","",INDIRECT("'（様式３）受講申込表'!Q"&amp;ROW(Q28)))</f>
        <v/>
      </c>
      <c r="I19" s="101" t="str" cm="1">
        <f t="array" aca="1" ref="I19" ca="1">IF(INDIRECT("'（様式３）受講申込表'!R"&amp;ROW(R28))="","",INDIRECT("'（様式３）受講申込表'!R"&amp;ROW(R28)))</f>
        <v/>
      </c>
      <c r="J19" s="135" t="str" cm="1">
        <f t="array" aca="1" ref="J19" ca="1">IF(INDIRECT("'（様式３）受講申込表'!O"&amp;ROW(O28))="","",IF(INDIRECT("'（様式３）受講申込表'!O"&amp;ROW(O28))="――","",INDIRECT("'（様式３）受講申込表'!O"&amp;ROW(O28))))</f>
        <v/>
      </c>
      <c r="K19" s="101" t="str" cm="1">
        <f t="array" aca="1" ref="K19" ca="1">IF(INDIRECT("'（様式３）受講申込表'!N"&amp;ROW(N28))="","",INDIRECT("'（様式３）受講申込表'!N"&amp;ROW(N28)))</f>
        <v/>
      </c>
      <c r="L19" s="101" t="str" cm="1">
        <f t="array" aca="1" ref="L19" ca="1">IF(INDIRECT("'（様式３）受講申込表'!M"&amp;ROW(M28))="","",INDIRECT("'（様式３）受講申込表'!M"&amp;ROW(M28)))</f>
        <v/>
      </c>
      <c r="M19" s="101" t="str" cm="1">
        <f t="array" aca="1" ref="M19" ca="1">IF(INDIRECT("'（様式３）受講申込表'!G"&amp;ROW(G28))="","",INDIRECT("'（様式３）受講申込表'!G"&amp;ROW(G28)))</f>
        <v/>
      </c>
      <c r="N19" s="101" t="str" cm="1">
        <f t="array" aca="1" ref="N19" ca="1">IF(INDIRECT("'（様式３）受講申込表'!H"&amp;ROW(H28))="","",INDIRECT("'（様式３）受講申込表'!H"&amp;ROW(H28)))</f>
        <v/>
      </c>
      <c r="O19" s="101" t="str" cm="1">
        <f t="array" aca="1" ref="O19" ca="1">IF(INDIRECT("'（様式３）受講申込表'!J"&amp;ROW(J28))="","",INDIRECT("'（様式３）受講申込表'!J"&amp;ROW(J28)))</f>
        <v/>
      </c>
      <c r="P19" s="101" t="str" cm="1">
        <f t="array" aca="1" ref="P19" ca="1">IF(INDIRECT("'（様式３）受講申込表'!K"&amp;ROW(K28))="","",INDIRECT("'（様式３）受講申込表'!k"&amp;ROW(K28)))</f>
        <v/>
      </c>
      <c r="Q19" s="101" t="str" cm="1">
        <f t="array" aca="1" ref="Q19" ca="1">IF(INDIRECT("'（様式３）受講申込表'!L"&amp;ROW(L28))="","",INDIRECT("'（様式３）受講申込表'!L"&amp;ROW(L28)))</f>
        <v/>
      </c>
      <c r="R19" s="101" t="str" cm="1">
        <f t="array" aca="1" ref="R19" ca="1">IF(INDIRECT("'（様式３）受講申込表'!S"&amp;ROW(S28))="","",IF(INDIRECT("'（様式３）受講申込表'!S"&amp;ROW(S28))="――","",INDIRECT("'（様式３）受講申込表'!S"&amp;ROW(S28))))</f>
        <v/>
      </c>
      <c r="S19" s="101" t="str" cm="1">
        <f t="array" aca="1" ref="S19" ca="1">IF(INDIRECT("'（様式３）受講申込表'!T"&amp;ROW(T28))="","",IF(INDIRECT("'（様式３）受講申込表'!T"&amp;ROW(T28))="――","",INDIRECT("'（様式３）受講申込表'!T"&amp;ROW(T28))))</f>
        <v/>
      </c>
      <c r="T19" s="101" t="str" cm="1">
        <f t="array" aca="1" ref="T19" ca="1">IF(INDIRECT("'（様式３）受講申込表'!U"&amp;ROW(U28))="","",IF(INDIRECT("'（様式３）受講申込表'!U"&amp;ROW(U28))="――","",INDIRECT("'（様式３）受講申込表'!U"&amp;ROW(U28))))</f>
        <v/>
      </c>
      <c r="U19" s="101" t="str" cm="1">
        <f t="array" aca="1" ref="U19" ca="1">IF(INDIRECT("'（様式３）受講申込表'!V"&amp;ROW(V28))="","",IF(INDIRECT("'（様式３）受講申込表'!V"&amp;ROW(V28))="――","",INDIRECT("'（様式３）受講申込表'!V"&amp;ROW(V28))))</f>
        <v/>
      </c>
      <c r="V19" s="101" t="str" cm="1">
        <f t="array" aca="1" ref="V19" ca="1">IF(INDIRECT("'（様式３）受講申込表'!W"&amp;ROW(W28))="","",IF(INDIRECT("'（様式３）受講申込表'!W"&amp;ROW(W28))="――","",INDIRECT("'（様式３）受講申込表'!W"&amp;ROW(W28))))</f>
        <v/>
      </c>
      <c r="W19" s="101" t="str" cm="1">
        <f t="array" aca="1" ref="W19" ca="1">IF(INDIRECT("'（様式３）受講申込表'!X"&amp;ROW(X28))="","",IF(INDIRECT("'（様式３）受講申込表'!X"&amp;ROW(X28))="――","",INDIRECT("'（様式３）受講申込表'!X"&amp;ROW(X28))))</f>
        <v/>
      </c>
      <c r="X19" s="101" t="str" cm="1">
        <f t="array" aca="1" ref="X19" ca="1">IF(INDIRECT("'（様式３）受講申込表'!Y"&amp;ROW(Y28))="","",INDIRECT("'（様式３）受講申込表'!Y"&amp;ROW(Y28)))</f>
        <v/>
      </c>
      <c r="Y19" s="101" t="str" cm="1">
        <f t="array" aca="1" ref="Y19" ca="1">IF(INDIRECT("'（様式３）受講申込表'!Z"&amp;ROW(Z28))="","",INDIRECT("'（様式３）受講申込表'!Z"&amp;ROW(Z28)))</f>
        <v/>
      </c>
      <c r="Z19" s="101" t="str" cm="1">
        <f t="array" aca="1" ref="Z19" ca="1">IF(INDIRECT("'（様式３）受講申込表'!AA"&amp;ROW(AA28))="","",INDIRECT("'（様式３）受講申込表'!AA"&amp;ROW(AA28)))</f>
        <v/>
      </c>
      <c r="AA19" s="101" t="str" cm="1">
        <f t="array" aca="1" ref="AA19" ca="1">IF(INDIRECT("'（様式３）受講申込表'!AB"&amp;ROW(AB28))="","",INDIRECT("'（様式３）受講申込表'!AB"&amp;ROW(AB28)))</f>
        <v/>
      </c>
    </row>
    <row r="20" spans="1:27" ht="12.75" customHeight="1">
      <c r="A20" s="78">
        <v>19</v>
      </c>
      <c r="B20" s="100" t="str" cm="1">
        <f t="array" aca="1" ref="B20" ca="1">IF(INDIRECT("'（様式３）受講申込表'!B"&amp;ROW(B29))="", "", INDIRECT("'（様式３）受講申込表'!B"&amp;ROW(B29)))</f>
        <v/>
      </c>
      <c r="C20" s="101" t="str" cm="1">
        <f t="array" aca="1" ref="C20" ca="1">IF(INDIRECT("'（様式３）受講申込表'!C"&amp;ROW(C29))="", "", INDIRECT("'（様式３）受講申込表'!C"&amp;ROW(C29)))</f>
        <v/>
      </c>
      <c r="D20" s="101" t="str" cm="1">
        <f t="array" aca="1" ref="D20" ca="1">IF(INDIRECT("'（様式３）受講申込表'!D"&amp;ROW(D29))="", "", INDIRECT("'（様式３）受講申込表'!D"&amp;ROW(D29)))</f>
        <v/>
      </c>
      <c r="E20" s="101" t="str" cm="1">
        <f t="array" aca="1" ref="E20" ca="1">IF(INDIRECT("'（様式３）受講申込表'!E"&amp;ROW(E29))="", "", INDIRECT("'（様式３）受講申込表'!E"&amp;ROW(E29)))</f>
        <v/>
      </c>
      <c r="F20" s="101" t="str" cm="1">
        <f t="array" aca="1" ref="F20" ca="1">IF(INDIRECT("'（様式３）受講申込表'!I"&amp;ROW(I29))="", "", INDIRECT("'（様式３）受講申込表'!I"&amp;ROW(I29)))</f>
        <v/>
      </c>
      <c r="G20" s="101" t="str" cm="1">
        <f t="array" aca="1" ref="G20" ca="1">IF(INDIRECT("'（様式３）受講申込表'!P"&amp;ROW(P29))="", "", INDIRECT("'（様式３）受講申込表'!P"&amp;ROW(P29)))</f>
        <v/>
      </c>
      <c r="H20" s="101" t="str" cm="1">
        <f t="array" aca="1" ref="H20" ca="1">IF(INDIRECT("'（様式３）受講申込表'!Q"&amp;ROW(Q29))="","",INDIRECT("'（様式３）受講申込表'!Q"&amp;ROW(Q29)))</f>
        <v/>
      </c>
      <c r="I20" s="101" t="str" cm="1">
        <f t="array" aca="1" ref="I20" ca="1">IF(INDIRECT("'（様式３）受講申込表'!R"&amp;ROW(R29))="","",INDIRECT("'（様式３）受講申込表'!R"&amp;ROW(R29)))</f>
        <v/>
      </c>
      <c r="J20" s="135" t="str" cm="1">
        <f t="array" aca="1" ref="J20" ca="1">IF(INDIRECT("'（様式３）受講申込表'!O"&amp;ROW(O29))="","",IF(INDIRECT("'（様式３）受講申込表'!O"&amp;ROW(O29))="――","",INDIRECT("'（様式３）受講申込表'!O"&amp;ROW(O29))))</f>
        <v/>
      </c>
      <c r="K20" s="101" t="str" cm="1">
        <f t="array" aca="1" ref="K20" ca="1">IF(INDIRECT("'（様式３）受講申込表'!N"&amp;ROW(N29))="","",INDIRECT("'（様式３）受講申込表'!N"&amp;ROW(N29)))</f>
        <v/>
      </c>
      <c r="L20" s="101" t="str" cm="1">
        <f t="array" aca="1" ref="L20" ca="1">IF(INDIRECT("'（様式３）受講申込表'!M"&amp;ROW(M29))="","",INDIRECT("'（様式３）受講申込表'!M"&amp;ROW(M29)))</f>
        <v/>
      </c>
      <c r="M20" s="101" t="str" cm="1">
        <f t="array" aca="1" ref="M20" ca="1">IF(INDIRECT("'（様式３）受講申込表'!G"&amp;ROW(G29))="","",INDIRECT("'（様式３）受講申込表'!G"&amp;ROW(G29)))</f>
        <v/>
      </c>
      <c r="N20" s="101" t="str" cm="1">
        <f t="array" aca="1" ref="N20" ca="1">IF(INDIRECT("'（様式３）受講申込表'!H"&amp;ROW(H29))="","",INDIRECT("'（様式３）受講申込表'!H"&amp;ROW(H29)))</f>
        <v/>
      </c>
      <c r="O20" s="101" t="str" cm="1">
        <f t="array" aca="1" ref="O20" ca="1">IF(INDIRECT("'（様式３）受講申込表'!J"&amp;ROW(J29))="","",INDIRECT("'（様式３）受講申込表'!J"&amp;ROW(J29)))</f>
        <v/>
      </c>
      <c r="P20" s="101" t="str" cm="1">
        <f t="array" aca="1" ref="P20" ca="1">IF(INDIRECT("'（様式３）受講申込表'!K"&amp;ROW(K29))="","",INDIRECT("'（様式３）受講申込表'!k"&amp;ROW(K29)))</f>
        <v/>
      </c>
      <c r="Q20" s="101" t="str" cm="1">
        <f t="array" aca="1" ref="Q20" ca="1">IF(INDIRECT("'（様式３）受講申込表'!L"&amp;ROW(L29))="","",INDIRECT("'（様式３）受講申込表'!L"&amp;ROW(L29)))</f>
        <v/>
      </c>
      <c r="R20" s="101" t="str" cm="1">
        <f t="array" aca="1" ref="R20" ca="1">IF(INDIRECT("'（様式３）受講申込表'!S"&amp;ROW(S29))="","",IF(INDIRECT("'（様式３）受講申込表'!S"&amp;ROW(S29))="――","",INDIRECT("'（様式３）受講申込表'!S"&amp;ROW(S29))))</f>
        <v/>
      </c>
      <c r="S20" s="101" t="str" cm="1">
        <f t="array" aca="1" ref="S20" ca="1">IF(INDIRECT("'（様式３）受講申込表'!T"&amp;ROW(T29))="","",IF(INDIRECT("'（様式３）受講申込表'!T"&amp;ROW(T29))="――","",INDIRECT("'（様式３）受講申込表'!T"&amp;ROW(T29))))</f>
        <v/>
      </c>
      <c r="T20" s="101" t="str" cm="1">
        <f t="array" aca="1" ref="T20" ca="1">IF(INDIRECT("'（様式３）受講申込表'!U"&amp;ROW(U29))="","",IF(INDIRECT("'（様式３）受講申込表'!U"&amp;ROW(U29))="――","",INDIRECT("'（様式３）受講申込表'!U"&amp;ROW(U29))))</f>
        <v/>
      </c>
      <c r="U20" s="101" t="str" cm="1">
        <f t="array" aca="1" ref="U20" ca="1">IF(INDIRECT("'（様式３）受講申込表'!V"&amp;ROW(V29))="","",IF(INDIRECT("'（様式３）受講申込表'!V"&amp;ROW(V29))="――","",INDIRECT("'（様式３）受講申込表'!V"&amp;ROW(V29))))</f>
        <v/>
      </c>
      <c r="V20" s="101" t="str" cm="1">
        <f t="array" aca="1" ref="V20" ca="1">IF(INDIRECT("'（様式３）受講申込表'!W"&amp;ROW(W29))="","",IF(INDIRECT("'（様式３）受講申込表'!W"&amp;ROW(W29))="――","",INDIRECT("'（様式３）受講申込表'!W"&amp;ROW(W29))))</f>
        <v/>
      </c>
      <c r="W20" s="101" t="str" cm="1">
        <f t="array" aca="1" ref="W20" ca="1">IF(INDIRECT("'（様式３）受講申込表'!X"&amp;ROW(X29))="","",IF(INDIRECT("'（様式３）受講申込表'!X"&amp;ROW(X29))="――","",INDIRECT("'（様式３）受講申込表'!X"&amp;ROW(X29))))</f>
        <v/>
      </c>
      <c r="X20" s="101" t="str" cm="1">
        <f t="array" aca="1" ref="X20" ca="1">IF(INDIRECT("'（様式３）受講申込表'!Y"&amp;ROW(Y29))="","",INDIRECT("'（様式３）受講申込表'!Y"&amp;ROW(Y29)))</f>
        <v/>
      </c>
      <c r="Y20" s="101" t="str" cm="1">
        <f t="array" aca="1" ref="Y20" ca="1">IF(INDIRECT("'（様式３）受講申込表'!Z"&amp;ROW(Z29))="","",INDIRECT("'（様式３）受講申込表'!Z"&amp;ROW(Z29)))</f>
        <v/>
      </c>
      <c r="Z20" s="101" t="str" cm="1">
        <f t="array" aca="1" ref="Z20" ca="1">IF(INDIRECT("'（様式３）受講申込表'!AA"&amp;ROW(AA29))="","",INDIRECT("'（様式３）受講申込表'!AA"&amp;ROW(AA29)))</f>
        <v/>
      </c>
      <c r="AA20" s="101" t="str" cm="1">
        <f t="array" aca="1" ref="AA20" ca="1">IF(INDIRECT("'（様式３）受講申込表'!AB"&amp;ROW(AB29))="","",INDIRECT("'（様式３）受講申込表'!AB"&amp;ROW(AB29)))</f>
        <v/>
      </c>
    </row>
    <row r="21" spans="1:27" ht="12.75" customHeight="1">
      <c r="A21" s="78">
        <v>20</v>
      </c>
      <c r="B21" s="100" t="str" cm="1">
        <f t="array" aca="1" ref="B21" ca="1">IF(INDIRECT("'（様式３）受講申込表'!B"&amp;ROW(B30))="", "", INDIRECT("'（様式３）受講申込表'!B"&amp;ROW(B30)))</f>
        <v/>
      </c>
      <c r="C21" s="101" t="str" cm="1">
        <f t="array" aca="1" ref="C21" ca="1">IF(INDIRECT("'（様式３）受講申込表'!C"&amp;ROW(C30))="", "", INDIRECT("'（様式３）受講申込表'!C"&amp;ROW(C30)))</f>
        <v/>
      </c>
      <c r="D21" s="101" t="str" cm="1">
        <f t="array" aca="1" ref="D21" ca="1">IF(INDIRECT("'（様式３）受講申込表'!D"&amp;ROW(D30))="", "", INDIRECT("'（様式３）受講申込表'!D"&amp;ROW(D30)))</f>
        <v/>
      </c>
      <c r="E21" s="101" t="str" cm="1">
        <f t="array" aca="1" ref="E21" ca="1">IF(INDIRECT("'（様式３）受講申込表'!E"&amp;ROW(E30))="", "", INDIRECT("'（様式３）受講申込表'!E"&amp;ROW(E30)))</f>
        <v/>
      </c>
      <c r="F21" s="101" t="str" cm="1">
        <f t="array" aca="1" ref="F21" ca="1">IF(INDIRECT("'（様式３）受講申込表'!I"&amp;ROW(I30))="", "", INDIRECT("'（様式３）受講申込表'!I"&amp;ROW(I30)))</f>
        <v/>
      </c>
      <c r="G21" s="101" t="str" cm="1">
        <f t="array" aca="1" ref="G21" ca="1">IF(INDIRECT("'（様式３）受講申込表'!P"&amp;ROW(P30))="", "", INDIRECT("'（様式３）受講申込表'!P"&amp;ROW(P30)))</f>
        <v/>
      </c>
      <c r="H21" s="101" t="str" cm="1">
        <f t="array" aca="1" ref="H21" ca="1">IF(INDIRECT("'（様式３）受講申込表'!Q"&amp;ROW(Q30))="","",INDIRECT("'（様式３）受講申込表'!Q"&amp;ROW(Q30)))</f>
        <v/>
      </c>
      <c r="I21" s="101" t="str" cm="1">
        <f t="array" aca="1" ref="I21" ca="1">IF(INDIRECT("'（様式３）受講申込表'!R"&amp;ROW(R30))="","",INDIRECT("'（様式３）受講申込表'!R"&amp;ROW(R30)))</f>
        <v/>
      </c>
      <c r="J21" s="135" t="str" cm="1">
        <f t="array" aca="1" ref="J21" ca="1">IF(INDIRECT("'（様式３）受講申込表'!O"&amp;ROW(O30))="","",IF(INDIRECT("'（様式３）受講申込表'!O"&amp;ROW(O30))="――","",INDIRECT("'（様式３）受講申込表'!O"&amp;ROW(O30))))</f>
        <v/>
      </c>
      <c r="K21" s="101" t="str" cm="1">
        <f t="array" aca="1" ref="K21" ca="1">IF(INDIRECT("'（様式３）受講申込表'!N"&amp;ROW(N30))="","",INDIRECT("'（様式３）受講申込表'!N"&amp;ROW(N30)))</f>
        <v/>
      </c>
      <c r="L21" s="101" t="str" cm="1">
        <f t="array" aca="1" ref="L21" ca="1">IF(INDIRECT("'（様式３）受講申込表'!M"&amp;ROW(M30))="","",INDIRECT("'（様式３）受講申込表'!M"&amp;ROW(M30)))</f>
        <v/>
      </c>
      <c r="M21" s="101" t="str" cm="1">
        <f t="array" aca="1" ref="M21" ca="1">IF(INDIRECT("'（様式３）受講申込表'!G"&amp;ROW(G30))="","",INDIRECT("'（様式３）受講申込表'!G"&amp;ROW(G30)))</f>
        <v/>
      </c>
      <c r="N21" s="101" t="str" cm="1">
        <f t="array" aca="1" ref="N21" ca="1">IF(INDIRECT("'（様式３）受講申込表'!H"&amp;ROW(H30))="","",INDIRECT("'（様式３）受講申込表'!H"&amp;ROW(H30)))</f>
        <v/>
      </c>
      <c r="O21" s="101" t="str" cm="1">
        <f t="array" aca="1" ref="O21" ca="1">IF(INDIRECT("'（様式３）受講申込表'!J"&amp;ROW(J30))="","",INDIRECT("'（様式３）受講申込表'!J"&amp;ROW(J30)))</f>
        <v/>
      </c>
      <c r="P21" s="101" t="str" cm="1">
        <f t="array" aca="1" ref="P21" ca="1">IF(INDIRECT("'（様式３）受講申込表'!K"&amp;ROW(K30))="","",INDIRECT("'（様式３）受講申込表'!k"&amp;ROW(K30)))</f>
        <v/>
      </c>
      <c r="Q21" s="101" t="str" cm="1">
        <f t="array" aca="1" ref="Q21" ca="1">IF(INDIRECT("'（様式３）受講申込表'!L"&amp;ROW(L30))="","",INDIRECT("'（様式３）受講申込表'!L"&amp;ROW(L30)))</f>
        <v/>
      </c>
      <c r="R21" s="101" t="str" cm="1">
        <f t="array" aca="1" ref="R21" ca="1">IF(INDIRECT("'（様式３）受講申込表'!S"&amp;ROW(S30))="","",IF(INDIRECT("'（様式３）受講申込表'!S"&amp;ROW(S30))="――","",INDIRECT("'（様式３）受講申込表'!S"&amp;ROW(S30))))</f>
        <v/>
      </c>
      <c r="S21" s="101" t="str" cm="1">
        <f t="array" aca="1" ref="S21" ca="1">IF(INDIRECT("'（様式３）受講申込表'!T"&amp;ROW(T30))="","",IF(INDIRECT("'（様式３）受講申込表'!T"&amp;ROW(T30))="――","",INDIRECT("'（様式３）受講申込表'!T"&amp;ROW(T30))))</f>
        <v/>
      </c>
      <c r="T21" s="101" t="str" cm="1">
        <f t="array" aca="1" ref="T21" ca="1">IF(INDIRECT("'（様式３）受講申込表'!U"&amp;ROW(U30))="","",IF(INDIRECT("'（様式３）受講申込表'!U"&amp;ROW(U30))="――","",INDIRECT("'（様式３）受講申込表'!U"&amp;ROW(U30))))</f>
        <v/>
      </c>
      <c r="U21" s="101" t="str" cm="1">
        <f t="array" aca="1" ref="U21" ca="1">IF(INDIRECT("'（様式３）受講申込表'!V"&amp;ROW(V30))="","",IF(INDIRECT("'（様式３）受講申込表'!V"&amp;ROW(V30))="――","",INDIRECT("'（様式３）受講申込表'!V"&amp;ROW(V30))))</f>
        <v/>
      </c>
      <c r="V21" s="101" t="str" cm="1">
        <f t="array" aca="1" ref="V21" ca="1">IF(INDIRECT("'（様式３）受講申込表'!W"&amp;ROW(W30))="","",IF(INDIRECT("'（様式３）受講申込表'!W"&amp;ROW(W30))="――","",INDIRECT("'（様式３）受講申込表'!W"&amp;ROW(W30))))</f>
        <v/>
      </c>
      <c r="W21" s="101" t="str" cm="1">
        <f t="array" aca="1" ref="W21" ca="1">IF(INDIRECT("'（様式３）受講申込表'!X"&amp;ROW(X30))="","",IF(INDIRECT("'（様式３）受講申込表'!X"&amp;ROW(X30))="――","",INDIRECT("'（様式３）受講申込表'!X"&amp;ROW(X30))))</f>
        <v/>
      </c>
      <c r="X21" s="101" t="str" cm="1">
        <f t="array" aca="1" ref="X21" ca="1">IF(INDIRECT("'（様式３）受講申込表'!Y"&amp;ROW(Y30))="","",INDIRECT("'（様式３）受講申込表'!Y"&amp;ROW(Y30)))</f>
        <v/>
      </c>
      <c r="Y21" s="101" t="str" cm="1">
        <f t="array" aca="1" ref="Y21" ca="1">IF(INDIRECT("'（様式３）受講申込表'!Z"&amp;ROW(Z30))="","",INDIRECT("'（様式３）受講申込表'!Z"&amp;ROW(Z30)))</f>
        <v/>
      </c>
      <c r="Z21" s="101" t="str" cm="1">
        <f t="array" aca="1" ref="Z21" ca="1">IF(INDIRECT("'（様式３）受講申込表'!AA"&amp;ROW(AA30))="","",INDIRECT("'（様式３）受講申込表'!AA"&amp;ROW(AA30)))</f>
        <v/>
      </c>
      <c r="AA21" s="101" t="str" cm="1">
        <f t="array" aca="1" ref="AA21" ca="1">IF(INDIRECT("'（様式３）受講申込表'!AB"&amp;ROW(AB30))="","",INDIRECT("'（様式３）受講申込表'!AB"&amp;ROW(AB30)))</f>
        <v/>
      </c>
    </row>
    <row r="22" spans="1:27" ht="12.75" customHeight="1">
      <c r="A22" s="78">
        <v>21</v>
      </c>
      <c r="B22" s="100" t="str" cm="1">
        <f t="array" aca="1" ref="B22" ca="1">IF(INDIRECT("'（様式３）受講申込表'!B"&amp;ROW(B31))="", "", INDIRECT("'（様式３）受講申込表'!B"&amp;ROW(B31)))</f>
        <v/>
      </c>
      <c r="C22" s="101" t="str" cm="1">
        <f t="array" aca="1" ref="C22" ca="1">IF(INDIRECT("'（様式３）受講申込表'!C"&amp;ROW(C31))="", "", INDIRECT("'（様式３）受講申込表'!C"&amp;ROW(C31)))</f>
        <v/>
      </c>
      <c r="D22" s="101" t="str" cm="1">
        <f t="array" aca="1" ref="D22" ca="1">IF(INDIRECT("'（様式３）受講申込表'!D"&amp;ROW(D31))="", "", INDIRECT("'（様式３）受講申込表'!D"&amp;ROW(D31)))</f>
        <v/>
      </c>
      <c r="E22" s="101" t="str" cm="1">
        <f t="array" aca="1" ref="E22" ca="1">IF(INDIRECT("'（様式３）受講申込表'!E"&amp;ROW(E31))="", "", INDIRECT("'（様式３）受講申込表'!E"&amp;ROW(E31)))</f>
        <v/>
      </c>
      <c r="F22" s="101" t="str" cm="1">
        <f t="array" aca="1" ref="F22" ca="1">IF(INDIRECT("'（様式３）受講申込表'!I"&amp;ROW(I31))="", "", INDIRECT("'（様式３）受講申込表'!I"&amp;ROW(I31)))</f>
        <v/>
      </c>
      <c r="G22" s="101" t="str" cm="1">
        <f t="array" aca="1" ref="G22" ca="1">IF(INDIRECT("'（様式３）受講申込表'!P"&amp;ROW(P31))="", "", INDIRECT("'（様式３）受講申込表'!P"&amp;ROW(P31)))</f>
        <v/>
      </c>
      <c r="H22" s="101" t="str" cm="1">
        <f t="array" aca="1" ref="H22" ca="1">IF(INDIRECT("'（様式３）受講申込表'!Q"&amp;ROW(Q31))="","",INDIRECT("'（様式３）受講申込表'!Q"&amp;ROW(Q31)))</f>
        <v/>
      </c>
      <c r="I22" s="101" t="str" cm="1">
        <f t="array" aca="1" ref="I22" ca="1">IF(INDIRECT("'（様式３）受講申込表'!R"&amp;ROW(R31))="","",INDIRECT("'（様式３）受講申込表'!R"&amp;ROW(R31)))</f>
        <v/>
      </c>
      <c r="J22" s="135" t="str" cm="1">
        <f t="array" aca="1" ref="J22" ca="1">IF(INDIRECT("'（様式３）受講申込表'!O"&amp;ROW(O31))="","",IF(INDIRECT("'（様式３）受講申込表'!O"&amp;ROW(O31))="――","",INDIRECT("'（様式３）受講申込表'!O"&amp;ROW(O31))))</f>
        <v/>
      </c>
      <c r="K22" s="101" t="str" cm="1">
        <f t="array" aca="1" ref="K22" ca="1">IF(INDIRECT("'（様式３）受講申込表'!N"&amp;ROW(N31))="","",INDIRECT("'（様式３）受講申込表'!N"&amp;ROW(N31)))</f>
        <v/>
      </c>
      <c r="L22" s="101" t="str" cm="1">
        <f t="array" aca="1" ref="L22" ca="1">IF(INDIRECT("'（様式３）受講申込表'!M"&amp;ROW(M31))="","",INDIRECT("'（様式３）受講申込表'!M"&amp;ROW(M31)))</f>
        <v/>
      </c>
      <c r="M22" s="101" t="str" cm="1">
        <f t="array" aca="1" ref="M22" ca="1">IF(INDIRECT("'（様式３）受講申込表'!G"&amp;ROW(G31))="","",INDIRECT("'（様式３）受講申込表'!G"&amp;ROW(G31)))</f>
        <v/>
      </c>
      <c r="N22" s="101" t="str" cm="1">
        <f t="array" aca="1" ref="N22" ca="1">IF(INDIRECT("'（様式３）受講申込表'!H"&amp;ROW(H31))="","",INDIRECT("'（様式３）受講申込表'!H"&amp;ROW(H31)))</f>
        <v/>
      </c>
      <c r="O22" s="101" t="str" cm="1">
        <f t="array" aca="1" ref="O22" ca="1">IF(INDIRECT("'（様式３）受講申込表'!J"&amp;ROW(J31))="","",INDIRECT("'（様式３）受講申込表'!J"&amp;ROW(J31)))</f>
        <v/>
      </c>
      <c r="P22" s="101" t="str" cm="1">
        <f t="array" aca="1" ref="P22" ca="1">IF(INDIRECT("'（様式３）受講申込表'!K"&amp;ROW(K31))="","",INDIRECT("'（様式３）受講申込表'!k"&amp;ROW(K31)))</f>
        <v/>
      </c>
      <c r="Q22" s="101" t="str" cm="1">
        <f t="array" aca="1" ref="Q22" ca="1">IF(INDIRECT("'（様式３）受講申込表'!L"&amp;ROW(L31))="","",INDIRECT("'（様式３）受講申込表'!L"&amp;ROW(L31)))</f>
        <v/>
      </c>
      <c r="R22" s="101" t="str" cm="1">
        <f t="array" aca="1" ref="R22" ca="1">IF(INDIRECT("'（様式３）受講申込表'!S"&amp;ROW(S31))="","",IF(INDIRECT("'（様式３）受講申込表'!S"&amp;ROW(S31))="――","",INDIRECT("'（様式３）受講申込表'!S"&amp;ROW(S31))))</f>
        <v/>
      </c>
      <c r="S22" s="101" t="str" cm="1">
        <f t="array" aca="1" ref="S22" ca="1">IF(INDIRECT("'（様式３）受講申込表'!T"&amp;ROW(T31))="","",IF(INDIRECT("'（様式３）受講申込表'!T"&amp;ROW(T31))="――","",INDIRECT("'（様式３）受講申込表'!T"&amp;ROW(T31))))</f>
        <v/>
      </c>
      <c r="T22" s="101" t="str" cm="1">
        <f t="array" aca="1" ref="T22" ca="1">IF(INDIRECT("'（様式３）受講申込表'!U"&amp;ROW(U31))="","",IF(INDIRECT("'（様式３）受講申込表'!U"&amp;ROW(U31))="――","",INDIRECT("'（様式３）受講申込表'!U"&amp;ROW(U31))))</f>
        <v/>
      </c>
      <c r="U22" s="101" t="str" cm="1">
        <f t="array" aca="1" ref="U22" ca="1">IF(INDIRECT("'（様式３）受講申込表'!V"&amp;ROW(V31))="","",IF(INDIRECT("'（様式３）受講申込表'!V"&amp;ROW(V31))="――","",INDIRECT("'（様式３）受講申込表'!V"&amp;ROW(V31))))</f>
        <v/>
      </c>
      <c r="V22" s="101" t="str" cm="1">
        <f t="array" aca="1" ref="V22" ca="1">IF(INDIRECT("'（様式３）受講申込表'!W"&amp;ROW(W31))="","",IF(INDIRECT("'（様式３）受講申込表'!W"&amp;ROW(W31))="――","",INDIRECT("'（様式３）受講申込表'!W"&amp;ROW(W31))))</f>
        <v/>
      </c>
      <c r="W22" s="101" t="str" cm="1">
        <f t="array" aca="1" ref="W22" ca="1">IF(INDIRECT("'（様式３）受講申込表'!X"&amp;ROW(X31))="","",IF(INDIRECT("'（様式３）受講申込表'!X"&amp;ROW(X31))="――","",INDIRECT("'（様式３）受講申込表'!X"&amp;ROW(X31))))</f>
        <v/>
      </c>
      <c r="X22" s="101" t="str" cm="1">
        <f t="array" aca="1" ref="X22" ca="1">IF(INDIRECT("'（様式３）受講申込表'!Y"&amp;ROW(Y31))="","",INDIRECT("'（様式３）受講申込表'!Y"&amp;ROW(Y31)))</f>
        <v/>
      </c>
      <c r="Y22" s="101" t="str" cm="1">
        <f t="array" aca="1" ref="Y22" ca="1">IF(INDIRECT("'（様式３）受講申込表'!Z"&amp;ROW(Z31))="","",INDIRECT("'（様式３）受講申込表'!Z"&amp;ROW(Z31)))</f>
        <v/>
      </c>
      <c r="Z22" s="101" t="str" cm="1">
        <f t="array" aca="1" ref="Z22" ca="1">IF(INDIRECT("'（様式３）受講申込表'!AA"&amp;ROW(AA31))="","",INDIRECT("'（様式３）受講申込表'!AA"&amp;ROW(AA31)))</f>
        <v/>
      </c>
      <c r="AA22" s="101" t="str" cm="1">
        <f t="array" aca="1" ref="AA22" ca="1">IF(INDIRECT("'（様式３）受講申込表'!AB"&amp;ROW(AB31))="","",INDIRECT("'（様式３）受講申込表'!AB"&amp;ROW(AB31)))</f>
        <v/>
      </c>
    </row>
    <row r="23" spans="1:27" ht="12.75" customHeight="1">
      <c r="A23" s="78">
        <v>22</v>
      </c>
      <c r="B23" s="100" t="str" cm="1">
        <f t="array" aca="1" ref="B23" ca="1">IF(INDIRECT("'（様式３）受講申込表'!B"&amp;ROW(B32))="", "", INDIRECT("'（様式３）受講申込表'!B"&amp;ROW(B32)))</f>
        <v/>
      </c>
      <c r="C23" s="101" t="str" cm="1">
        <f t="array" aca="1" ref="C23" ca="1">IF(INDIRECT("'（様式３）受講申込表'!C"&amp;ROW(C32))="", "", INDIRECT("'（様式３）受講申込表'!C"&amp;ROW(C32)))</f>
        <v/>
      </c>
      <c r="D23" s="101" t="str" cm="1">
        <f t="array" aca="1" ref="D23" ca="1">IF(INDIRECT("'（様式３）受講申込表'!D"&amp;ROW(D32))="", "", INDIRECT("'（様式３）受講申込表'!D"&amp;ROW(D32)))</f>
        <v/>
      </c>
      <c r="E23" s="101" t="str" cm="1">
        <f t="array" aca="1" ref="E23" ca="1">IF(INDIRECT("'（様式３）受講申込表'!E"&amp;ROW(E32))="", "", INDIRECT("'（様式３）受講申込表'!E"&amp;ROW(E32)))</f>
        <v/>
      </c>
      <c r="F23" s="101" t="str" cm="1">
        <f t="array" aca="1" ref="F23" ca="1">IF(INDIRECT("'（様式３）受講申込表'!I"&amp;ROW(I32))="", "", INDIRECT("'（様式３）受講申込表'!I"&amp;ROW(I32)))</f>
        <v/>
      </c>
      <c r="G23" s="101" t="str" cm="1">
        <f t="array" aca="1" ref="G23" ca="1">IF(INDIRECT("'（様式３）受講申込表'!P"&amp;ROW(P32))="", "", INDIRECT("'（様式３）受講申込表'!P"&amp;ROW(P32)))</f>
        <v/>
      </c>
      <c r="H23" s="101" t="str" cm="1">
        <f t="array" aca="1" ref="H23" ca="1">IF(INDIRECT("'（様式３）受講申込表'!Q"&amp;ROW(Q32))="","",INDIRECT("'（様式３）受講申込表'!Q"&amp;ROW(Q32)))</f>
        <v/>
      </c>
      <c r="I23" s="101" t="str" cm="1">
        <f t="array" aca="1" ref="I23" ca="1">IF(INDIRECT("'（様式３）受講申込表'!R"&amp;ROW(R32))="","",INDIRECT("'（様式３）受講申込表'!R"&amp;ROW(R32)))</f>
        <v/>
      </c>
      <c r="J23" s="135" t="str" cm="1">
        <f t="array" aca="1" ref="J23" ca="1">IF(INDIRECT("'（様式３）受講申込表'!O"&amp;ROW(O32))="","",IF(INDIRECT("'（様式３）受講申込表'!O"&amp;ROW(O32))="――","",INDIRECT("'（様式３）受講申込表'!O"&amp;ROW(O32))))</f>
        <v/>
      </c>
      <c r="K23" s="101" t="str" cm="1">
        <f t="array" aca="1" ref="K23" ca="1">IF(INDIRECT("'（様式３）受講申込表'!N"&amp;ROW(N32))="","",INDIRECT("'（様式３）受講申込表'!N"&amp;ROW(N32)))</f>
        <v/>
      </c>
      <c r="L23" s="101" t="str" cm="1">
        <f t="array" aca="1" ref="L23" ca="1">IF(INDIRECT("'（様式３）受講申込表'!M"&amp;ROW(M32))="","",INDIRECT("'（様式３）受講申込表'!M"&amp;ROW(M32)))</f>
        <v/>
      </c>
      <c r="M23" s="101" t="str" cm="1">
        <f t="array" aca="1" ref="M23" ca="1">IF(INDIRECT("'（様式３）受講申込表'!G"&amp;ROW(G32))="","",INDIRECT("'（様式３）受講申込表'!G"&amp;ROW(G32)))</f>
        <v/>
      </c>
      <c r="N23" s="101" t="str" cm="1">
        <f t="array" aca="1" ref="N23" ca="1">IF(INDIRECT("'（様式３）受講申込表'!H"&amp;ROW(H32))="","",INDIRECT("'（様式３）受講申込表'!H"&amp;ROW(H32)))</f>
        <v/>
      </c>
      <c r="O23" s="101" t="str" cm="1">
        <f t="array" aca="1" ref="O23" ca="1">IF(INDIRECT("'（様式３）受講申込表'!J"&amp;ROW(J32))="","",INDIRECT("'（様式３）受講申込表'!J"&amp;ROW(J32)))</f>
        <v/>
      </c>
      <c r="P23" s="101" t="str" cm="1">
        <f t="array" aca="1" ref="P23" ca="1">IF(INDIRECT("'（様式３）受講申込表'!K"&amp;ROW(K32))="","",INDIRECT("'（様式３）受講申込表'!k"&amp;ROW(K32)))</f>
        <v/>
      </c>
      <c r="Q23" s="101" t="str" cm="1">
        <f t="array" aca="1" ref="Q23" ca="1">IF(INDIRECT("'（様式３）受講申込表'!L"&amp;ROW(L32))="","",INDIRECT("'（様式３）受講申込表'!L"&amp;ROW(L32)))</f>
        <v/>
      </c>
      <c r="R23" s="101" t="str" cm="1">
        <f t="array" aca="1" ref="R23" ca="1">IF(INDIRECT("'（様式３）受講申込表'!S"&amp;ROW(S32))="","",IF(INDIRECT("'（様式３）受講申込表'!S"&amp;ROW(S32))="――","",INDIRECT("'（様式３）受講申込表'!S"&amp;ROW(S32))))</f>
        <v/>
      </c>
      <c r="S23" s="101" t="str" cm="1">
        <f t="array" aca="1" ref="S23" ca="1">IF(INDIRECT("'（様式３）受講申込表'!T"&amp;ROW(T32))="","",IF(INDIRECT("'（様式３）受講申込表'!T"&amp;ROW(T32))="――","",INDIRECT("'（様式３）受講申込表'!T"&amp;ROW(T32))))</f>
        <v/>
      </c>
      <c r="T23" s="101" t="str" cm="1">
        <f t="array" aca="1" ref="T23" ca="1">IF(INDIRECT("'（様式３）受講申込表'!U"&amp;ROW(U32))="","",IF(INDIRECT("'（様式３）受講申込表'!U"&amp;ROW(U32))="――","",INDIRECT("'（様式３）受講申込表'!U"&amp;ROW(U32))))</f>
        <v/>
      </c>
      <c r="U23" s="101" t="str" cm="1">
        <f t="array" aca="1" ref="U23" ca="1">IF(INDIRECT("'（様式３）受講申込表'!V"&amp;ROW(V32))="","",IF(INDIRECT("'（様式３）受講申込表'!V"&amp;ROW(V32))="――","",INDIRECT("'（様式３）受講申込表'!V"&amp;ROW(V32))))</f>
        <v/>
      </c>
      <c r="V23" s="101" t="str" cm="1">
        <f t="array" aca="1" ref="V23" ca="1">IF(INDIRECT("'（様式３）受講申込表'!W"&amp;ROW(W32))="","",IF(INDIRECT("'（様式３）受講申込表'!W"&amp;ROW(W32))="――","",INDIRECT("'（様式３）受講申込表'!W"&amp;ROW(W32))))</f>
        <v/>
      </c>
      <c r="W23" s="101" t="str" cm="1">
        <f t="array" aca="1" ref="W23" ca="1">IF(INDIRECT("'（様式３）受講申込表'!X"&amp;ROW(X32))="","",IF(INDIRECT("'（様式３）受講申込表'!X"&amp;ROW(X32))="――","",INDIRECT("'（様式３）受講申込表'!X"&amp;ROW(X32))))</f>
        <v/>
      </c>
      <c r="X23" s="101" t="str" cm="1">
        <f t="array" aca="1" ref="X23" ca="1">IF(INDIRECT("'（様式３）受講申込表'!Y"&amp;ROW(Y32))="","",INDIRECT("'（様式３）受講申込表'!Y"&amp;ROW(Y32)))</f>
        <v/>
      </c>
      <c r="Y23" s="101" t="str" cm="1">
        <f t="array" aca="1" ref="Y23" ca="1">IF(INDIRECT("'（様式３）受講申込表'!Z"&amp;ROW(Z32))="","",INDIRECT("'（様式３）受講申込表'!Z"&amp;ROW(Z32)))</f>
        <v/>
      </c>
      <c r="Z23" s="101" t="str" cm="1">
        <f t="array" aca="1" ref="Z23" ca="1">IF(INDIRECT("'（様式３）受講申込表'!AA"&amp;ROW(AA32))="","",INDIRECT("'（様式３）受講申込表'!AA"&amp;ROW(AA32)))</f>
        <v/>
      </c>
      <c r="AA23" s="101" t="str" cm="1">
        <f t="array" aca="1" ref="AA23" ca="1">IF(INDIRECT("'（様式３）受講申込表'!AB"&amp;ROW(AB32))="","",INDIRECT("'（様式３）受講申込表'!AB"&amp;ROW(AB32)))</f>
        <v/>
      </c>
    </row>
    <row r="24" spans="1:27" ht="12.75" customHeight="1">
      <c r="A24" s="78">
        <v>23</v>
      </c>
      <c r="B24" s="100" t="str" cm="1">
        <f t="array" aca="1" ref="B24" ca="1">IF(INDIRECT("'（様式３）受講申込表'!B"&amp;ROW(B33))="", "", INDIRECT("'（様式３）受講申込表'!B"&amp;ROW(B33)))</f>
        <v/>
      </c>
      <c r="C24" s="101" t="str" cm="1">
        <f t="array" aca="1" ref="C24" ca="1">IF(INDIRECT("'（様式３）受講申込表'!C"&amp;ROW(C33))="", "", INDIRECT("'（様式３）受講申込表'!C"&amp;ROW(C33)))</f>
        <v/>
      </c>
      <c r="D24" s="101" t="str" cm="1">
        <f t="array" aca="1" ref="D24" ca="1">IF(INDIRECT("'（様式３）受講申込表'!D"&amp;ROW(D33))="", "", INDIRECT("'（様式３）受講申込表'!D"&amp;ROW(D33)))</f>
        <v/>
      </c>
      <c r="E24" s="101" t="str" cm="1">
        <f t="array" aca="1" ref="E24" ca="1">IF(INDIRECT("'（様式３）受講申込表'!E"&amp;ROW(E33))="", "", INDIRECT("'（様式３）受講申込表'!E"&amp;ROW(E33)))</f>
        <v/>
      </c>
      <c r="F24" s="101" t="str" cm="1">
        <f t="array" aca="1" ref="F24" ca="1">IF(INDIRECT("'（様式３）受講申込表'!I"&amp;ROW(I33))="", "", INDIRECT("'（様式３）受講申込表'!I"&amp;ROW(I33)))</f>
        <v/>
      </c>
      <c r="G24" s="101" t="str" cm="1">
        <f t="array" aca="1" ref="G24" ca="1">IF(INDIRECT("'（様式３）受講申込表'!P"&amp;ROW(P33))="", "", INDIRECT("'（様式３）受講申込表'!P"&amp;ROW(P33)))</f>
        <v/>
      </c>
      <c r="H24" s="101" t="str" cm="1">
        <f t="array" aca="1" ref="H24" ca="1">IF(INDIRECT("'（様式３）受講申込表'!Q"&amp;ROW(Q33))="","",INDIRECT("'（様式３）受講申込表'!Q"&amp;ROW(Q33)))</f>
        <v/>
      </c>
      <c r="I24" s="101" t="str" cm="1">
        <f t="array" aca="1" ref="I24" ca="1">IF(INDIRECT("'（様式３）受講申込表'!R"&amp;ROW(R33))="","",INDIRECT("'（様式３）受講申込表'!R"&amp;ROW(R33)))</f>
        <v/>
      </c>
      <c r="J24" s="135" t="str" cm="1">
        <f t="array" aca="1" ref="J24" ca="1">IF(INDIRECT("'（様式３）受講申込表'!O"&amp;ROW(O33))="","",IF(INDIRECT("'（様式３）受講申込表'!O"&amp;ROW(O33))="――","",INDIRECT("'（様式３）受講申込表'!O"&amp;ROW(O33))))</f>
        <v/>
      </c>
      <c r="K24" s="101" t="str" cm="1">
        <f t="array" aca="1" ref="K24" ca="1">IF(INDIRECT("'（様式３）受講申込表'!N"&amp;ROW(N33))="","",INDIRECT("'（様式３）受講申込表'!N"&amp;ROW(N33)))</f>
        <v/>
      </c>
      <c r="L24" s="101" t="str" cm="1">
        <f t="array" aca="1" ref="L24" ca="1">IF(INDIRECT("'（様式３）受講申込表'!M"&amp;ROW(M33))="","",INDIRECT("'（様式３）受講申込表'!M"&amp;ROW(M33)))</f>
        <v/>
      </c>
      <c r="M24" s="101" t="str" cm="1">
        <f t="array" aca="1" ref="M24" ca="1">IF(INDIRECT("'（様式３）受講申込表'!G"&amp;ROW(G33))="","",INDIRECT("'（様式３）受講申込表'!G"&amp;ROW(G33)))</f>
        <v/>
      </c>
      <c r="N24" s="101" t="str" cm="1">
        <f t="array" aca="1" ref="N24" ca="1">IF(INDIRECT("'（様式３）受講申込表'!H"&amp;ROW(H33))="","",INDIRECT("'（様式３）受講申込表'!H"&amp;ROW(H33)))</f>
        <v/>
      </c>
      <c r="O24" s="101" t="str" cm="1">
        <f t="array" aca="1" ref="O24" ca="1">IF(INDIRECT("'（様式３）受講申込表'!J"&amp;ROW(J33))="","",INDIRECT("'（様式３）受講申込表'!J"&amp;ROW(J33)))</f>
        <v/>
      </c>
      <c r="P24" s="101" t="str" cm="1">
        <f t="array" aca="1" ref="P24" ca="1">IF(INDIRECT("'（様式３）受講申込表'!K"&amp;ROW(K33))="","",INDIRECT("'（様式３）受講申込表'!k"&amp;ROW(K33)))</f>
        <v/>
      </c>
      <c r="Q24" s="101" t="str" cm="1">
        <f t="array" aca="1" ref="Q24" ca="1">IF(INDIRECT("'（様式３）受講申込表'!L"&amp;ROW(L33))="","",INDIRECT("'（様式３）受講申込表'!L"&amp;ROW(L33)))</f>
        <v/>
      </c>
      <c r="R24" s="101" t="str" cm="1">
        <f t="array" aca="1" ref="R24" ca="1">IF(INDIRECT("'（様式３）受講申込表'!S"&amp;ROW(S33))="","",IF(INDIRECT("'（様式３）受講申込表'!S"&amp;ROW(S33))="――","",INDIRECT("'（様式３）受講申込表'!S"&amp;ROW(S33))))</f>
        <v/>
      </c>
      <c r="S24" s="101" t="str" cm="1">
        <f t="array" aca="1" ref="S24" ca="1">IF(INDIRECT("'（様式３）受講申込表'!T"&amp;ROW(T33))="","",IF(INDIRECT("'（様式３）受講申込表'!T"&amp;ROW(T33))="――","",INDIRECT("'（様式３）受講申込表'!T"&amp;ROW(T33))))</f>
        <v/>
      </c>
      <c r="T24" s="101" t="str" cm="1">
        <f t="array" aca="1" ref="T24" ca="1">IF(INDIRECT("'（様式３）受講申込表'!U"&amp;ROW(U33))="","",IF(INDIRECT("'（様式３）受講申込表'!U"&amp;ROW(U33))="――","",INDIRECT("'（様式３）受講申込表'!U"&amp;ROW(U33))))</f>
        <v/>
      </c>
      <c r="U24" s="101" t="str" cm="1">
        <f t="array" aca="1" ref="U24" ca="1">IF(INDIRECT("'（様式３）受講申込表'!V"&amp;ROW(V33))="","",IF(INDIRECT("'（様式３）受講申込表'!V"&amp;ROW(V33))="――","",INDIRECT("'（様式３）受講申込表'!V"&amp;ROW(V33))))</f>
        <v/>
      </c>
      <c r="V24" s="101" t="str" cm="1">
        <f t="array" aca="1" ref="V24" ca="1">IF(INDIRECT("'（様式３）受講申込表'!W"&amp;ROW(W33))="","",IF(INDIRECT("'（様式３）受講申込表'!W"&amp;ROW(W33))="――","",INDIRECT("'（様式３）受講申込表'!W"&amp;ROW(W33))))</f>
        <v/>
      </c>
      <c r="W24" s="101" t="str" cm="1">
        <f t="array" aca="1" ref="W24" ca="1">IF(INDIRECT("'（様式３）受講申込表'!X"&amp;ROW(X33))="","",IF(INDIRECT("'（様式３）受講申込表'!X"&amp;ROW(X33))="――","",INDIRECT("'（様式３）受講申込表'!X"&amp;ROW(X33))))</f>
        <v/>
      </c>
      <c r="X24" s="101" t="str" cm="1">
        <f t="array" aca="1" ref="X24" ca="1">IF(INDIRECT("'（様式３）受講申込表'!Y"&amp;ROW(Y33))="","",INDIRECT("'（様式３）受講申込表'!Y"&amp;ROW(Y33)))</f>
        <v/>
      </c>
      <c r="Y24" s="101" t="str" cm="1">
        <f t="array" aca="1" ref="Y24" ca="1">IF(INDIRECT("'（様式３）受講申込表'!Z"&amp;ROW(Z33))="","",INDIRECT("'（様式３）受講申込表'!Z"&amp;ROW(Z33)))</f>
        <v/>
      </c>
      <c r="Z24" s="101" t="str" cm="1">
        <f t="array" aca="1" ref="Z24" ca="1">IF(INDIRECT("'（様式３）受講申込表'!AA"&amp;ROW(AA33))="","",INDIRECT("'（様式３）受講申込表'!AA"&amp;ROW(AA33)))</f>
        <v/>
      </c>
      <c r="AA24" s="101" t="str" cm="1">
        <f t="array" aca="1" ref="AA24" ca="1">IF(INDIRECT("'（様式３）受講申込表'!AB"&amp;ROW(AB33))="","",INDIRECT("'（様式３）受講申込表'!AB"&amp;ROW(AB33)))</f>
        <v/>
      </c>
    </row>
    <row r="25" spans="1:27" ht="12.75" customHeight="1">
      <c r="A25" s="78">
        <v>24</v>
      </c>
      <c r="B25" s="100" t="str" cm="1">
        <f t="array" aca="1" ref="B25" ca="1">IF(INDIRECT("'（様式３）受講申込表'!B"&amp;ROW(B34))="", "", INDIRECT("'（様式３）受講申込表'!B"&amp;ROW(B34)))</f>
        <v/>
      </c>
      <c r="C25" s="101" t="str" cm="1">
        <f t="array" aca="1" ref="C25" ca="1">IF(INDIRECT("'（様式３）受講申込表'!C"&amp;ROW(C34))="", "", INDIRECT("'（様式３）受講申込表'!C"&amp;ROW(C34)))</f>
        <v/>
      </c>
      <c r="D25" s="101" t="str" cm="1">
        <f t="array" aca="1" ref="D25" ca="1">IF(INDIRECT("'（様式３）受講申込表'!D"&amp;ROW(D34))="", "", INDIRECT("'（様式３）受講申込表'!D"&amp;ROW(D34)))</f>
        <v/>
      </c>
      <c r="E25" s="101" t="str" cm="1">
        <f t="array" aca="1" ref="E25" ca="1">IF(INDIRECT("'（様式３）受講申込表'!E"&amp;ROW(E34))="", "", INDIRECT("'（様式３）受講申込表'!E"&amp;ROW(E34)))</f>
        <v/>
      </c>
      <c r="F25" s="101" t="str" cm="1">
        <f t="array" aca="1" ref="F25" ca="1">IF(INDIRECT("'（様式３）受講申込表'!I"&amp;ROW(I34))="", "", INDIRECT("'（様式３）受講申込表'!I"&amp;ROW(I34)))</f>
        <v/>
      </c>
      <c r="G25" s="101" t="str" cm="1">
        <f t="array" aca="1" ref="G25" ca="1">IF(INDIRECT("'（様式３）受講申込表'!P"&amp;ROW(P34))="", "", INDIRECT("'（様式３）受講申込表'!P"&amp;ROW(P34)))</f>
        <v/>
      </c>
      <c r="H25" s="101" t="str" cm="1">
        <f t="array" aca="1" ref="H25" ca="1">IF(INDIRECT("'（様式３）受講申込表'!Q"&amp;ROW(Q34))="","",INDIRECT("'（様式３）受講申込表'!Q"&amp;ROW(Q34)))</f>
        <v/>
      </c>
      <c r="I25" s="101" t="str" cm="1">
        <f t="array" aca="1" ref="I25" ca="1">IF(INDIRECT("'（様式３）受講申込表'!R"&amp;ROW(R34))="","",INDIRECT("'（様式３）受講申込表'!R"&amp;ROW(R34)))</f>
        <v/>
      </c>
      <c r="J25" s="135" t="str" cm="1">
        <f t="array" aca="1" ref="J25" ca="1">IF(INDIRECT("'（様式３）受講申込表'!O"&amp;ROW(O34))="","",IF(INDIRECT("'（様式３）受講申込表'!O"&amp;ROW(O34))="――","",INDIRECT("'（様式３）受講申込表'!O"&amp;ROW(O34))))</f>
        <v/>
      </c>
      <c r="K25" s="101" t="str" cm="1">
        <f t="array" aca="1" ref="K25" ca="1">IF(INDIRECT("'（様式３）受講申込表'!N"&amp;ROW(N34))="","",INDIRECT("'（様式３）受講申込表'!N"&amp;ROW(N34)))</f>
        <v/>
      </c>
      <c r="L25" s="101" t="str" cm="1">
        <f t="array" aca="1" ref="L25" ca="1">IF(INDIRECT("'（様式３）受講申込表'!M"&amp;ROW(M34))="","",INDIRECT("'（様式３）受講申込表'!M"&amp;ROW(M34)))</f>
        <v/>
      </c>
      <c r="M25" s="101" t="str" cm="1">
        <f t="array" aca="1" ref="M25" ca="1">IF(INDIRECT("'（様式３）受講申込表'!G"&amp;ROW(G34))="","",INDIRECT("'（様式３）受講申込表'!G"&amp;ROW(G34)))</f>
        <v/>
      </c>
      <c r="N25" s="101" t="str" cm="1">
        <f t="array" aca="1" ref="N25" ca="1">IF(INDIRECT("'（様式３）受講申込表'!H"&amp;ROW(H34))="","",INDIRECT("'（様式３）受講申込表'!H"&amp;ROW(H34)))</f>
        <v/>
      </c>
      <c r="O25" s="101" t="str" cm="1">
        <f t="array" aca="1" ref="O25" ca="1">IF(INDIRECT("'（様式３）受講申込表'!J"&amp;ROW(J34))="","",INDIRECT("'（様式３）受講申込表'!J"&amp;ROW(J34)))</f>
        <v/>
      </c>
      <c r="P25" s="101" t="str" cm="1">
        <f t="array" aca="1" ref="P25" ca="1">IF(INDIRECT("'（様式３）受講申込表'!K"&amp;ROW(K34))="","",INDIRECT("'（様式３）受講申込表'!k"&amp;ROW(K34)))</f>
        <v/>
      </c>
      <c r="Q25" s="101" t="str" cm="1">
        <f t="array" aca="1" ref="Q25" ca="1">IF(INDIRECT("'（様式３）受講申込表'!L"&amp;ROW(L34))="","",INDIRECT("'（様式３）受講申込表'!L"&amp;ROW(L34)))</f>
        <v/>
      </c>
      <c r="R25" s="101" t="str" cm="1">
        <f t="array" aca="1" ref="R25" ca="1">IF(INDIRECT("'（様式３）受講申込表'!S"&amp;ROW(S34))="","",IF(INDIRECT("'（様式３）受講申込表'!S"&amp;ROW(S34))="――","",INDIRECT("'（様式３）受講申込表'!S"&amp;ROW(S34))))</f>
        <v/>
      </c>
      <c r="S25" s="101" t="str" cm="1">
        <f t="array" aca="1" ref="S25" ca="1">IF(INDIRECT("'（様式３）受講申込表'!T"&amp;ROW(T34))="","",IF(INDIRECT("'（様式３）受講申込表'!T"&amp;ROW(T34))="――","",INDIRECT("'（様式３）受講申込表'!T"&amp;ROW(T34))))</f>
        <v/>
      </c>
      <c r="T25" s="101" t="str" cm="1">
        <f t="array" aca="1" ref="T25" ca="1">IF(INDIRECT("'（様式３）受講申込表'!U"&amp;ROW(U34))="","",IF(INDIRECT("'（様式３）受講申込表'!U"&amp;ROW(U34))="――","",INDIRECT("'（様式３）受講申込表'!U"&amp;ROW(U34))))</f>
        <v/>
      </c>
      <c r="U25" s="101" t="str" cm="1">
        <f t="array" aca="1" ref="U25" ca="1">IF(INDIRECT("'（様式３）受講申込表'!V"&amp;ROW(V34))="","",IF(INDIRECT("'（様式３）受講申込表'!V"&amp;ROW(V34))="――","",INDIRECT("'（様式３）受講申込表'!V"&amp;ROW(V34))))</f>
        <v/>
      </c>
      <c r="V25" s="101" t="str" cm="1">
        <f t="array" aca="1" ref="V25" ca="1">IF(INDIRECT("'（様式３）受講申込表'!W"&amp;ROW(W34))="","",IF(INDIRECT("'（様式３）受講申込表'!W"&amp;ROW(W34))="――","",INDIRECT("'（様式３）受講申込表'!W"&amp;ROW(W34))))</f>
        <v/>
      </c>
      <c r="W25" s="101" t="str" cm="1">
        <f t="array" aca="1" ref="W25" ca="1">IF(INDIRECT("'（様式３）受講申込表'!X"&amp;ROW(X34))="","",IF(INDIRECT("'（様式３）受講申込表'!X"&amp;ROW(X34))="――","",INDIRECT("'（様式３）受講申込表'!X"&amp;ROW(X34))))</f>
        <v/>
      </c>
      <c r="X25" s="101" t="str" cm="1">
        <f t="array" aca="1" ref="X25" ca="1">IF(INDIRECT("'（様式３）受講申込表'!Y"&amp;ROW(Y34))="","",INDIRECT("'（様式３）受講申込表'!Y"&amp;ROW(Y34)))</f>
        <v/>
      </c>
      <c r="Y25" s="101" t="str" cm="1">
        <f t="array" aca="1" ref="Y25" ca="1">IF(INDIRECT("'（様式３）受講申込表'!Z"&amp;ROW(Z34))="","",INDIRECT("'（様式３）受講申込表'!Z"&amp;ROW(Z34)))</f>
        <v/>
      </c>
      <c r="Z25" s="101" t="str" cm="1">
        <f t="array" aca="1" ref="Z25" ca="1">IF(INDIRECT("'（様式３）受講申込表'!AA"&amp;ROW(AA34))="","",INDIRECT("'（様式３）受講申込表'!AA"&amp;ROW(AA34)))</f>
        <v/>
      </c>
      <c r="AA25" s="101" t="str" cm="1">
        <f t="array" aca="1" ref="AA25" ca="1">IF(INDIRECT("'（様式３）受講申込表'!AB"&amp;ROW(AB34))="","",INDIRECT("'（様式３）受講申込表'!AB"&amp;ROW(AB34)))</f>
        <v/>
      </c>
    </row>
    <row r="26" spans="1:27" ht="12.75" customHeight="1">
      <c r="A26" s="78">
        <v>25</v>
      </c>
      <c r="B26" s="100" t="str" cm="1">
        <f t="array" aca="1" ref="B26" ca="1">IF(INDIRECT("'（様式３）受講申込表'!B"&amp;ROW(B35))="", "", INDIRECT("'（様式３）受講申込表'!B"&amp;ROW(B35)))</f>
        <v/>
      </c>
      <c r="C26" s="101" t="str" cm="1">
        <f t="array" aca="1" ref="C26" ca="1">IF(INDIRECT("'（様式３）受講申込表'!C"&amp;ROW(C35))="", "", INDIRECT("'（様式３）受講申込表'!C"&amp;ROW(C35)))</f>
        <v/>
      </c>
      <c r="D26" s="101" t="str" cm="1">
        <f t="array" aca="1" ref="D26" ca="1">IF(INDIRECT("'（様式３）受講申込表'!D"&amp;ROW(D35))="", "", INDIRECT("'（様式３）受講申込表'!D"&amp;ROW(D35)))</f>
        <v/>
      </c>
      <c r="E26" s="101" t="str" cm="1">
        <f t="array" aca="1" ref="E26" ca="1">IF(INDIRECT("'（様式３）受講申込表'!E"&amp;ROW(E35))="", "", INDIRECT("'（様式３）受講申込表'!E"&amp;ROW(E35)))</f>
        <v/>
      </c>
      <c r="F26" s="101" t="str" cm="1">
        <f t="array" aca="1" ref="F26" ca="1">IF(INDIRECT("'（様式３）受講申込表'!I"&amp;ROW(I35))="", "", INDIRECT("'（様式３）受講申込表'!I"&amp;ROW(I35)))</f>
        <v/>
      </c>
      <c r="G26" s="101" t="str" cm="1">
        <f t="array" aca="1" ref="G26" ca="1">IF(INDIRECT("'（様式３）受講申込表'!P"&amp;ROW(P35))="", "", INDIRECT("'（様式３）受講申込表'!P"&amp;ROW(P35)))</f>
        <v/>
      </c>
      <c r="H26" s="101" t="str" cm="1">
        <f t="array" aca="1" ref="H26" ca="1">IF(INDIRECT("'（様式３）受講申込表'!Q"&amp;ROW(Q35))="","",INDIRECT("'（様式３）受講申込表'!Q"&amp;ROW(Q35)))</f>
        <v/>
      </c>
      <c r="I26" s="101" t="str" cm="1">
        <f t="array" aca="1" ref="I26" ca="1">IF(INDIRECT("'（様式３）受講申込表'!R"&amp;ROW(R35))="","",INDIRECT("'（様式３）受講申込表'!R"&amp;ROW(R35)))</f>
        <v/>
      </c>
      <c r="J26" s="135" t="str" cm="1">
        <f t="array" aca="1" ref="J26" ca="1">IF(INDIRECT("'（様式３）受講申込表'!O"&amp;ROW(O35))="","",IF(INDIRECT("'（様式３）受講申込表'!O"&amp;ROW(O35))="――","",INDIRECT("'（様式３）受講申込表'!O"&amp;ROW(O35))))</f>
        <v/>
      </c>
      <c r="K26" s="101" t="str" cm="1">
        <f t="array" aca="1" ref="K26" ca="1">IF(INDIRECT("'（様式３）受講申込表'!N"&amp;ROW(N35))="","",INDIRECT("'（様式３）受講申込表'!N"&amp;ROW(N35)))</f>
        <v/>
      </c>
      <c r="L26" s="101" t="str" cm="1">
        <f t="array" aca="1" ref="L26" ca="1">IF(INDIRECT("'（様式３）受講申込表'!M"&amp;ROW(M35))="","",INDIRECT("'（様式３）受講申込表'!M"&amp;ROW(M35)))</f>
        <v/>
      </c>
      <c r="M26" s="101" t="str" cm="1">
        <f t="array" aca="1" ref="M26" ca="1">IF(INDIRECT("'（様式３）受講申込表'!G"&amp;ROW(G35))="","",INDIRECT("'（様式３）受講申込表'!G"&amp;ROW(G35)))</f>
        <v/>
      </c>
      <c r="N26" s="101" t="str" cm="1">
        <f t="array" aca="1" ref="N26" ca="1">IF(INDIRECT("'（様式３）受講申込表'!H"&amp;ROW(H35))="","",INDIRECT("'（様式３）受講申込表'!H"&amp;ROW(H35)))</f>
        <v/>
      </c>
      <c r="O26" s="101" t="str" cm="1">
        <f t="array" aca="1" ref="O26" ca="1">IF(INDIRECT("'（様式３）受講申込表'!J"&amp;ROW(J35))="","",INDIRECT("'（様式３）受講申込表'!J"&amp;ROW(J35)))</f>
        <v/>
      </c>
      <c r="P26" s="101" t="str" cm="1">
        <f t="array" aca="1" ref="P26" ca="1">IF(INDIRECT("'（様式３）受講申込表'!K"&amp;ROW(K35))="","",INDIRECT("'（様式３）受講申込表'!k"&amp;ROW(K35)))</f>
        <v/>
      </c>
      <c r="Q26" s="101" t="str" cm="1">
        <f t="array" aca="1" ref="Q26" ca="1">IF(INDIRECT("'（様式３）受講申込表'!L"&amp;ROW(L35))="","",INDIRECT("'（様式３）受講申込表'!L"&amp;ROW(L35)))</f>
        <v/>
      </c>
      <c r="R26" s="101" t="str" cm="1">
        <f t="array" aca="1" ref="R26" ca="1">IF(INDIRECT("'（様式３）受講申込表'!S"&amp;ROW(S35))="","",IF(INDIRECT("'（様式３）受講申込表'!S"&amp;ROW(S35))="――","",INDIRECT("'（様式３）受講申込表'!S"&amp;ROW(S35))))</f>
        <v/>
      </c>
      <c r="S26" s="101" t="str" cm="1">
        <f t="array" aca="1" ref="S26" ca="1">IF(INDIRECT("'（様式３）受講申込表'!T"&amp;ROW(T35))="","",IF(INDIRECT("'（様式３）受講申込表'!T"&amp;ROW(T35))="――","",INDIRECT("'（様式３）受講申込表'!T"&amp;ROW(T35))))</f>
        <v/>
      </c>
      <c r="T26" s="101" t="str" cm="1">
        <f t="array" aca="1" ref="T26" ca="1">IF(INDIRECT("'（様式３）受講申込表'!U"&amp;ROW(U35))="","",IF(INDIRECT("'（様式３）受講申込表'!U"&amp;ROW(U35))="――","",INDIRECT("'（様式３）受講申込表'!U"&amp;ROW(U35))))</f>
        <v/>
      </c>
      <c r="U26" s="101" t="str" cm="1">
        <f t="array" aca="1" ref="U26" ca="1">IF(INDIRECT("'（様式３）受講申込表'!V"&amp;ROW(V35))="","",IF(INDIRECT("'（様式３）受講申込表'!V"&amp;ROW(V35))="――","",INDIRECT("'（様式３）受講申込表'!V"&amp;ROW(V35))))</f>
        <v/>
      </c>
      <c r="V26" s="101" t="str" cm="1">
        <f t="array" aca="1" ref="V26" ca="1">IF(INDIRECT("'（様式３）受講申込表'!W"&amp;ROW(W35))="","",IF(INDIRECT("'（様式３）受講申込表'!W"&amp;ROW(W35))="――","",INDIRECT("'（様式３）受講申込表'!W"&amp;ROW(W35))))</f>
        <v/>
      </c>
      <c r="W26" s="101" t="str" cm="1">
        <f t="array" aca="1" ref="W26" ca="1">IF(INDIRECT("'（様式３）受講申込表'!X"&amp;ROW(X35))="","",IF(INDIRECT("'（様式３）受講申込表'!X"&amp;ROW(X35))="――","",INDIRECT("'（様式３）受講申込表'!X"&amp;ROW(X35))))</f>
        <v/>
      </c>
      <c r="X26" s="101" t="str" cm="1">
        <f t="array" aca="1" ref="X26" ca="1">IF(INDIRECT("'（様式３）受講申込表'!Y"&amp;ROW(Y35))="","",INDIRECT("'（様式３）受講申込表'!Y"&amp;ROW(Y35)))</f>
        <v/>
      </c>
      <c r="Y26" s="101" t="str" cm="1">
        <f t="array" aca="1" ref="Y26" ca="1">IF(INDIRECT("'（様式３）受講申込表'!Z"&amp;ROW(Z35))="","",INDIRECT("'（様式３）受講申込表'!Z"&amp;ROW(Z35)))</f>
        <v/>
      </c>
      <c r="Z26" s="101" t="str" cm="1">
        <f t="array" aca="1" ref="Z26" ca="1">IF(INDIRECT("'（様式３）受講申込表'!AA"&amp;ROW(AA35))="","",INDIRECT("'（様式３）受講申込表'!AA"&amp;ROW(AA35)))</f>
        <v/>
      </c>
      <c r="AA26" s="101" t="str" cm="1">
        <f t="array" aca="1" ref="AA26" ca="1">IF(INDIRECT("'（様式３）受講申込表'!AB"&amp;ROW(AB35))="","",INDIRECT("'（様式３）受講申込表'!AB"&amp;ROW(AB35)))</f>
        <v/>
      </c>
    </row>
    <row r="27" spans="1:27" ht="12.75" customHeight="1">
      <c r="A27" s="78">
        <v>26</v>
      </c>
      <c r="B27" s="100" t="str" cm="1">
        <f t="array" aca="1" ref="B27" ca="1">IF(INDIRECT("'（様式３）受講申込表'!B"&amp;ROW(B36))="", "", INDIRECT("'（様式３）受講申込表'!B"&amp;ROW(B36)))</f>
        <v/>
      </c>
      <c r="C27" s="101" t="str" cm="1">
        <f t="array" aca="1" ref="C27" ca="1">IF(INDIRECT("'（様式３）受講申込表'!C"&amp;ROW(C36))="", "", INDIRECT("'（様式３）受講申込表'!C"&amp;ROW(C36)))</f>
        <v/>
      </c>
      <c r="D27" s="101" t="str" cm="1">
        <f t="array" aca="1" ref="D27" ca="1">IF(INDIRECT("'（様式３）受講申込表'!D"&amp;ROW(D36))="", "", INDIRECT("'（様式３）受講申込表'!D"&amp;ROW(D36)))</f>
        <v/>
      </c>
      <c r="E27" s="101" t="str" cm="1">
        <f t="array" aca="1" ref="E27" ca="1">IF(INDIRECT("'（様式３）受講申込表'!E"&amp;ROW(E36))="", "", INDIRECT("'（様式３）受講申込表'!E"&amp;ROW(E36)))</f>
        <v/>
      </c>
      <c r="F27" s="101" t="str" cm="1">
        <f t="array" aca="1" ref="F27" ca="1">IF(INDIRECT("'（様式３）受講申込表'!I"&amp;ROW(I36))="", "", INDIRECT("'（様式３）受講申込表'!I"&amp;ROW(I36)))</f>
        <v/>
      </c>
      <c r="G27" s="101" t="str" cm="1">
        <f t="array" aca="1" ref="G27" ca="1">IF(INDIRECT("'（様式３）受講申込表'!P"&amp;ROW(P36))="", "", INDIRECT("'（様式３）受講申込表'!P"&amp;ROW(P36)))</f>
        <v/>
      </c>
      <c r="H27" s="101" t="str" cm="1">
        <f t="array" aca="1" ref="H27" ca="1">IF(INDIRECT("'（様式３）受講申込表'!Q"&amp;ROW(Q36))="","",INDIRECT("'（様式３）受講申込表'!Q"&amp;ROW(Q36)))</f>
        <v/>
      </c>
      <c r="I27" s="101" t="str" cm="1">
        <f t="array" aca="1" ref="I27" ca="1">IF(INDIRECT("'（様式３）受講申込表'!R"&amp;ROW(R36))="","",INDIRECT("'（様式３）受講申込表'!R"&amp;ROW(R36)))</f>
        <v/>
      </c>
      <c r="J27" s="135" t="str" cm="1">
        <f t="array" aca="1" ref="J27" ca="1">IF(INDIRECT("'（様式３）受講申込表'!O"&amp;ROW(O36))="","",IF(INDIRECT("'（様式３）受講申込表'!O"&amp;ROW(O36))="――","",INDIRECT("'（様式３）受講申込表'!O"&amp;ROW(O36))))</f>
        <v/>
      </c>
      <c r="K27" s="101" t="str" cm="1">
        <f t="array" aca="1" ref="K27" ca="1">IF(INDIRECT("'（様式３）受講申込表'!N"&amp;ROW(N36))="","",INDIRECT("'（様式３）受講申込表'!N"&amp;ROW(N36)))</f>
        <v/>
      </c>
      <c r="L27" s="101" t="str" cm="1">
        <f t="array" aca="1" ref="L27" ca="1">IF(INDIRECT("'（様式３）受講申込表'!M"&amp;ROW(M36))="","",INDIRECT("'（様式３）受講申込表'!M"&amp;ROW(M36)))</f>
        <v/>
      </c>
      <c r="M27" s="101" t="str" cm="1">
        <f t="array" aca="1" ref="M27" ca="1">IF(INDIRECT("'（様式３）受講申込表'!G"&amp;ROW(G36))="","",INDIRECT("'（様式３）受講申込表'!G"&amp;ROW(G36)))</f>
        <v/>
      </c>
      <c r="N27" s="101" t="str" cm="1">
        <f t="array" aca="1" ref="N27" ca="1">IF(INDIRECT("'（様式３）受講申込表'!H"&amp;ROW(H36))="","",INDIRECT("'（様式３）受講申込表'!H"&amp;ROW(H36)))</f>
        <v/>
      </c>
      <c r="O27" s="101" t="str" cm="1">
        <f t="array" aca="1" ref="O27" ca="1">IF(INDIRECT("'（様式３）受講申込表'!J"&amp;ROW(J36))="","",INDIRECT("'（様式３）受講申込表'!J"&amp;ROW(J36)))</f>
        <v/>
      </c>
      <c r="P27" s="101" t="str" cm="1">
        <f t="array" aca="1" ref="P27" ca="1">IF(INDIRECT("'（様式３）受講申込表'!K"&amp;ROW(K36))="","",INDIRECT("'（様式３）受講申込表'!k"&amp;ROW(K36)))</f>
        <v/>
      </c>
      <c r="Q27" s="101" t="str" cm="1">
        <f t="array" aca="1" ref="Q27" ca="1">IF(INDIRECT("'（様式３）受講申込表'!L"&amp;ROW(L36))="","",INDIRECT("'（様式３）受講申込表'!L"&amp;ROW(L36)))</f>
        <v/>
      </c>
      <c r="R27" s="101" t="str" cm="1">
        <f t="array" aca="1" ref="R27" ca="1">IF(INDIRECT("'（様式３）受講申込表'!S"&amp;ROW(S36))="","",IF(INDIRECT("'（様式３）受講申込表'!S"&amp;ROW(S36))="――","",INDIRECT("'（様式３）受講申込表'!S"&amp;ROW(S36))))</f>
        <v/>
      </c>
      <c r="S27" s="101" t="str" cm="1">
        <f t="array" aca="1" ref="S27" ca="1">IF(INDIRECT("'（様式３）受講申込表'!T"&amp;ROW(T36))="","",IF(INDIRECT("'（様式３）受講申込表'!T"&amp;ROW(T36))="――","",INDIRECT("'（様式３）受講申込表'!T"&amp;ROW(T36))))</f>
        <v/>
      </c>
      <c r="T27" s="101" t="str" cm="1">
        <f t="array" aca="1" ref="T27" ca="1">IF(INDIRECT("'（様式３）受講申込表'!U"&amp;ROW(U36))="","",IF(INDIRECT("'（様式３）受講申込表'!U"&amp;ROW(U36))="――","",INDIRECT("'（様式３）受講申込表'!U"&amp;ROW(U36))))</f>
        <v/>
      </c>
      <c r="U27" s="101" t="str" cm="1">
        <f t="array" aca="1" ref="U27" ca="1">IF(INDIRECT("'（様式３）受講申込表'!V"&amp;ROW(V36))="","",IF(INDIRECT("'（様式３）受講申込表'!V"&amp;ROW(V36))="――","",INDIRECT("'（様式３）受講申込表'!V"&amp;ROW(V36))))</f>
        <v/>
      </c>
      <c r="V27" s="101" t="str" cm="1">
        <f t="array" aca="1" ref="V27" ca="1">IF(INDIRECT("'（様式３）受講申込表'!W"&amp;ROW(W36))="","",IF(INDIRECT("'（様式３）受講申込表'!W"&amp;ROW(W36))="――","",INDIRECT("'（様式３）受講申込表'!W"&amp;ROW(W36))))</f>
        <v/>
      </c>
      <c r="W27" s="101" t="str" cm="1">
        <f t="array" aca="1" ref="W27" ca="1">IF(INDIRECT("'（様式３）受講申込表'!X"&amp;ROW(X36))="","",IF(INDIRECT("'（様式３）受講申込表'!X"&amp;ROW(X36))="――","",INDIRECT("'（様式３）受講申込表'!X"&amp;ROW(X36))))</f>
        <v/>
      </c>
      <c r="X27" s="101" t="str" cm="1">
        <f t="array" aca="1" ref="X27" ca="1">IF(INDIRECT("'（様式３）受講申込表'!Y"&amp;ROW(Y36))="","",INDIRECT("'（様式３）受講申込表'!Y"&amp;ROW(Y36)))</f>
        <v/>
      </c>
      <c r="Y27" s="101" t="str" cm="1">
        <f t="array" aca="1" ref="Y27" ca="1">IF(INDIRECT("'（様式３）受講申込表'!Z"&amp;ROW(Z36))="","",INDIRECT("'（様式３）受講申込表'!Z"&amp;ROW(Z36)))</f>
        <v/>
      </c>
      <c r="Z27" s="101" t="str" cm="1">
        <f t="array" aca="1" ref="Z27" ca="1">IF(INDIRECT("'（様式３）受講申込表'!AA"&amp;ROW(AA36))="","",INDIRECT("'（様式３）受講申込表'!AA"&amp;ROW(AA36)))</f>
        <v/>
      </c>
      <c r="AA27" s="101" t="str" cm="1">
        <f t="array" aca="1" ref="AA27" ca="1">IF(INDIRECT("'（様式３）受講申込表'!AB"&amp;ROW(AB36))="","",INDIRECT("'（様式３）受講申込表'!AB"&amp;ROW(AB36)))</f>
        <v/>
      </c>
    </row>
    <row r="28" spans="1:27" ht="12.75" customHeight="1">
      <c r="A28" s="78">
        <v>27</v>
      </c>
      <c r="B28" s="100" t="str" cm="1">
        <f t="array" aca="1" ref="B28" ca="1">IF(INDIRECT("'（様式３）受講申込表'!B"&amp;ROW(B37))="", "", INDIRECT("'（様式３）受講申込表'!B"&amp;ROW(B37)))</f>
        <v/>
      </c>
      <c r="C28" s="101" t="str" cm="1">
        <f t="array" aca="1" ref="C28" ca="1">IF(INDIRECT("'（様式３）受講申込表'!C"&amp;ROW(C37))="", "", INDIRECT("'（様式３）受講申込表'!C"&amp;ROW(C37)))</f>
        <v/>
      </c>
      <c r="D28" s="101" t="str" cm="1">
        <f t="array" aca="1" ref="D28" ca="1">IF(INDIRECT("'（様式３）受講申込表'!D"&amp;ROW(D37))="", "", INDIRECT("'（様式３）受講申込表'!D"&amp;ROW(D37)))</f>
        <v/>
      </c>
      <c r="E28" s="101" t="str" cm="1">
        <f t="array" aca="1" ref="E28" ca="1">IF(INDIRECT("'（様式３）受講申込表'!E"&amp;ROW(E37))="", "", INDIRECT("'（様式３）受講申込表'!E"&amp;ROW(E37)))</f>
        <v/>
      </c>
      <c r="F28" s="101" t="str" cm="1">
        <f t="array" aca="1" ref="F28" ca="1">IF(INDIRECT("'（様式３）受講申込表'!I"&amp;ROW(I37))="", "", INDIRECT("'（様式３）受講申込表'!I"&amp;ROW(I37)))</f>
        <v/>
      </c>
      <c r="G28" s="101" t="str" cm="1">
        <f t="array" aca="1" ref="G28" ca="1">IF(INDIRECT("'（様式３）受講申込表'!P"&amp;ROW(P37))="", "", INDIRECT("'（様式３）受講申込表'!P"&amp;ROW(P37)))</f>
        <v/>
      </c>
      <c r="H28" s="101" t="str" cm="1">
        <f t="array" aca="1" ref="H28" ca="1">IF(INDIRECT("'（様式３）受講申込表'!Q"&amp;ROW(Q37))="","",INDIRECT("'（様式３）受講申込表'!Q"&amp;ROW(Q37)))</f>
        <v/>
      </c>
      <c r="I28" s="101" t="str" cm="1">
        <f t="array" aca="1" ref="I28" ca="1">IF(INDIRECT("'（様式３）受講申込表'!R"&amp;ROW(R37))="","",INDIRECT("'（様式３）受講申込表'!R"&amp;ROW(R37)))</f>
        <v/>
      </c>
      <c r="J28" s="135" t="str" cm="1">
        <f t="array" aca="1" ref="J28" ca="1">IF(INDIRECT("'（様式３）受講申込表'!O"&amp;ROW(O37))="","",IF(INDIRECT("'（様式３）受講申込表'!O"&amp;ROW(O37))="――","",INDIRECT("'（様式３）受講申込表'!O"&amp;ROW(O37))))</f>
        <v/>
      </c>
      <c r="K28" s="101" t="str" cm="1">
        <f t="array" aca="1" ref="K28" ca="1">IF(INDIRECT("'（様式３）受講申込表'!N"&amp;ROW(N37))="","",INDIRECT("'（様式３）受講申込表'!N"&amp;ROW(N37)))</f>
        <v/>
      </c>
      <c r="L28" s="101" t="str" cm="1">
        <f t="array" aca="1" ref="L28" ca="1">IF(INDIRECT("'（様式３）受講申込表'!M"&amp;ROW(M37))="","",INDIRECT("'（様式３）受講申込表'!M"&amp;ROW(M37)))</f>
        <v/>
      </c>
      <c r="M28" s="101" t="str" cm="1">
        <f t="array" aca="1" ref="M28" ca="1">IF(INDIRECT("'（様式３）受講申込表'!G"&amp;ROW(G37))="","",INDIRECT("'（様式３）受講申込表'!G"&amp;ROW(G37)))</f>
        <v/>
      </c>
      <c r="N28" s="101" t="str" cm="1">
        <f t="array" aca="1" ref="N28" ca="1">IF(INDIRECT("'（様式３）受講申込表'!H"&amp;ROW(H37))="","",INDIRECT("'（様式３）受講申込表'!H"&amp;ROW(H37)))</f>
        <v/>
      </c>
      <c r="O28" s="101" t="str" cm="1">
        <f t="array" aca="1" ref="O28" ca="1">IF(INDIRECT("'（様式３）受講申込表'!J"&amp;ROW(J37))="","",INDIRECT("'（様式３）受講申込表'!J"&amp;ROW(J37)))</f>
        <v/>
      </c>
      <c r="P28" s="101" t="str" cm="1">
        <f t="array" aca="1" ref="P28" ca="1">IF(INDIRECT("'（様式３）受講申込表'!K"&amp;ROW(K37))="","",INDIRECT("'（様式３）受講申込表'!k"&amp;ROW(K37)))</f>
        <v/>
      </c>
      <c r="Q28" s="101" t="str" cm="1">
        <f t="array" aca="1" ref="Q28" ca="1">IF(INDIRECT("'（様式３）受講申込表'!L"&amp;ROW(L37))="","",INDIRECT("'（様式３）受講申込表'!L"&amp;ROW(L37)))</f>
        <v/>
      </c>
      <c r="R28" s="101" t="str" cm="1">
        <f t="array" aca="1" ref="R28" ca="1">IF(INDIRECT("'（様式３）受講申込表'!S"&amp;ROW(S37))="","",IF(INDIRECT("'（様式３）受講申込表'!S"&amp;ROW(S37))="――","",INDIRECT("'（様式３）受講申込表'!S"&amp;ROW(S37))))</f>
        <v/>
      </c>
      <c r="S28" s="101" t="str" cm="1">
        <f t="array" aca="1" ref="S28" ca="1">IF(INDIRECT("'（様式３）受講申込表'!T"&amp;ROW(T37))="","",IF(INDIRECT("'（様式３）受講申込表'!T"&amp;ROW(T37))="――","",INDIRECT("'（様式３）受講申込表'!T"&amp;ROW(T37))))</f>
        <v/>
      </c>
      <c r="T28" s="101" t="str" cm="1">
        <f t="array" aca="1" ref="T28" ca="1">IF(INDIRECT("'（様式３）受講申込表'!U"&amp;ROW(U37))="","",IF(INDIRECT("'（様式３）受講申込表'!U"&amp;ROW(U37))="――","",INDIRECT("'（様式３）受講申込表'!U"&amp;ROW(U37))))</f>
        <v/>
      </c>
      <c r="U28" s="101" t="str" cm="1">
        <f t="array" aca="1" ref="U28" ca="1">IF(INDIRECT("'（様式３）受講申込表'!V"&amp;ROW(V37))="","",IF(INDIRECT("'（様式３）受講申込表'!V"&amp;ROW(V37))="――","",INDIRECT("'（様式３）受講申込表'!V"&amp;ROW(V37))))</f>
        <v/>
      </c>
      <c r="V28" s="101" t="str" cm="1">
        <f t="array" aca="1" ref="V28" ca="1">IF(INDIRECT("'（様式３）受講申込表'!W"&amp;ROW(W37))="","",IF(INDIRECT("'（様式３）受講申込表'!W"&amp;ROW(W37))="――","",INDIRECT("'（様式３）受講申込表'!W"&amp;ROW(W37))))</f>
        <v/>
      </c>
      <c r="W28" s="101" t="str" cm="1">
        <f t="array" aca="1" ref="W28" ca="1">IF(INDIRECT("'（様式３）受講申込表'!X"&amp;ROW(X37))="","",IF(INDIRECT("'（様式３）受講申込表'!X"&amp;ROW(X37))="――","",INDIRECT("'（様式３）受講申込表'!X"&amp;ROW(X37))))</f>
        <v/>
      </c>
      <c r="X28" s="101" t="str" cm="1">
        <f t="array" aca="1" ref="X28" ca="1">IF(INDIRECT("'（様式３）受講申込表'!Y"&amp;ROW(Y37))="","",INDIRECT("'（様式３）受講申込表'!Y"&amp;ROW(Y37)))</f>
        <v/>
      </c>
      <c r="Y28" s="101" t="str" cm="1">
        <f t="array" aca="1" ref="Y28" ca="1">IF(INDIRECT("'（様式３）受講申込表'!Z"&amp;ROW(Z37))="","",INDIRECT("'（様式３）受講申込表'!Z"&amp;ROW(Z37)))</f>
        <v/>
      </c>
      <c r="Z28" s="101" t="str" cm="1">
        <f t="array" aca="1" ref="Z28" ca="1">IF(INDIRECT("'（様式３）受講申込表'!AA"&amp;ROW(AA37))="","",INDIRECT("'（様式３）受講申込表'!AA"&amp;ROW(AA37)))</f>
        <v/>
      </c>
      <c r="AA28" s="101" t="str" cm="1">
        <f t="array" aca="1" ref="AA28" ca="1">IF(INDIRECT("'（様式３）受講申込表'!AB"&amp;ROW(AB37))="","",INDIRECT("'（様式３）受講申込表'!AB"&amp;ROW(AB37)))</f>
        <v/>
      </c>
    </row>
    <row r="29" spans="1:27" ht="12.75" customHeight="1">
      <c r="A29" s="78">
        <v>28</v>
      </c>
      <c r="B29" s="100" t="str" cm="1">
        <f t="array" aca="1" ref="B29" ca="1">IF(INDIRECT("'（様式３）受講申込表'!B"&amp;ROW(B38))="", "", INDIRECT("'（様式３）受講申込表'!B"&amp;ROW(B38)))</f>
        <v/>
      </c>
      <c r="C29" s="101" t="str" cm="1">
        <f t="array" aca="1" ref="C29" ca="1">IF(INDIRECT("'（様式３）受講申込表'!C"&amp;ROW(C38))="", "", INDIRECT("'（様式３）受講申込表'!C"&amp;ROW(C38)))</f>
        <v/>
      </c>
      <c r="D29" s="101" t="str" cm="1">
        <f t="array" aca="1" ref="D29" ca="1">IF(INDIRECT("'（様式３）受講申込表'!D"&amp;ROW(D38))="", "", INDIRECT("'（様式３）受講申込表'!D"&amp;ROW(D38)))</f>
        <v/>
      </c>
      <c r="E29" s="101" t="str" cm="1">
        <f t="array" aca="1" ref="E29" ca="1">IF(INDIRECT("'（様式３）受講申込表'!E"&amp;ROW(E38))="", "", INDIRECT("'（様式３）受講申込表'!E"&amp;ROW(E38)))</f>
        <v/>
      </c>
      <c r="F29" s="101" t="str" cm="1">
        <f t="array" aca="1" ref="F29" ca="1">IF(INDIRECT("'（様式３）受講申込表'!I"&amp;ROW(I38))="", "", INDIRECT("'（様式３）受講申込表'!I"&amp;ROW(I38)))</f>
        <v/>
      </c>
      <c r="G29" s="101" t="str" cm="1">
        <f t="array" aca="1" ref="G29" ca="1">IF(INDIRECT("'（様式３）受講申込表'!P"&amp;ROW(P38))="", "", INDIRECT("'（様式３）受講申込表'!P"&amp;ROW(P38)))</f>
        <v/>
      </c>
      <c r="H29" s="101" t="str" cm="1">
        <f t="array" aca="1" ref="H29" ca="1">IF(INDIRECT("'（様式３）受講申込表'!Q"&amp;ROW(Q38))="","",INDIRECT("'（様式３）受講申込表'!Q"&amp;ROW(Q38)))</f>
        <v/>
      </c>
      <c r="I29" s="101" t="str" cm="1">
        <f t="array" aca="1" ref="I29" ca="1">IF(INDIRECT("'（様式３）受講申込表'!R"&amp;ROW(R38))="","",INDIRECT("'（様式３）受講申込表'!R"&amp;ROW(R38)))</f>
        <v/>
      </c>
      <c r="J29" s="135" t="str" cm="1">
        <f t="array" aca="1" ref="J29" ca="1">IF(INDIRECT("'（様式３）受講申込表'!O"&amp;ROW(O38))="","",IF(INDIRECT("'（様式３）受講申込表'!O"&amp;ROW(O38))="――","",INDIRECT("'（様式３）受講申込表'!O"&amp;ROW(O38))))</f>
        <v/>
      </c>
      <c r="K29" s="101" t="str" cm="1">
        <f t="array" aca="1" ref="K29" ca="1">IF(INDIRECT("'（様式３）受講申込表'!N"&amp;ROW(N38))="","",INDIRECT("'（様式３）受講申込表'!N"&amp;ROW(N38)))</f>
        <v/>
      </c>
      <c r="L29" s="101" t="str" cm="1">
        <f t="array" aca="1" ref="L29" ca="1">IF(INDIRECT("'（様式３）受講申込表'!M"&amp;ROW(M38))="","",INDIRECT("'（様式３）受講申込表'!M"&amp;ROW(M38)))</f>
        <v/>
      </c>
      <c r="M29" s="101" t="str" cm="1">
        <f t="array" aca="1" ref="M29" ca="1">IF(INDIRECT("'（様式３）受講申込表'!G"&amp;ROW(G38))="","",INDIRECT("'（様式３）受講申込表'!G"&amp;ROW(G38)))</f>
        <v/>
      </c>
      <c r="N29" s="101" t="str" cm="1">
        <f t="array" aca="1" ref="N29" ca="1">IF(INDIRECT("'（様式３）受講申込表'!H"&amp;ROW(H38))="","",INDIRECT("'（様式３）受講申込表'!H"&amp;ROW(H38)))</f>
        <v/>
      </c>
      <c r="O29" s="101" t="str" cm="1">
        <f t="array" aca="1" ref="O29" ca="1">IF(INDIRECT("'（様式３）受講申込表'!J"&amp;ROW(J38))="","",INDIRECT("'（様式３）受講申込表'!J"&amp;ROW(J38)))</f>
        <v/>
      </c>
      <c r="P29" s="101" t="str" cm="1">
        <f t="array" aca="1" ref="P29" ca="1">IF(INDIRECT("'（様式３）受講申込表'!K"&amp;ROW(K38))="","",INDIRECT("'（様式３）受講申込表'!k"&amp;ROW(K38)))</f>
        <v/>
      </c>
      <c r="Q29" s="101" t="str" cm="1">
        <f t="array" aca="1" ref="Q29" ca="1">IF(INDIRECT("'（様式３）受講申込表'!L"&amp;ROW(L38))="","",INDIRECT("'（様式３）受講申込表'!L"&amp;ROW(L38)))</f>
        <v/>
      </c>
      <c r="R29" s="101" t="str" cm="1">
        <f t="array" aca="1" ref="R29" ca="1">IF(INDIRECT("'（様式３）受講申込表'!S"&amp;ROW(S38))="","",IF(INDIRECT("'（様式３）受講申込表'!S"&amp;ROW(S38))="――","",INDIRECT("'（様式３）受講申込表'!S"&amp;ROW(S38))))</f>
        <v/>
      </c>
      <c r="S29" s="101" t="str" cm="1">
        <f t="array" aca="1" ref="S29" ca="1">IF(INDIRECT("'（様式３）受講申込表'!T"&amp;ROW(T38))="","",IF(INDIRECT("'（様式３）受講申込表'!T"&amp;ROW(T38))="――","",INDIRECT("'（様式３）受講申込表'!T"&amp;ROW(T38))))</f>
        <v/>
      </c>
      <c r="T29" s="101" t="str" cm="1">
        <f t="array" aca="1" ref="T29" ca="1">IF(INDIRECT("'（様式３）受講申込表'!U"&amp;ROW(U38))="","",IF(INDIRECT("'（様式３）受講申込表'!U"&amp;ROW(U38))="――","",INDIRECT("'（様式３）受講申込表'!U"&amp;ROW(U38))))</f>
        <v/>
      </c>
      <c r="U29" s="101" t="str" cm="1">
        <f t="array" aca="1" ref="U29" ca="1">IF(INDIRECT("'（様式３）受講申込表'!V"&amp;ROW(V38))="","",IF(INDIRECT("'（様式３）受講申込表'!V"&amp;ROW(V38))="――","",INDIRECT("'（様式３）受講申込表'!V"&amp;ROW(V38))))</f>
        <v/>
      </c>
      <c r="V29" s="101" t="str" cm="1">
        <f t="array" aca="1" ref="V29" ca="1">IF(INDIRECT("'（様式３）受講申込表'!W"&amp;ROW(W38))="","",IF(INDIRECT("'（様式３）受講申込表'!W"&amp;ROW(W38))="――","",INDIRECT("'（様式３）受講申込表'!W"&amp;ROW(W38))))</f>
        <v/>
      </c>
      <c r="W29" s="101" t="str" cm="1">
        <f t="array" aca="1" ref="W29" ca="1">IF(INDIRECT("'（様式３）受講申込表'!X"&amp;ROW(X38))="","",IF(INDIRECT("'（様式３）受講申込表'!X"&amp;ROW(X38))="――","",INDIRECT("'（様式３）受講申込表'!X"&amp;ROW(X38))))</f>
        <v/>
      </c>
      <c r="X29" s="101" t="str" cm="1">
        <f t="array" aca="1" ref="X29" ca="1">IF(INDIRECT("'（様式３）受講申込表'!Y"&amp;ROW(Y38))="","",INDIRECT("'（様式３）受講申込表'!Y"&amp;ROW(Y38)))</f>
        <v/>
      </c>
      <c r="Y29" s="101" t="str" cm="1">
        <f t="array" aca="1" ref="Y29" ca="1">IF(INDIRECT("'（様式３）受講申込表'!Z"&amp;ROW(Z38))="","",INDIRECT("'（様式３）受講申込表'!Z"&amp;ROW(Z38)))</f>
        <v/>
      </c>
      <c r="Z29" s="101" t="str" cm="1">
        <f t="array" aca="1" ref="Z29" ca="1">IF(INDIRECT("'（様式３）受講申込表'!AA"&amp;ROW(AA38))="","",INDIRECT("'（様式３）受講申込表'!AA"&amp;ROW(AA38)))</f>
        <v/>
      </c>
      <c r="AA29" s="101" t="str" cm="1">
        <f t="array" aca="1" ref="AA29" ca="1">IF(INDIRECT("'（様式３）受講申込表'!AB"&amp;ROW(AB38))="","",INDIRECT("'（様式３）受講申込表'!AB"&amp;ROW(AB38)))</f>
        <v/>
      </c>
    </row>
    <row r="30" spans="1:27" ht="12.75" customHeight="1">
      <c r="A30" s="78">
        <v>29</v>
      </c>
      <c r="B30" s="100" t="str" cm="1">
        <f t="array" aca="1" ref="B30" ca="1">IF(INDIRECT("'（様式３）受講申込表'!B"&amp;ROW(B39))="", "", INDIRECT("'（様式３）受講申込表'!B"&amp;ROW(B39)))</f>
        <v/>
      </c>
      <c r="C30" s="101" t="str" cm="1">
        <f t="array" aca="1" ref="C30" ca="1">IF(INDIRECT("'（様式３）受講申込表'!C"&amp;ROW(C39))="", "", INDIRECT("'（様式３）受講申込表'!C"&amp;ROW(C39)))</f>
        <v/>
      </c>
      <c r="D30" s="101" t="str" cm="1">
        <f t="array" aca="1" ref="D30" ca="1">IF(INDIRECT("'（様式３）受講申込表'!D"&amp;ROW(D39))="", "", INDIRECT("'（様式３）受講申込表'!D"&amp;ROW(D39)))</f>
        <v/>
      </c>
      <c r="E30" s="101" t="str" cm="1">
        <f t="array" aca="1" ref="E30" ca="1">IF(INDIRECT("'（様式３）受講申込表'!E"&amp;ROW(E39))="", "", INDIRECT("'（様式３）受講申込表'!E"&amp;ROW(E39)))</f>
        <v/>
      </c>
      <c r="F30" s="101" t="str" cm="1">
        <f t="array" aca="1" ref="F30" ca="1">IF(INDIRECT("'（様式３）受講申込表'!I"&amp;ROW(I39))="", "", INDIRECT("'（様式３）受講申込表'!I"&amp;ROW(I39)))</f>
        <v/>
      </c>
      <c r="G30" s="101" t="str" cm="1">
        <f t="array" aca="1" ref="G30" ca="1">IF(INDIRECT("'（様式３）受講申込表'!P"&amp;ROW(P39))="", "", INDIRECT("'（様式３）受講申込表'!P"&amp;ROW(P39)))</f>
        <v/>
      </c>
      <c r="H30" s="101" t="str" cm="1">
        <f t="array" aca="1" ref="H30" ca="1">IF(INDIRECT("'（様式３）受講申込表'!Q"&amp;ROW(Q39))="","",INDIRECT("'（様式３）受講申込表'!Q"&amp;ROW(Q39)))</f>
        <v/>
      </c>
      <c r="I30" s="101" t="str" cm="1">
        <f t="array" aca="1" ref="I30" ca="1">IF(INDIRECT("'（様式３）受講申込表'!R"&amp;ROW(R39))="","",INDIRECT("'（様式３）受講申込表'!R"&amp;ROW(R39)))</f>
        <v/>
      </c>
      <c r="J30" s="135" t="str" cm="1">
        <f t="array" aca="1" ref="J30" ca="1">IF(INDIRECT("'（様式３）受講申込表'!O"&amp;ROW(O39))="","",IF(INDIRECT("'（様式３）受講申込表'!O"&amp;ROW(O39))="――","",INDIRECT("'（様式３）受講申込表'!O"&amp;ROW(O39))))</f>
        <v/>
      </c>
      <c r="K30" s="101" t="str" cm="1">
        <f t="array" aca="1" ref="K30" ca="1">IF(INDIRECT("'（様式３）受講申込表'!N"&amp;ROW(N39))="","",INDIRECT("'（様式３）受講申込表'!N"&amp;ROW(N39)))</f>
        <v/>
      </c>
      <c r="L30" s="101" t="str" cm="1">
        <f t="array" aca="1" ref="L30" ca="1">IF(INDIRECT("'（様式３）受講申込表'!M"&amp;ROW(M39))="","",INDIRECT("'（様式３）受講申込表'!M"&amp;ROW(M39)))</f>
        <v/>
      </c>
      <c r="M30" s="101" t="str" cm="1">
        <f t="array" aca="1" ref="M30" ca="1">IF(INDIRECT("'（様式３）受講申込表'!G"&amp;ROW(G39))="","",INDIRECT("'（様式３）受講申込表'!G"&amp;ROW(G39)))</f>
        <v/>
      </c>
      <c r="N30" s="101" t="str" cm="1">
        <f t="array" aca="1" ref="N30" ca="1">IF(INDIRECT("'（様式３）受講申込表'!H"&amp;ROW(H39))="","",INDIRECT("'（様式３）受講申込表'!H"&amp;ROW(H39)))</f>
        <v/>
      </c>
      <c r="O30" s="101" t="str" cm="1">
        <f t="array" aca="1" ref="O30" ca="1">IF(INDIRECT("'（様式３）受講申込表'!J"&amp;ROW(J39))="","",INDIRECT("'（様式３）受講申込表'!J"&amp;ROW(J39)))</f>
        <v/>
      </c>
      <c r="P30" s="101" t="str" cm="1">
        <f t="array" aca="1" ref="P30" ca="1">IF(INDIRECT("'（様式３）受講申込表'!K"&amp;ROW(K39))="","",INDIRECT("'（様式３）受講申込表'!k"&amp;ROW(K39)))</f>
        <v/>
      </c>
      <c r="Q30" s="101" t="str" cm="1">
        <f t="array" aca="1" ref="Q30" ca="1">IF(INDIRECT("'（様式３）受講申込表'!L"&amp;ROW(L39))="","",INDIRECT("'（様式３）受講申込表'!L"&amp;ROW(L39)))</f>
        <v/>
      </c>
      <c r="R30" s="101" t="str" cm="1">
        <f t="array" aca="1" ref="R30" ca="1">IF(INDIRECT("'（様式３）受講申込表'!S"&amp;ROW(S39))="","",IF(INDIRECT("'（様式３）受講申込表'!S"&amp;ROW(S39))="――","",INDIRECT("'（様式３）受講申込表'!S"&amp;ROW(S39))))</f>
        <v/>
      </c>
      <c r="S30" s="101" t="str" cm="1">
        <f t="array" aca="1" ref="S30" ca="1">IF(INDIRECT("'（様式３）受講申込表'!T"&amp;ROW(T39))="","",IF(INDIRECT("'（様式３）受講申込表'!T"&amp;ROW(T39))="――","",INDIRECT("'（様式３）受講申込表'!T"&amp;ROW(T39))))</f>
        <v/>
      </c>
      <c r="T30" s="101" t="str" cm="1">
        <f t="array" aca="1" ref="T30" ca="1">IF(INDIRECT("'（様式３）受講申込表'!U"&amp;ROW(U39))="","",IF(INDIRECT("'（様式３）受講申込表'!U"&amp;ROW(U39))="――","",INDIRECT("'（様式３）受講申込表'!U"&amp;ROW(U39))))</f>
        <v/>
      </c>
      <c r="U30" s="101" t="str" cm="1">
        <f t="array" aca="1" ref="U30" ca="1">IF(INDIRECT("'（様式３）受講申込表'!V"&amp;ROW(V39))="","",IF(INDIRECT("'（様式３）受講申込表'!V"&amp;ROW(V39))="――","",INDIRECT("'（様式３）受講申込表'!V"&amp;ROW(V39))))</f>
        <v/>
      </c>
      <c r="V30" s="101" t="str" cm="1">
        <f t="array" aca="1" ref="V30" ca="1">IF(INDIRECT("'（様式３）受講申込表'!W"&amp;ROW(W39))="","",IF(INDIRECT("'（様式３）受講申込表'!W"&amp;ROW(W39))="――","",INDIRECT("'（様式３）受講申込表'!W"&amp;ROW(W39))))</f>
        <v/>
      </c>
      <c r="W30" s="101" t="str" cm="1">
        <f t="array" aca="1" ref="W30" ca="1">IF(INDIRECT("'（様式３）受講申込表'!X"&amp;ROW(X39))="","",IF(INDIRECT("'（様式３）受講申込表'!X"&amp;ROW(X39))="――","",INDIRECT("'（様式３）受講申込表'!X"&amp;ROW(X39))))</f>
        <v/>
      </c>
      <c r="X30" s="101" t="str" cm="1">
        <f t="array" aca="1" ref="X30" ca="1">IF(INDIRECT("'（様式３）受講申込表'!Y"&amp;ROW(Y39))="","",INDIRECT("'（様式３）受講申込表'!Y"&amp;ROW(Y39)))</f>
        <v/>
      </c>
      <c r="Y30" s="101" t="str" cm="1">
        <f t="array" aca="1" ref="Y30" ca="1">IF(INDIRECT("'（様式３）受講申込表'!Z"&amp;ROW(Z39))="","",INDIRECT("'（様式３）受講申込表'!Z"&amp;ROW(Z39)))</f>
        <v/>
      </c>
      <c r="Z30" s="101" t="str" cm="1">
        <f t="array" aca="1" ref="Z30" ca="1">IF(INDIRECT("'（様式３）受講申込表'!AA"&amp;ROW(AA39))="","",INDIRECT("'（様式３）受講申込表'!AA"&amp;ROW(AA39)))</f>
        <v/>
      </c>
      <c r="AA30" s="101" t="str" cm="1">
        <f t="array" aca="1" ref="AA30" ca="1">IF(INDIRECT("'（様式３）受講申込表'!AB"&amp;ROW(AB39))="","",INDIRECT("'（様式３）受講申込表'!AB"&amp;ROW(AB39)))</f>
        <v/>
      </c>
    </row>
    <row r="31" spans="1:27" ht="12.75" customHeight="1">
      <c r="A31" s="78">
        <v>30</v>
      </c>
      <c r="B31" s="100" t="str" cm="1">
        <f t="array" aca="1" ref="B31" ca="1">IF(INDIRECT("'（様式３）受講申込表'!B"&amp;ROW(B40))="", "", INDIRECT("'（様式３）受講申込表'!B"&amp;ROW(B40)))</f>
        <v/>
      </c>
      <c r="C31" s="101" t="str" cm="1">
        <f t="array" aca="1" ref="C31" ca="1">IF(INDIRECT("'（様式３）受講申込表'!C"&amp;ROW(C40))="", "", INDIRECT("'（様式３）受講申込表'!C"&amp;ROW(C40)))</f>
        <v/>
      </c>
      <c r="D31" s="101" t="str" cm="1">
        <f t="array" aca="1" ref="D31" ca="1">IF(INDIRECT("'（様式３）受講申込表'!D"&amp;ROW(D40))="", "", INDIRECT("'（様式３）受講申込表'!D"&amp;ROW(D40)))</f>
        <v/>
      </c>
      <c r="E31" s="101" t="str" cm="1">
        <f t="array" aca="1" ref="E31" ca="1">IF(INDIRECT("'（様式３）受講申込表'!E"&amp;ROW(E40))="", "", INDIRECT("'（様式３）受講申込表'!E"&amp;ROW(E40)))</f>
        <v/>
      </c>
      <c r="F31" s="101" t="str" cm="1">
        <f t="array" aca="1" ref="F31" ca="1">IF(INDIRECT("'（様式３）受講申込表'!I"&amp;ROW(I40))="", "", INDIRECT("'（様式３）受講申込表'!I"&amp;ROW(I40)))</f>
        <v/>
      </c>
      <c r="G31" s="101" t="str" cm="1">
        <f t="array" aca="1" ref="G31" ca="1">IF(INDIRECT("'（様式３）受講申込表'!P"&amp;ROW(P40))="", "", INDIRECT("'（様式３）受講申込表'!P"&amp;ROW(P40)))</f>
        <v/>
      </c>
      <c r="H31" s="101" t="str" cm="1">
        <f t="array" aca="1" ref="H31" ca="1">IF(INDIRECT("'（様式３）受講申込表'!Q"&amp;ROW(Q40))="","",INDIRECT("'（様式３）受講申込表'!Q"&amp;ROW(Q40)))</f>
        <v/>
      </c>
      <c r="I31" s="101" t="str" cm="1">
        <f t="array" aca="1" ref="I31" ca="1">IF(INDIRECT("'（様式３）受講申込表'!R"&amp;ROW(R40))="","",INDIRECT("'（様式３）受講申込表'!R"&amp;ROW(R40)))</f>
        <v/>
      </c>
      <c r="J31" s="135" t="str" cm="1">
        <f t="array" aca="1" ref="J31" ca="1">IF(INDIRECT("'（様式３）受講申込表'!O"&amp;ROW(O40))="","",IF(INDIRECT("'（様式３）受講申込表'!O"&amp;ROW(O40))="――","",INDIRECT("'（様式３）受講申込表'!O"&amp;ROW(O40))))</f>
        <v/>
      </c>
      <c r="K31" s="101" t="str" cm="1">
        <f t="array" aca="1" ref="K31" ca="1">IF(INDIRECT("'（様式３）受講申込表'!N"&amp;ROW(N40))="","",INDIRECT("'（様式３）受講申込表'!N"&amp;ROW(N40)))</f>
        <v/>
      </c>
      <c r="L31" s="101" t="str" cm="1">
        <f t="array" aca="1" ref="L31" ca="1">IF(INDIRECT("'（様式３）受講申込表'!M"&amp;ROW(M40))="","",INDIRECT("'（様式３）受講申込表'!M"&amp;ROW(M40)))</f>
        <v/>
      </c>
      <c r="M31" s="101" t="str" cm="1">
        <f t="array" aca="1" ref="M31" ca="1">IF(INDIRECT("'（様式３）受講申込表'!G"&amp;ROW(G40))="","",INDIRECT("'（様式３）受講申込表'!G"&amp;ROW(G40)))</f>
        <v/>
      </c>
      <c r="N31" s="101" t="str" cm="1">
        <f t="array" aca="1" ref="N31" ca="1">IF(INDIRECT("'（様式３）受講申込表'!H"&amp;ROW(H40))="","",INDIRECT("'（様式３）受講申込表'!H"&amp;ROW(H40)))</f>
        <v/>
      </c>
      <c r="O31" s="101" t="str" cm="1">
        <f t="array" aca="1" ref="O31" ca="1">IF(INDIRECT("'（様式３）受講申込表'!J"&amp;ROW(J40))="","",INDIRECT("'（様式３）受講申込表'!J"&amp;ROW(J40)))</f>
        <v/>
      </c>
      <c r="P31" s="101" t="str" cm="1">
        <f t="array" aca="1" ref="P31" ca="1">IF(INDIRECT("'（様式３）受講申込表'!K"&amp;ROW(K40))="","",INDIRECT("'（様式３）受講申込表'!k"&amp;ROW(K40)))</f>
        <v/>
      </c>
      <c r="Q31" s="101" t="str" cm="1">
        <f t="array" aca="1" ref="Q31" ca="1">IF(INDIRECT("'（様式３）受講申込表'!L"&amp;ROW(L40))="","",INDIRECT("'（様式３）受講申込表'!L"&amp;ROW(L40)))</f>
        <v/>
      </c>
      <c r="R31" s="101" t="str" cm="1">
        <f t="array" aca="1" ref="R31" ca="1">IF(INDIRECT("'（様式３）受講申込表'!S"&amp;ROW(S40))="","",IF(INDIRECT("'（様式３）受講申込表'!S"&amp;ROW(S40))="――","",INDIRECT("'（様式３）受講申込表'!S"&amp;ROW(S40))))</f>
        <v/>
      </c>
      <c r="S31" s="101" t="str" cm="1">
        <f t="array" aca="1" ref="S31" ca="1">IF(INDIRECT("'（様式３）受講申込表'!T"&amp;ROW(T40))="","",IF(INDIRECT("'（様式３）受講申込表'!T"&amp;ROW(T40))="――","",INDIRECT("'（様式３）受講申込表'!T"&amp;ROW(T40))))</f>
        <v/>
      </c>
      <c r="T31" s="101" t="str" cm="1">
        <f t="array" aca="1" ref="T31" ca="1">IF(INDIRECT("'（様式３）受講申込表'!U"&amp;ROW(U40))="","",IF(INDIRECT("'（様式３）受講申込表'!U"&amp;ROW(U40))="――","",INDIRECT("'（様式３）受講申込表'!U"&amp;ROW(U40))))</f>
        <v/>
      </c>
      <c r="U31" s="101" t="str" cm="1">
        <f t="array" aca="1" ref="U31" ca="1">IF(INDIRECT("'（様式３）受講申込表'!V"&amp;ROW(V40))="","",IF(INDIRECT("'（様式３）受講申込表'!V"&amp;ROW(V40))="――","",INDIRECT("'（様式３）受講申込表'!V"&amp;ROW(V40))))</f>
        <v/>
      </c>
      <c r="V31" s="101" t="str" cm="1">
        <f t="array" aca="1" ref="V31" ca="1">IF(INDIRECT("'（様式３）受講申込表'!W"&amp;ROW(W40))="","",IF(INDIRECT("'（様式３）受講申込表'!W"&amp;ROW(W40))="――","",INDIRECT("'（様式３）受講申込表'!W"&amp;ROW(W40))))</f>
        <v/>
      </c>
      <c r="W31" s="101" t="str" cm="1">
        <f t="array" aca="1" ref="W31" ca="1">IF(INDIRECT("'（様式３）受講申込表'!X"&amp;ROW(X40))="","",IF(INDIRECT("'（様式３）受講申込表'!X"&amp;ROW(X40))="――","",INDIRECT("'（様式３）受講申込表'!X"&amp;ROW(X40))))</f>
        <v/>
      </c>
      <c r="X31" s="101" t="str" cm="1">
        <f t="array" aca="1" ref="X31" ca="1">IF(INDIRECT("'（様式３）受講申込表'!Y"&amp;ROW(Y40))="","",INDIRECT("'（様式３）受講申込表'!Y"&amp;ROW(Y40)))</f>
        <v/>
      </c>
      <c r="Y31" s="101" t="str" cm="1">
        <f t="array" aca="1" ref="Y31" ca="1">IF(INDIRECT("'（様式３）受講申込表'!Z"&amp;ROW(Z40))="","",INDIRECT("'（様式３）受講申込表'!Z"&amp;ROW(Z40)))</f>
        <v/>
      </c>
      <c r="Z31" s="101" t="str" cm="1">
        <f t="array" aca="1" ref="Z31" ca="1">IF(INDIRECT("'（様式３）受講申込表'!AA"&amp;ROW(AA40))="","",INDIRECT("'（様式３）受講申込表'!AA"&amp;ROW(AA40)))</f>
        <v/>
      </c>
      <c r="AA31" s="101" t="str" cm="1">
        <f t="array" aca="1" ref="AA31" ca="1">IF(INDIRECT("'（様式３）受講申込表'!AB"&amp;ROW(AB40))="","",INDIRECT("'（様式３）受講申込表'!AB"&amp;ROW(AB40)))</f>
        <v/>
      </c>
    </row>
    <row r="32" spans="1:27" ht="12.75" customHeight="1">
      <c r="A32" s="78">
        <v>31</v>
      </c>
      <c r="B32" s="100" t="str" cm="1">
        <f t="array" aca="1" ref="B32" ca="1">IF(INDIRECT("'（様式３）受講申込表'!B"&amp;ROW(B41))="", "", INDIRECT("'（様式３）受講申込表'!B"&amp;ROW(B41)))</f>
        <v/>
      </c>
      <c r="C32" s="101" t="str" cm="1">
        <f t="array" aca="1" ref="C32" ca="1">IF(INDIRECT("'（様式３）受講申込表'!C"&amp;ROW(C41))="", "", INDIRECT("'（様式３）受講申込表'!C"&amp;ROW(C41)))</f>
        <v/>
      </c>
      <c r="D32" s="101" t="str" cm="1">
        <f t="array" aca="1" ref="D32" ca="1">IF(INDIRECT("'（様式３）受講申込表'!D"&amp;ROW(D41))="", "", INDIRECT("'（様式３）受講申込表'!D"&amp;ROW(D41)))</f>
        <v/>
      </c>
      <c r="E32" s="101" t="str" cm="1">
        <f t="array" aca="1" ref="E32" ca="1">IF(INDIRECT("'（様式３）受講申込表'!E"&amp;ROW(E41))="", "", INDIRECT("'（様式３）受講申込表'!E"&amp;ROW(E41)))</f>
        <v/>
      </c>
      <c r="F32" s="101" t="str" cm="1">
        <f t="array" aca="1" ref="F32" ca="1">IF(INDIRECT("'（様式３）受講申込表'!I"&amp;ROW(I41))="", "", INDIRECT("'（様式３）受講申込表'!I"&amp;ROW(I41)))</f>
        <v/>
      </c>
      <c r="G32" s="101" t="str" cm="1">
        <f t="array" aca="1" ref="G32" ca="1">IF(INDIRECT("'（様式３）受講申込表'!P"&amp;ROW(P41))="", "", INDIRECT("'（様式３）受講申込表'!P"&amp;ROW(P41)))</f>
        <v/>
      </c>
      <c r="H32" s="101" t="str" cm="1">
        <f t="array" aca="1" ref="H32" ca="1">IF(INDIRECT("'（様式３）受講申込表'!Q"&amp;ROW(Q41))="","",INDIRECT("'（様式３）受講申込表'!Q"&amp;ROW(Q41)))</f>
        <v/>
      </c>
      <c r="I32" s="101" t="str" cm="1">
        <f t="array" aca="1" ref="I32" ca="1">IF(INDIRECT("'（様式３）受講申込表'!R"&amp;ROW(R41))="","",INDIRECT("'（様式３）受講申込表'!R"&amp;ROW(R41)))</f>
        <v/>
      </c>
      <c r="J32" s="135" t="str" cm="1">
        <f t="array" aca="1" ref="J32" ca="1">IF(INDIRECT("'（様式３）受講申込表'!O"&amp;ROW(O41))="","",IF(INDIRECT("'（様式３）受講申込表'!O"&amp;ROW(O41))="――","",INDIRECT("'（様式３）受講申込表'!O"&amp;ROW(O41))))</f>
        <v/>
      </c>
      <c r="K32" s="101" t="str" cm="1">
        <f t="array" aca="1" ref="K32" ca="1">IF(INDIRECT("'（様式３）受講申込表'!N"&amp;ROW(N41))="","",INDIRECT("'（様式３）受講申込表'!N"&amp;ROW(N41)))</f>
        <v/>
      </c>
      <c r="L32" s="101" t="str" cm="1">
        <f t="array" aca="1" ref="L32" ca="1">IF(INDIRECT("'（様式３）受講申込表'!M"&amp;ROW(M41))="","",INDIRECT("'（様式３）受講申込表'!M"&amp;ROW(M41)))</f>
        <v/>
      </c>
      <c r="M32" s="101" t="str" cm="1">
        <f t="array" aca="1" ref="M32" ca="1">IF(INDIRECT("'（様式３）受講申込表'!G"&amp;ROW(G41))="","",INDIRECT("'（様式３）受講申込表'!G"&amp;ROW(G41)))</f>
        <v/>
      </c>
      <c r="N32" s="101" t="str" cm="1">
        <f t="array" aca="1" ref="N32" ca="1">IF(INDIRECT("'（様式３）受講申込表'!H"&amp;ROW(H41))="","",INDIRECT("'（様式３）受講申込表'!H"&amp;ROW(H41)))</f>
        <v/>
      </c>
      <c r="O32" s="101" t="str" cm="1">
        <f t="array" aca="1" ref="O32" ca="1">IF(INDIRECT("'（様式３）受講申込表'!J"&amp;ROW(J41))="","",INDIRECT("'（様式３）受講申込表'!J"&amp;ROW(J41)))</f>
        <v/>
      </c>
      <c r="P32" s="101" t="str" cm="1">
        <f t="array" aca="1" ref="P32" ca="1">IF(INDIRECT("'（様式３）受講申込表'!K"&amp;ROW(K41))="","",INDIRECT("'（様式３）受講申込表'!k"&amp;ROW(K41)))</f>
        <v/>
      </c>
      <c r="Q32" s="101" t="str" cm="1">
        <f t="array" aca="1" ref="Q32" ca="1">IF(INDIRECT("'（様式３）受講申込表'!L"&amp;ROW(L41))="","",INDIRECT("'（様式３）受講申込表'!L"&amp;ROW(L41)))</f>
        <v/>
      </c>
      <c r="R32" s="101" t="str" cm="1">
        <f t="array" aca="1" ref="R32" ca="1">IF(INDIRECT("'（様式３）受講申込表'!S"&amp;ROW(S41))="","",IF(INDIRECT("'（様式３）受講申込表'!S"&amp;ROW(S41))="――","",INDIRECT("'（様式３）受講申込表'!S"&amp;ROW(S41))))</f>
        <v/>
      </c>
      <c r="S32" s="101" t="str" cm="1">
        <f t="array" aca="1" ref="S32" ca="1">IF(INDIRECT("'（様式３）受講申込表'!T"&amp;ROW(T41))="","",IF(INDIRECT("'（様式３）受講申込表'!T"&amp;ROW(T41))="――","",INDIRECT("'（様式３）受講申込表'!T"&amp;ROW(T41))))</f>
        <v/>
      </c>
      <c r="T32" s="101" t="str" cm="1">
        <f t="array" aca="1" ref="T32" ca="1">IF(INDIRECT("'（様式３）受講申込表'!U"&amp;ROW(U41))="","",IF(INDIRECT("'（様式３）受講申込表'!U"&amp;ROW(U41))="――","",INDIRECT("'（様式３）受講申込表'!U"&amp;ROW(U41))))</f>
        <v/>
      </c>
      <c r="U32" s="101" t="str" cm="1">
        <f t="array" aca="1" ref="U32" ca="1">IF(INDIRECT("'（様式３）受講申込表'!V"&amp;ROW(V41))="","",IF(INDIRECT("'（様式３）受講申込表'!V"&amp;ROW(V41))="――","",INDIRECT("'（様式３）受講申込表'!V"&amp;ROW(V41))))</f>
        <v/>
      </c>
      <c r="V32" s="101" t="str" cm="1">
        <f t="array" aca="1" ref="V32" ca="1">IF(INDIRECT("'（様式３）受講申込表'!W"&amp;ROW(W41))="","",IF(INDIRECT("'（様式３）受講申込表'!W"&amp;ROW(W41))="――","",INDIRECT("'（様式３）受講申込表'!W"&amp;ROW(W41))))</f>
        <v/>
      </c>
      <c r="W32" s="101" t="str" cm="1">
        <f t="array" aca="1" ref="W32" ca="1">IF(INDIRECT("'（様式３）受講申込表'!X"&amp;ROW(X41))="","",IF(INDIRECT("'（様式３）受講申込表'!X"&amp;ROW(X41))="――","",INDIRECT("'（様式３）受講申込表'!X"&amp;ROW(X41))))</f>
        <v/>
      </c>
      <c r="X32" s="101" t="str" cm="1">
        <f t="array" aca="1" ref="X32" ca="1">IF(INDIRECT("'（様式３）受講申込表'!Y"&amp;ROW(Y41))="","",INDIRECT("'（様式３）受講申込表'!Y"&amp;ROW(Y41)))</f>
        <v/>
      </c>
      <c r="Y32" s="101" t="str" cm="1">
        <f t="array" aca="1" ref="Y32" ca="1">IF(INDIRECT("'（様式３）受講申込表'!Z"&amp;ROW(Z41))="","",INDIRECT("'（様式３）受講申込表'!Z"&amp;ROW(Z41)))</f>
        <v/>
      </c>
      <c r="Z32" s="101" t="str" cm="1">
        <f t="array" aca="1" ref="Z32" ca="1">IF(INDIRECT("'（様式３）受講申込表'!AA"&amp;ROW(AA41))="","",INDIRECT("'（様式３）受講申込表'!AA"&amp;ROW(AA41)))</f>
        <v/>
      </c>
      <c r="AA32" s="101" t="str" cm="1">
        <f t="array" aca="1" ref="AA32" ca="1">IF(INDIRECT("'（様式３）受講申込表'!AB"&amp;ROW(AB41))="","",INDIRECT("'（様式３）受講申込表'!AB"&amp;ROW(AB41)))</f>
        <v/>
      </c>
    </row>
    <row r="33" spans="1:27" ht="12.75" customHeight="1">
      <c r="A33" s="78">
        <v>32</v>
      </c>
      <c r="B33" s="100" t="str" cm="1">
        <f t="array" aca="1" ref="B33" ca="1">IF(INDIRECT("'（様式３）受講申込表'!B"&amp;ROW(B42))="", "", INDIRECT("'（様式３）受講申込表'!B"&amp;ROW(B42)))</f>
        <v/>
      </c>
      <c r="C33" s="101" t="str" cm="1">
        <f t="array" aca="1" ref="C33" ca="1">IF(INDIRECT("'（様式３）受講申込表'!C"&amp;ROW(C42))="", "", INDIRECT("'（様式３）受講申込表'!C"&amp;ROW(C42)))</f>
        <v/>
      </c>
      <c r="D33" s="101" t="str" cm="1">
        <f t="array" aca="1" ref="D33" ca="1">IF(INDIRECT("'（様式３）受講申込表'!D"&amp;ROW(D42))="", "", INDIRECT("'（様式３）受講申込表'!D"&amp;ROW(D42)))</f>
        <v/>
      </c>
      <c r="E33" s="101" t="str" cm="1">
        <f t="array" aca="1" ref="E33" ca="1">IF(INDIRECT("'（様式３）受講申込表'!E"&amp;ROW(E42))="", "", INDIRECT("'（様式３）受講申込表'!E"&amp;ROW(E42)))</f>
        <v/>
      </c>
      <c r="F33" s="101" t="str" cm="1">
        <f t="array" aca="1" ref="F33" ca="1">IF(INDIRECT("'（様式３）受講申込表'!I"&amp;ROW(I42))="", "", INDIRECT("'（様式３）受講申込表'!I"&amp;ROW(I42)))</f>
        <v/>
      </c>
      <c r="G33" s="101" t="str" cm="1">
        <f t="array" aca="1" ref="G33" ca="1">IF(INDIRECT("'（様式３）受講申込表'!P"&amp;ROW(P42))="", "", INDIRECT("'（様式３）受講申込表'!P"&amp;ROW(P42)))</f>
        <v/>
      </c>
      <c r="H33" s="101" t="str" cm="1">
        <f t="array" aca="1" ref="H33" ca="1">IF(INDIRECT("'（様式３）受講申込表'!Q"&amp;ROW(Q42))="","",INDIRECT("'（様式３）受講申込表'!Q"&amp;ROW(Q42)))</f>
        <v/>
      </c>
      <c r="I33" s="101" t="str" cm="1">
        <f t="array" aca="1" ref="I33" ca="1">IF(INDIRECT("'（様式３）受講申込表'!R"&amp;ROW(R42))="","",INDIRECT("'（様式３）受講申込表'!R"&amp;ROW(R42)))</f>
        <v/>
      </c>
      <c r="J33" s="135" t="str" cm="1">
        <f t="array" aca="1" ref="J33" ca="1">IF(INDIRECT("'（様式３）受講申込表'!O"&amp;ROW(O42))="","",IF(INDIRECT("'（様式３）受講申込表'!O"&amp;ROW(O42))="――","",INDIRECT("'（様式３）受講申込表'!O"&amp;ROW(O42))))</f>
        <v/>
      </c>
      <c r="K33" s="101" t="str" cm="1">
        <f t="array" aca="1" ref="K33" ca="1">IF(INDIRECT("'（様式３）受講申込表'!N"&amp;ROW(N42))="","",INDIRECT("'（様式３）受講申込表'!N"&amp;ROW(N42)))</f>
        <v/>
      </c>
      <c r="L33" s="101" t="str" cm="1">
        <f t="array" aca="1" ref="L33" ca="1">IF(INDIRECT("'（様式３）受講申込表'!M"&amp;ROW(M42))="","",INDIRECT("'（様式３）受講申込表'!M"&amp;ROW(M42)))</f>
        <v/>
      </c>
      <c r="M33" s="101" t="str" cm="1">
        <f t="array" aca="1" ref="M33" ca="1">IF(INDIRECT("'（様式３）受講申込表'!G"&amp;ROW(G42))="","",INDIRECT("'（様式３）受講申込表'!G"&amp;ROW(G42)))</f>
        <v/>
      </c>
      <c r="N33" s="101" t="str" cm="1">
        <f t="array" aca="1" ref="N33" ca="1">IF(INDIRECT("'（様式３）受講申込表'!H"&amp;ROW(H42))="","",INDIRECT("'（様式３）受講申込表'!H"&amp;ROW(H42)))</f>
        <v/>
      </c>
      <c r="O33" s="101" t="str" cm="1">
        <f t="array" aca="1" ref="O33" ca="1">IF(INDIRECT("'（様式３）受講申込表'!J"&amp;ROW(J42))="","",INDIRECT("'（様式３）受講申込表'!J"&amp;ROW(J42)))</f>
        <v/>
      </c>
      <c r="P33" s="101" t="str" cm="1">
        <f t="array" aca="1" ref="P33" ca="1">IF(INDIRECT("'（様式３）受講申込表'!K"&amp;ROW(K42))="","",INDIRECT("'（様式３）受講申込表'!k"&amp;ROW(K42)))</f>
        <v/>
      </c>
      <c r="Q33" s="101" t="str" cm="1">
        <f t="array" aca="1" ref="Q33" ca="1">IF(INDIRECT("'（様式３）受講申込表'!L"&amp;ROW(L42))="","",INDIRECT("'（様式３）受講申込表'!L"&amp;ROW(L42)))</f>
        <v/>
      </c>
      <c r="R33" s="101" t="str" cm="1">
        <f t="array" aca="1" ref="R33" ca="1">IF(INDIRECT("'（様式３）受講申込表'!S"&amp;ROW(S42))="","",IF(INDIRECT("'（様式３）受講申込表'!S"&amp;ROW(S42))="――","",INDIRECT("'（様式３）受講申込表'!S"&amp;ROW(S42))))</f>
        <v/>
      </c>
      <c r="S33" s="101" t="str" cm="1">
        <f t="array" aca="1" ref="S33" ca="1">IF(INDIRECT("'（様式３）受講申込表'!T"&amp;ROW(T42))="","",IF(INDIRECT("'（様式３）受講申込表'!T"&amp;ROW(T42))="――","",INDIRECT("'（様式３）受講申込表'!T"&amp;ROW(T42))))</f>
        <v/>
      </c>
      <c r="T33" s="101" t="str" cm="1">
        <f t="array" aca="1" ref="T33" ca="1">IF(INDIRECT("'（様式３）受講申込表'!U"&amp;ROW(U42))="","",IF(INDIRECT("'（様式３）受講申込表'!U"&amp;ROW(U42))="――","",INDIRECT("'（様式３）受講申込表'!U"&amp;ROW(U42))))</f>
        <v/>
      </c>
      <c r="U33" s="101" t="str" cm="1">
        <f t="array" aca="1" ref="U33" ca="1">IF(INDIRECT("'（様式３）受講申込表'!V"&amp;ROW(V42))="","",IF(INDIRECT("'（様式３）受講申込表'!V"&amp;ROW(V42))="――","",INDIRECT("'（様式３）受講申込表'!V"&amp;ROW(V42))))</f>
        <v/>
      </c>
      <c r="V33" s="101" t="str" cm="1">
        <f t="array" aca="1" ref="V33" ca="1">IF(INDIRECT("'（様式３）受講申込表'!W"&amp;ROW(W42))="","",IF(INDIRECT("'（様式３）受講申込表'!W"&amp;ROW(W42))="――","",INDIRECT("'（様式３）受講申込表'!W"&amp;ROW(W42))))</f>
        <v/>
      </c>
      <c r="W33" s="101" t="str" cm="1">
        <f t="array" aca="1" ref="W33" ca="1">IF(INDIRECT("'（様式３）受講申込表'!X"&amp;ROW(X42))="","",IF(INDIRECT("'（様式３）受講申込表'!X"&amp;ROW(X42))="――","",INDIRECT("'（様式３）受講申込表'!X"&amp;ROW(X42))))</f>
        <v/>
      </c>
      <c r="X33" s="101" t="str" cm="1">
        <f t="array" aca="1" ref="X33" ca="1">IF(INDIRECT("'（様式３）受講申込表'!Y"&amp;ROW(Y42))="","",INDIRECT("'（様式３）受講申込表'!Y"&amp;ROW(Y42)))</f>
        <v/>
      </c>
      <c r="Y33" s="101" t="str" cm="1">
        <f t="array" aca="1" ref="Y33" ca="1">IF(INDIRECT("'（様式３）受講申込表'!Z"&amp;ROW(Z42))="","",INDIRECT("'（様式３）受講申込表'!Z"&amp;ROW(Z42)))</f>
        <v/>
      </c>
      <c r="Z33" s="101" t="str" cm="1">
        <f t="array" aca="1" ref="Z33" ca="1">IF(INDIRECT("'（様式３）受講申込表'!AA"&amp;ROW(AA42))="","",INDIRECT("'（様式３）受講申込表'!AA"&amp;ROW(AA42)))</f>
        <v/>
      </c>
      <c r="AA33" s="101" t="str" cm="1">
        <f t="array" aca="1" ref="AA33" ca="1">IF(INDIRECT("'（様式３）受講申込表'!AB"&amp;ROW(AB42))="","",INDIRECT("'（様式３）受講申込表'!AB"&amp;ROW(AB42)))</f>
        <v/>
      </c>
    </row>
    <row r="34" spans="1:27" ht="12.75" customHeight="1">
      <c r="A34" s="78">
        <v>33</v>
      </c>
      <c r="B34" s="100" t="str" cm="1">
        <f t="array" aca="1" ref="B34" ca="1">IF(INDIRECT("'（様式３）受講申込表'!B"&amp;ROW(B43))="", "", INDIRECT("'（様式３）受講申込表'!B"&amp;ROW(B43)))</f>
        <v/>
      </c>
      <c r="C34" s="101" t="str" cm="1">
        <f t="array" aca="1" ref="C34" ca="1">IF(INDIRECT("'（様式３）受講申込表'!C"&amp;ROW(C43))="", "", INDIRECT("'（様式３）受講申込表'!C"&amp;ROW(C43)))</f>
        <v/>
      </c>
      <c r="D34" s="101" t="str" cm="1">
        <f t="array" aca="1" ref="D34" ca="1">IF(INDIRECT("'（様式３）受講申込表'!D"&amp;ROW(D43))="", "", INDIRECT("'（様式３）受講申込表'!D"&amp;ROW(D43)))</f>
        <v/>
      </c>
      <c r="E34" s="101" t="str" cm="1">
        <f t="array" aca="1" ref="E34" ca="1">IF(INDIRECT("'（様式３）受講申込表'!E"&amp;ROW(E43))="", "", INDIRECT("'（様式３）受講申込表'!E"&amp;ROW(E43)))</f>
        <v/>
      </c>
      <c r="F34" s="101" t="str" cm="1">
        <f t="array" aca="1" ref="F34" ca="1">IF(INDIRECT("'（様式３）受講申込表'!I"&amp;ROW(I43))="", "", INDIRECT("'（様式３）受講申込表'!I"&amp;ROW(I43)))</f>
        <v/>
      </c>
      <c r="G34" s="101" t="str" cm="1">
        <f t="array" aca="1" ref="G34" ca="1">IF(INDIRECT("'（様式３）受講申込表'!P"&amp;ROW(P43))="", "", INDIRECT("'（様式３）受講申込表'!P"&amp;ROW(P43)))</f>
        <v/>
      </c>
      <c r="H34" s="101" t="str" cm="1">
        <f t="array" aca="1" ref="H34" ca="1">IF(INDIRECT("'（様式３）受講申込表'!Q"&amp;ROW(Q43))="","",INDIRECT("'（様式３）受講申込表'!Q"&amp;ROW(Q43)))</f>
        <v/>
      </c>
      <c r="I34" s="101" t="str" cm="1">
        <f t="array" aca="1" ref="I34" ca="1">IF(INDIRECT("'（様式３）受講申込表'!R"&amp;ROW(R43))="","",INDIRECT("'（様式３）受講申込表'!R"&amp;ROW(R43)))</f>
        <v/>
      </c>
      <c r="J34" s="135" t="str" cm="1">
        <f t="array" aca="1" ref="J34" ca="1">IF(INDIRECT("'（様式３）受講申込表'!O"&amp;ROW(O43))="","",IF(INDIRECT("'（様式３）受講申込表'!O"&amp;ROW(O43))="――","",INDIRECT("'（様式３）受講申込表'!O"&amp;ROW(O43))))</f>
        <v/>
      </c>
      <c r="K34" s="101" t="str" cm="1">
        <f t="array" aca="1" ref="K34" ca="1">IF(INDIRECT("'（様式３）受講申込表'!N"&amp;ROW(N43))="","",INDIRECT("'（様式３）受講申込表'!N"&amp;ROW(N43)))</f>
        <v/>
      </c>
      <c r="L34" s="101" t="str" cm="1">
        <f t="array" aca="1" ref="L34" ca="1">IF(INDIRECT("'（様式３）受講申込表'!M"&amp;ROW(M43))="","",INDIRECT("'（様式３）受講申込表'!M"&amp;ROW(M43)))</f>
        <v/>
      </c>
      <c r="M34" s="101" t="str" cm="1">
        <f t="array" aca="1" ref="M34" ca="1">IF(INDIRECT("'（様式３）受講申込表'!G"&amp;ROW(G43))="","",INDIRECT("'（様式３）受講申込表'!G"&amp;ROW(G43)))</f>
        <v/>
      </c>
      <c r="N34" s="101" t="str" cm="1">
        <f t="array" aca="1" ref="N34" ca="1">IF(INDIRECT("'（様式３）受講申込表'!H"&amp;ROW(H43))="","",INDIRECT("'（様式３）受講申込表'!H"&amp;ROW(H43)))</f>
        <v/>
      </c>
      <c r="O34" s="101" t="str" cm="1">
        <f t="array" aca="1" ref="O34" ca="1">IF(INDIRECT("'（様式３）受講申込表'!J"&amp;ROW(J43))="","",INDIRECT("'（様式３）受講申込表'!J"&amp;ROW(J43)))</f>
        <v/>
      </c>
      <c r="P34" s="101" t="str" cm="1">
        <f t="array" aca="1" ref="P34" ca="1">IF(INDIRECT("'（様式３）受講申込表'!K"&amp;ROW(K43))="","",INDIRECT("'（様式３）受講申込表'!k"&amp;ROW(K43)))</f>
        <v/>
      </c>
      <c r="Q34" s="101" t="str" cm="1">
        <f t="array" aca="1" ref="Q34" ca="1">IF(INDIRECT("'（様式３）受講申込表'!L"&amp;ROW(L43))="","",INDIRECT("'（様式３）受講申込表'!L"&amp;ROW(L43)))</f>
        <v/>
      </c>
      <c r="R34" s="101" t="str" cm="1">
        <f t="array" aca="1" ref="R34" ca="1">IF(INDIRECT("'（様式３）受講申込表'!S"&amp;ROW(S43))="","",IF(INDIRECT("'（様式３）受講申込表'!S"&amp;ROW(S43))="――","",INDIRECT("'（様式３）受講申込表'!S"&amp;ROW(S43))))</f>
        <v/>
      </c>
      <c r="S34" s="101" t="str" cm="1">
        <f t="array" aca="1" ref="S34" ca="1">IF(INDIRECT("'（様式３）受講申込表'!T"&amp;ROW(T43))="","",IF(INDIRECT("'（様式３）受講申込表'!T"&amp;ROW(T43))="――","",INDIRECT("'（様式３）受講申込表'!T"&amp;ROW(T43))))</f>
        <v/>
      </c>
      <c r="T34" s="101" t="str" cm="1">
        <f t="array" aca="1" ref="T34" ca="1">IF(INDIRECT("'（様式３）受講申込表'!U"&amp;ROW(U43))="","",IF(INDIRECT("'（様式３）受講申込表'!U"&amp;ROW(U43))="――","",INDIRECT("'（様式３）受講申込表'!U"&amp;ROW(U43))))</f>
        <v/>
      </c>
      <c r="U34" s="101" t="str" cm="1">
        <f t="array" aca="1" ref="U34" ca="1">IF(INDIRECT("'（様式３）受講申込表'!V"&amp;ROW(V43))="","",IF(INDIRECT("'（様式３）受講申込表'!V"&amp;ROW(V43))="――","",INDIRECT("'（様式３）受講申込表'!V"&amp;ROW(V43))))</f>
        <v/>
      </c>
      <c r="V34" s="101" t="str" cm="1">
        <f t="array" aca="1" ref="V34" ca="1">IF(INDIRECT("'（様式３）受講申込表'!W"&amp;ROW(W43))="","",IF(INDIRECT("'（様式３）受講申込表'!W"&amp;ROW(W43))="――","",INDIRECT("'（様式３）受講申込表'!W"&amp;ROW(W43))))</f>
        <v/>
      </c>
      <c r="W34" s="101" t="str" cm="1">
        <f t="array" aca="1" ref="W34" ca="1">IF(INDIRECT("'（様式３）受講申込表'!X"&amp;ROW(X43))="","",IF(INDIRECT("'（様式３）受講申込表'!X"&amp;ROW(X43))="――","",INDIRECT("'（様式３）受講申込表'!X"&amp;ROW(X43))))</f>
        <v/>
      </c>
      <c r="X34" s="101" t="str" cm="1">
        <f t="array" aca="1" ref="X34" ca="1">IF(INDIRECT("'（様式３）受講申込表'!Y"&amp;ROW(Y43))="","",INDIRECT("'（様式３）受講申込表'!Y"&amp;ROW(Y43)))</f>
        <v/>
      </c>
      <c r="Y34" s="101" t="str" cm="1">
        <f t="array" aca="1" ref="Y34" ca="1">IF(INDIRECT("'（様式３）受講申込表'!Z"&amp;ROW(Z43))="","",INDIRECT("'（様式３）受講申込表'!Z"&amp;ROW(Z43)))</f>
        <v/>
      </c>
      <c r="Z34" s="101" t="str" cm="1">
        <f t="array" aca="1" ref="Z34" ca="1">IF(INDIRECT("'（様式３）受講申込表'!AA"&amp;ROW(AA43))="","",INDIRECT("'（様式３）受講申込表'!AA"&amp;ROW(AA43)))</f>
        <v/>
      </c>
      <c r="AA34" s="101" t="str" cm="1">
        <f t="array" aca="1" ref="AA34" ca="1">IF(INDIRECT("'（様式３）受講申込表'!AB"&amp;ROW(AB43))="","",INDIRECT("'（様式３）受講申込表'!AB"&amp;ROW(AB43)))</f>
        <v/>
      </c>
    </row>
    <row r="35" spans="1:27" ht="12.75" customHeight="1">
      <c r="A35" s="78">
        <v>34</v>
      </c>
      <c r="B35" s="100" t="str" cm="1">
        <f t="array" aca="1" ref="B35" ca="1">IF(INDIRECT("'（様式３）受講申込表'!B"&amp;ROW(B44))="", "", INDIRECT("'（様式３）受講申込表'!B"&amp;ROW(B44)))</f>
        <v/>
      </c>
      <c r="C35" s="101" t="str" cm="1">
        <f t="array" aca="1" ref="C35" ca="1">IF(INDIRECT("'（様式３）受講申込表'!C"&amp;ROW(C44))="", "", INDIRECT("'（様式３）受講申込表'!C"&amp;ROW(C44)))</f>
        <v/>
      </c>
      <c r="D35" s="101" t="str" cm="1">
        <f t="array" aca="1" ref="D35" ca="1">IF(INDIRECT("'（様式３）受講申込表'!D"&amp;ROW(D44))="", "", INDIRECT("'（様式３）受講申込表'!D"&amp;ROW(D44)))</f>
        <v/>
      </c>
      <c r="E35" s="101" t="str" cm="1">
        <f t="array" aca="1" ref="E35" ca="1">IF(INDIRECT("'（様式３）受講申込表'!E"&amp;ROW(E44))="", "", INDIRECT("'（様式３）受講申込表'!E"&amp;ROW(E44)))</f>
        <v/>
      </c>
      <c r="F35" s="101" t="str" cm="1">
        <f t="array" aca="1" ref="F35" ca="1">IF(INDIRECT("'（様式３）受講申込表'!I"&amp;ROW(I44))="", "", INDIRECT("'（様式３）受講申込表'!I"&amp;ROW(I44)))</f>
        <v/>
      </c>
      <c r="G35" s="101" t="str" cm="1">
        <f t="array" aca="1" ref="G35" ca="1">IF(INDIRECT("'（様式３）受講申込表'!P"&amp;ROW(P44))="", "", INDIRECT("'（様式３）受講申込表'!P"&amp;ROW(P44)))</f>
        <v/>
      </c>
      <c r="H35" s="101" t="str" cm="1">
        <f t="array" aca="1" ref="H35" ca="1">IF(INDIRECT("'（様式３）受講申込表'!Q"&amp;ROW(Q44))="","",INDIRECT("'（様式３）受講申込表'!Q"&amp;ROW(Q44)))</f>
        <v/>
      </c>
      <c r="I35" s="101" t="str" cm="1">
        <f t="array" aca="1" ref="I35" ca="1">IF(INDIRECT("'（様式３）受講申込表'!R"&amp;ROW(R44))="","",INDIRECT("'（様式３）受講申込表'!R"&amp;ROW(R44)))</f>
        <v/>
      </c>
      <c r="J35" s="135" t="str" cm="1">
        <f t="array" aca="1" ref="J35" ca="1">IF(INDIRECT("'（様式３）受講申込表'!O"&amp;ROW(O44))="","",IF(INDIRECT("'（様式３）受講申込表'!O"&amp;ROW(O44))="――","",INDIRECT("'（様式３）受講申込表'!O"&amp;ROW(O44))))</f>
        <v/>
      </c>
      <c r="K35" s="101" t="str" cm="1">
        <f t="array" aca="1" ref="K35" ca="1">IF(INDIRECT("'（様式３）受講申込表'!N"&amp;ROW(N44))="","",INDIRECT("'（様式３）受講申込表'!N"&amp;ROW(N44)))</f>
        <v/>
      </c>
      <c r="L35" s="101" t="str" cm="1">
        <f t="array" aca="1" ref="L35" ca="1">IF(INDIRECT("'（様式３）受講申込表'!M"&amp;ROW(M44))="","",INDIRECT("'（様式３）受講申込表'!M"&amp;ROW(M44)))</f>
        <v/>
      </c>
      <c r="M35" s="101" t="str" cm="1">
        <f t="array" aca="1" ref="M35" ca="1">IF(INDIRECT("'（様式３）受講申込表'!G"&amp;ROW(G44))="","",INDIRECT("'（様式３）受講申込表'!G"&amp;ROW(G44)))</f>
        <v/>
      </c>
      <c r="N35" s="101" t="str" cm="1">
        <f t="array" aca="1" ref="N35" ca="1">IF(INDIRECT("'（様式３）受講申込表'!H"&amp;ROW(H44))="","",INDIRECT("'（様式３）受講申込表'!H"&amp;ROW(H44)))</f>
        <v/>
      </c>
      <c r="O35" s="101" t="str" cm="1">
        <f t="array" aca="1" ref="O35" ca="1">IF(INDIRECT("'（様式３）受講申込表'!J"&amp;ROW(J44))="","",INDIRECT("'（様式３）受講申込表'!J"&amp;ROW(J44)))</f>
        <v/>
      </c>
      <c r="P35" s="101" t="str" cm="1">
        <f t="array" aca="1" ref="P35" ca="1">IF(INDIRECT("'（様式３）受講申込表'!K"&amp;ROW(K44))="","",INDIRECT("'（様式３）受講申込表'!k"&amp;ROW(K44)))</f>
        <v/>
      </c>
      <c r="Q35" s="101" t="str" cm="1">
        <f t="array" aca="1" ref="Q35" ca="1">IF(INDIRECT("'（様式３）受講申込表'!L"&amp;ROW(L44))="","",INDIRECT("'（様式３）受講申込表'!L"&amp;ROW(L44)))</f>
        <v/>
      </c>
      <c r="R35" s="101" t="str" cm="1">
        <f t="array" aca="1" ref="R35" ca="1">IF(INDIRECT("'（様式３）受講申込表'!S"&amp;ROW(S44))="","",IF(INDIRECT("'（様式３）受講申込表'!S"&amp;ROW(S44))="――","",INDIRECT("'（様式３）受講申込表'!S"&amp;ROW(S44))))</f>
        <v/>
      </c>
      <c r="S35" s="101" t="str" cm="1">
        <f t="array" aca="1" ref="S35" ca="1">IF(INDIRECT("'（様式３）受講申込表'!T"&amp;ROW(T44))="","",IF(INDIRECT("'（様式３）受講申込表'!T"&amp;ROW(T44))="――","",INDIRECT("'（様式３）受講申込表'!T"&amp;ROW(T44))))</f>
        <v/>
      </c>
      <c r="T35" s="101" t="str" cm="1">
        <f t="array" aca="1" ref="T35" ca="1">IF(INDIRECT("'（様式３）受講申込表'!U"&amp;ROW(U44))="","",IF(INDIRECT("'（様式３）受講申込表'!U"&amp;ROW(U44))="――","",INDIRECT("'（様式３）受講申込表'!U"&amp;ROW(U44))))</f>
        <v/>
      </c>
      <c r="U35" s="101" t="str" cm="1">
        <f t="array" aca="1" ref="U35" ca="1">IF(INDIRECT("'（様式３）受講申込表'!V"&amp;ROW(V44))="","",IF(INDIRECT("'（様式３）受講申込表'!V"&amp;ROW(V44))="――","",INDIRECT("'（様式３）受講申込表'!V"&amp;ROW(V44))))</f>
        <v/>
      </c>
      <c r="V35" s="101" t="str" cm="1">
        <f t="array" aca="1" ref="V35" ca="1">IF(INDIRECT("'（様式３）受講申込表'!W"&amp;ROW(W44))="","",IF(INDIRECT("'（様式３）受講申込表'!W"&amp;ROW(W44))="――","",INDIRECT("'（様式３）受講申込表'!W"&amp;ROW(W44))))</f>
        <v/>
      </c>
      <c r="W35" s="101" t="str" cm="1">
        <f t="array" aca="1" ref="W35" ca="1">IF(INDIRECT("'（様式３）受講申込表'!X"&amp;ROW(X44))="","",IF(INDIRECT("'（様式３）受講申込表'!X"&amp;ROW(X44))="――","",INDIRECT("'（様式３）受講申込表'!X"&amp;ROW(X44))))</f>
        <v/>
      </c>
      <c r="X35" s="101" t="str" cm="1">
        <f t="array" aca="1" ref="X35" ca="1">IF(INDIRECT("'（様式３）受講申込表'!Y"&amp;ROW(Y44))="","",INDIRECT("'（様式３）受講申込表'!Y"&amp;ROW(Y44)))</f>
        <v/>
      </c>
      <c r="Y35" s="101" t="str" cm="1">
        <f t="array" aca="1" ref="Y35" ca="1">IF(INDIRECT("'（様式３）受講申込表'!Z"&amp;ROW(Z44))="","",INDIRECT("'（様式３）受講申込表'!Z"&amp;ROW(Z44)))</f>
        <v/>
      </c>
      <c r="Z35" s="101" t="str" cm="1">
        <f t="array" aca="1" ref="Z35" ca="1">IF(INDIRECT("'（様式３）受講申込表'!AA"&amp;ROW(AA44))="","",INDIRECT("'（様式３）受講申込表'!AA"&amp;ROW(AA44)))</f>
        <v/>
      </c>
      <c r="AA35" s="101" t="str" cm="1">
        <f t="array" aca="1" ref="AA35" ca="1">IF(INDIRECT("'（様式３）受講申込表'!AB"&amp;ROW(AB44))="","",INDIRECT("'（様式３）受講申込表'!AB"&amp;ROW(AB44)))</f>
        <v/>
      </c>
    </row>
    <row r="36" spans="1:27" ht="12.75" customHeight="1">
      <c r="A36" s="78">
        <v>35</v>
      </c>
      <c r="B36" s="100" t="str" cm="1">
        <f t="array" aca="1" ref="B36" ca="1">IF(INDIRECT("'（様式３）受講申込表'!B"&amp;ROW(B45))="", "", INDIRECT("'（様式３）受講申込表'!B"&amp;ROW(B45)))</f>
        <v/>
      </c>
      <c r="C36" s="101" t="str" cm="1">
        <f t="array" aca="1" ref="C36" ca="1">IF(INDIRECT("'（様式３）受講申込表'!C"&amp;ROW(C45))="", "", INDIRECT("'（様式３）受講申込表'!C"&amp;ROW(C45)))</f>
        <v/>
      </c>
      <c r="D36" s="101" t="str" cm="1">
        <f t="array" aca="1" ref="D36" ca="1">IF(INDIRECT("'（様式３）受講申込表'!D"&amp;ROW(D45))="", "", INDIRECT("'（様式３）受講申込表'!D"&amp;ROW(D45)))</f>
        <v/>
      </c>
      <c r="E36" s="101" t="str" cm="1">
        <f t="array" aca="1" ref="E36" ca="1">IF(INDIRECT("'（様式３）受講申込表'!E"&amp;ROW(E45))="", "", INDIRECT("'（様式３）受講申込表'!E"&amp;ROW(E45)))</f>
        <v/>
      </c>
      <c r="F36" s="101" t="str" cm="1">
        <f t="array" aca="1" ref="F36" ca="1">IF(INDIRECT("'（様式３）受講申込表'!I"&amp;ROW(I45))="", "", INDIRECT("'（様式３）受講申込表'!I"&amp;ROW(I45)))</f>
        <v/>
      </c>
      <c r="G36" s="101" t="str" cm="1">
        <f t="array" aca="1" ref="G36" ca="1">IF(INDIRECT("'（様式３）受講申込表'!P"&amp;ROW(P45))="", "", INDIRECT("'（様式３）受講申込表'!P"&amp;ROW(P45)))</f>
        <v/>
      </c>
      <c r="H36" s="101" t="str" cm="1">
        <f t="array" aca="1" ref="H36" ca="1">IF(INDIRECT("'（様式３）受講申込表'!Q"&amp;ROW(Q45))="","",INDIRECT("'（様式３）受講申込表'!Q"&amp;ROW(Q45)))</f>
        <v/>
      </c>
      <c r="I36" s="101" t="str" cm="1">
        <f t="array" aca="1" ref="I36" ca="1">IF(INDIRECT("'（様式３）受講申込表'!R"&amp;ROW(R45))="","",INDIRECT("'（様式３）受講申込表'!R"&amp;ROW(R45)))</f>
        <v/>
      </c>
      <c r="J36" s="135" t="str" cm="1">
        <f t="array" aca="1" ref="J36" ca="1">IF(INDIRECT("'（様式３）受講申込表'!O"&amp;ROW(O45))="","",IF(INDIRECT("'（様式３）受講申込表'!O"&amp;ROW(O45))="――","",INDIRECT("'（様式３）受講申込表'!O"&amp;ROW(O45))))</f>
        <v/>
      </c>
      <c r="K36" s="101" t="str" cm="1">
        <f t="array" aca="1" ref="K36" ca="1">IF(INDIRECT("'（様式３）受講申込表'!N"&amp;ROW(N45))="","",INDIRECT("'（様式３）受講申込表'!N"&amp;ROW(N45)))</f>
        <v/>
      </c>
      <c r="L36" s="101" t="str" cm="1">
        <f t="array" aca="1" ref="L36" ca="1">IF(INDIRECT("'（様式３）受講申込表'!M"&amp;ROW(M45))="","",INDIRECT("'（様式３）受講申込表'!M"&amp;ROW(M45)))</f>
        <v/>
      </c>
      <c r="M36" s="101" t="str" cm="1">
        <f t="array" aca="1" ref="M36" ca="1">IF(INDIRECT("'（様式３）受講申込表'!G"&amp;ROW(G45))="","",INDIRECT("'（様式３）受講申込表'!G"&amp;ROW(G45)))</f>
        <v/>
      </c>
      <c r="N36" s="101" t="str" cm="1">
        <f t="array" aca="1" ref="N36" ca="1">IF(INDIRECT("'（様式３）受講申込表'!H"&amp;ROW(H45))="","",INDIRECT("'（様式３）受講申込表'!H"&amp;ROW(H45)))</f>
        <v/>
      </c>
      <c r="O36" s="101" t="str" cm="1">
        <f t="array" aca="1" ref="O36" ca="1">IF(INDIRECT("'（様式３）受講申込表'!J"&amp;ROW(J45))="","",INDIRECT("'（様式３）受講申込表'!J"&amp;ROW(J45)))</f>
        <v/>
      </c>
      <c r="P36" s="101" t="str" cm="1">
        <f t="array" aca="1" ref="P36" ca="1">IF(INDIRECT("'（様式３）受講申込表'!K"&amp;ROW(K45))="","",INDIRECT("'（様式３）受講申込表'!k"&amp;ROW(K45)))</f>
        <v/>
      </c>
      <c r="Q36" s="101" t="str" cm="1">
        <f t="array" aca="1" ref="Q36" ca="1">IF(INDIRECT("'（様式３）受講申込表'!L"&amp;ROW(L45))="","",INDIRECT("'（様式３）受講申込表'!L"&amp;ROW(L45)))</f>
        <v/>
      </c>
      <c r="R36" s="101" t="str" cm="1">
        <f t="array" aca="1" ref="R36" ca="1">IF(INDIRECT("'（様式３）受講申込表'!S"&amp;ROW(S45))="","",IF(INDIRECT("'（様式３）受講申込表'!S"&amp;ROW(S45))="――","",INDIRECT("'（様式３）受講申込表'!S"&amp;ROW(S45))))</f>
        <v/>
      </c>
      <c r="S36" s="101" t="str" cm="1">
        <f t="array" aca="1" ref="S36" ca="1">IF(INDIRECT("'（様式３）受講申込表'!T"&amp;ROW(T45))="","",IF(INDIRECT("'（様式３）受講申込表'!T"&amp;ROW(T45))="――","",INDIRECT("'（様式３）受講申込表'!T"&amp;ROW(T45))))</f>
        <v/>
      </c>
      <c r="T36" s="101" t="str" cm="1">
        <f t="array" aca="1" ref="T36" ca="1">IF(INDIRECT("'（様式３）受講申込表'!U"&amp;ROW(U45))="","",IF(INDIRECT("'（様式３）受講申込表'!U"&amp;ROW(U45))="――","",INDIRECT("'（様式３）受講申込表'!U"&amp;ROW(U45))))</f>
        <v/>
      </c>
      <c r="U36" s="101" t="str" cm="1">
        <f t="array" aca="1" ref="U36" ca="1">IF(INDIRECT("'（様式３）受講申込表'!V"&amp;ROW(V45))="","",IF(INDIRECT("'（様式３）受講申込表'!V"&amp;ROW(V45))="――","",INDIRECT("'（様式３）受講申込表'!V"&amp;ROW(V45))))</f>
        <v/>
      </c>
      <c r="V36" s="101" t="str" cm="1">
        <f t="array" aca="1" ref="V36" ca="1">IF(INDIRECT("'（様式３）受講申込表'!W"&amp;ROW(W45))="","",IF(INDIRECT("'（様式３）受講申込表'!W"&amp;ROW(W45))="――","",INDIRECT("'（様式３）受講申込表'!W"&amp;ROW(W45))))</f>
        <v/>
      </c>
      <c r="W36" s="101" t="str" cm="1">
        <f t="array" aca="1" ref="W36" ca="1">IF(INDIRECT("'（様式３）受講申込表'!X"&amp;ROW(X45))="","",IF(INDIRECT("'（様式３）受講申込表'!X"&amp;ROW(X45))="――","",INDIRECT("'（様式３）受講申込表'!X"&amp;ROW(X45))))</f>
        <v/>
      </c>
      <c r="X36" s="101" t="str" cm="1">
        <f t="array" aca="1" ref="X36" ca="1">IF(INDIRECT("'（様式３）受講申込表'!Y"&amp;ROW(Y45))="","",INDIRECT("'（様式３）受講申込表'!Y"&amp;ROW(Y45)))</f>
        <v/>
      </c>
      <c r="Y36" s="101" t="str" cm="1">
        <f t="array" aca="1" ref="Y36" ca="1">IF(INDIRECT("'（様式３）受講申込表'!Z"&amp;ROW(Z45))="","",INDIRECT("'（様式３）受講申込表'!Z"&amp;ROW(Z45)))</f>
        <v/>
      </c>
      <c r="Z36" s="101" t="str" cm="1">
        <f t="array" aca="1" ref="Z36" ca="1">IF(INDIRECT("'（様式３）受講申込表'!AA"&amp;ROW(AA45))="","",INDIRECT("'（様式３）受講申込表'!AA"&amp;ROW(AA45)))</f>
        <v/>
      </c>
      <c r="AA36" s="101" t="str" cm="1">
        <f t="array" aca="1" ref="AA36" ca="1">IF(INDIRECT("'（様式３）受講申込表'!AB"&amp;ROW(AB45))="","",INDIRECT("'（様式３）受講申込表'!AB"&amp;ROW(AB45)))</f>
        <v/>
      </c>
    </row>
    <row r="37" spans="1:27" ht="12.75" customHeight="1">
      <c r="A37" s="78">
        <v>36</v>
      </c>
      <c r="B37" s="100" t="str" cm="1">
        <f t="array" aca="1" ref="B37" ca="1">IF(INDIRECT("'（様式３）受講申込表'!B"&amp;ROW(B46))="", "", INDIRECT("'（様式３）受講申込表'!B"&amp;ROW(B46)))</f>
        <v/>
      </c>
      <c r="C37" s="101" t="str" cm="1">
        <f t="array" aca="1" ref="C37" ca="1">IF(INDIRECT("'（様式３）受講申込表'!C"&amp;ROW(C46))="", "", INDIRECT("'（様式３）受講申込表'!C"&amp;ROW(C46)))</f>
        <v/>
      </c>
      <c r="D37" s="101" t="str" cm="1">
        <f t="array" aca="1" ref="D37" ca="1">IF(INDIRECT("'（様式３）受講申込表'!D"&amp;ROW(D46))="", "", INDIRECT("'（様式３）受講申込表'!D"&amp;ROW(D46)))</f>
        <v/>
      </c>
      <c r="E37" s="101" t="str" cm="1">
        <f t="array" aca="1" ref="E37" ca="1">IF(INDIRECT("'（様式３）受講申込表'!E"&amp;ROW(E46))="", "", INDIRECT("'（様式３）受講申込表'!E"&amp;ROW(E46)))</f>
        <v/>
      </c>
      <c r="F37" s="101" t="str" cm="1">
        <f t="array" aca="1" ref="F37" ca="1">IF(INDIRECT("'（様式３）受講申込表'!I"&amp;ROW(I46))="", "", INDIRECT("'（様式３）受講申込表'!I"&amp;ROW(I46)))</f>
        <v/>
      </c>
      <c r="G37" s="101" t="str" cm="1">
        <f t="array" aca="1" ref="G37" ca="1">IF(INDIRECT("'（様式３）受講申込表'!P"&amp;ROW(P46))="", "", INDIRECT("'（様式３）受講申込表'!P"&amp;ROW(P46)))</f>
        <v/>
      </c>
      <c r="H37" s="101" t="str" cm="1">
        <f t="array" aca="1" ref="H37" ca="1">IF(INDIRECT("'（様式３）受講申込表'!Q"&amp;ROW(Q46))="","",INDIRECT("'（様式３）受講申込表'!Q"&amp;ROW(Q46)))</f>
        <v/>
      </c>
      <c r="I37" s="101" t="str" cm="1">
        <f t="array" aca="1" ref="I37" ca="1">IF(INDIRECT("'（様式３）受講申込表'!R"&amp;ROW(R46))="","",INDIRECT("'（様式３）受講申込表'!R"&amp;ROW(R46)))</f>
        <v/>
      </c>
      <c r="J37" s="135" t="str" cm="1">
        <f t="array" aca="1" ref="J37" ca="1">IF(INDIRECT("'（様式３）受講申込表'!O"&amp;ROW(O46))="","",IF(INDIRECT("'（様式３）受講申込表'!O"&amp;ROW(O46))="――","",INDIRECT("'（様式３）受講申込表'!O"&amp;ROW(O46))))</f>
        <v/>
      </c>
      <c r="K37" s="101" t="str" cm="1">
        <f t="array" aca="1" ref="K37" ca="1">IF(INDIRECT("'（様式３）受講申込表'!N"&amp;ROW(N46))="","",INDIRECT("'（様式３）受講申込表'!N"&amp;ROW(N46)))</f>
        <v/>
      </c>
      <c r="L37" s="101" t="str" cm="1">
        <f t="array" aca="1" ref="L37" ca="1">IF(INDIRECT("'（様式３）受講申込表'!M"&amp;ROW(M46))="","",INDIRECT("'（様式３）受講申込表'!M"&amp;ROW(M46)))</f>
        <v/>
      </c>
      <c r="M37" s="101" t="str" cm="1">
        <f t="array" aca="1" ref="M37" ca="1">IF(INDIRECT("'（様式３）受講申込表'!G"&amp;ROW(G46))="","",INDIRECT("'（様式３）受講申込表'!G"&amp;ROW(G46)))</f>
        <v/>
      </c>
      <c r="N37" s="101" t="str" cm="1">
        <f t="array" aca="1" ref="N37" ca="1">IF(INDIRECT("'（様式３）受講申込表'!H"&amp;ROW(H46))="","",INDIRECT("'（様式３）受講申込表'!H"&amp;ROW(H46)))</f>
        <v/>
      </c>
      <c r="O37" s="101" t="str" cm="1">
        <f t="array" aca="1" ref="O37" ca="1">IF(INDIRECT("'（様式３）受講申込表'!J"&amp;ROW(J46))="","",INDIRECT("'（様式３）受講申込表'!J"&amp;ROW(J46)))</f>
        <v/>
      </c>
      <c r="P37" s="101" t="str" cm="1">
        <f t="array" aca="1" ref="P37" ca="1">IF(INDIRECT("'（様式３）受講申込表'!K"&amp;ROW(K46))="","",INDIRECT("'（様式３）受講申込表'!k"&amp;ROW(K46)))</f>
        <v/>
      </c>
      <c r="Q37" s="101" t="str" cm="1">
        <f t="array" aca="1" ref="Q37" ca="1">IF(INDIRECT("'（様式３）受講申込表'!L"&amp;ROW(L46))="","",INDIRECT("'（様式３）受講申込表'!L"&amp;ROW(L46)))</f>
        <v/>
      </c>
      <c r="R37" s="101" t="str" cm="1">
        <f t="array" aca="1" ref="R37" ca="1">IF(INDIRECT("'（様式３）受講申込表'!S"&amp;ROW(S46))="","",IF(INDIRECT("'（様式３）受講申込表'!S"&amp;ROW(S46))="――","",INDIRECT("'（様式３）受講申込表'!S"&amp;ROW(S46))))</f>
        <v/>
      </c>
      <c r="S37" s="101" t="str" cm="1">
        <f t="array" aca="1" ref="S37" ca="1">IF(INDIRECT("'（様式３）受講申込表'!T"&amp;ROW(T46))="","",IF(INDIRECT("'（様式３）受講申込表'!T"&amp;ROW(T46))="――","",INDIRECT("'（様式３）受講申込表'!T"&amp;ROW(T46))))</f>
        <v/>
      </c>
      <c r="T37" s="101" t="str" cm="1">
        <f t="array" aca="1" ref="T37" ca="1">IF(INDIRECT("'（様式３）受講申込表'!U"&amp;ROW(U46))="","",IF(INDIRECT("'（様式３）受講申込表'!U"&amp;ROW(U46))="――","",INDIRECT("'（様式３）受講申込表'!U"&amp;ROW(U46))))</f>
        <v/>
      </c>
      <c r="U37" s="101" t="str" cm="1">
        <f t="array" aca="1" ref="U37" ca="1">IF(INDIRECT("'（様式３）受講申込表'!V"&amp;ROW(V46))="","",IF(INDIRECT("'（様式３）受講申込表'!V"&amp;ROW(V46))="――","",INDIRECT("'（様式３）受講申込表'!V"&amp;ROW(V46))))</f>
        <v/>
      </c>
      <c r="V37" s="101" t="str" cm="1">
        <f t="array" aca="1" ref="V37" ca="1">IF(INDIRECT("'（様式３）受講申込表'!W"&amp;ROW(W46))="","",IF(INDIRECT("'（様式３）受講申込表'!W"&amp;ROW(W46))="――","",INDIRECT("'（様式３）受講申込表'!W"&amp;ROW(W46))))</f>
        <v/>
      </c>
      <c r="W37" s="101" t="str" cm="1">
        <f t="array" aca="1" ref="W37" ca="1">IF(INDIRECT("'（様式３）受講申込表'!X"&amp;ROW(X46))="","",IF(INDIRECT("'（様式３）受講申込表'!X"&amp;ROW(X46))="――","",INDIRECT("'（様式３）受講申込表'!X"&amp;ROW(X46))))</f>
        <v/>
      </c>
      <c r="X37" s="101" t="str" cm="1">
        <f t="array" aca="1" ref="X37" ca="1">IF(INDIRECT("'（様式３）受講申込表'!Y"&amp;ROW(Y46))="","",INDIRECT("'（様式３）受講申込表'!Y"&amp;ROW(Y46)))</f>
        <v/>
      </c>
      <c r="Y37" s="101" t="str" cm="1">
        <f t="array" aca="1" ref="Y37" ca="1">IF(INDIRECT("'（様式３）受講申込表'!Z"&amp;ROW(Z46))="","",INDIRECT("'（様式３）受講申込表'!Z"&amp;ROW(Z46)))</f>
        <v/>
      </c>
      <c r="Z37" s="101" t="str" cm="1">
        <f t="array" aca="1" ref="Z37" ca="1">IF(INDIRECT("'（様式３）受講申込表'!AA"&amp;ROW(AA46))="","",INDIRECT("'（様式３）受講申込表'!AA"&amp;ROW(AA46)))</f>
        <v/>
      </c>
      <c r="AA37" s="101" t="str" cm="1">
        <f t="array" aca="1" ref="AA37" ca="1">IF(INDIRECT("'（様式３）受講申込表'!AB"&amp;ROW(AB46))="","",INDIRECT("'（様式３）受講申込表'!AB"&amp;ROW(AB46)))</f>
        <v/>
      </c>
    </row>
    <row r="38" spans="1:27" ht="12.75" customHeight="1">
      <c r="A38" s="78">
        <v>37</v>
      </c>
      <c r="B38" s="100" t="str" cm="1">
        <f t="array" aca="1" ref="B38" ca="1">IF(INDIRECT("'（様式３）受講申込表'!B"&amp;ROW(B47))="", "", INDIRECT("'（様式３）受講申込表'!B"&amp;ROW(B47)))</f>
        <v/>
      </c>
      <c r="C38" s="101" t="str" cm="1">
        <f t="array" aca="1" ref="C38" ca="1">IF(INDIRECT("'（様式３）受講申込表'!C"&amp;ROW(C47))="", "", INDIRECT("'（様式３）受講申込表'!C"&amp;ROW(C47)))</f>
        <v/>
      </c>
      <c r="D38" s="101" t="str" cm="1">
        <f t="array" aca="1" ref="D38" ca="1">IF(INDIRECT("'（様式３）受講申込表'!D"&amp;ROW(D47))="", "", INDIRECT("'（様式３）受講申込表'!D"&amp;ROW(D47)))</f>
        <v/>
      </c>
      <c r="E38" s="101" t="str" cm="1">
        <f t="array" aca="1" ref="E38" ca="1">IF(INDIRECT("'（様式３）受講申込表'!E"&amp;ROW(E47))="", "", INDIRECT("'（様式３）受講申込表'!E"&amp;ROW(E47)))</f>
        <v/>
      </c>
      <c r="F38" s="101" t="str" cm="1">
        <f t="array" aca="1" ref="F38" ca="1">IF(INDIRECT("'（様式３）受講申込表'!I"&amp;ROW(I47))="", "", INDIRECT("'（様式３）受講申込表'!I"&amp;ROW(I47)))</f>
        <v/>
      </c>
      <c r="G38" s="101" t="str" cm="1">
        <f t="array" aca="1" ref="G38" ca="1">IF(INDIRECT("'（様式３）受講申込表'!P"&amp;ROW(P47))="", "", INDIRECT("'（様式３）受講申込表'!P"&amp;ROW(P47)))</f>
        <v/>
      </c>
      <c r="H38" s="101" t="str" cm="1">
        <f t="array" aca="1" ref="H38" ca="1">IF(INDIRECT("'（様式３）受講申込表'!Q"&amp;ROW(Q47))="","",INDIRECT("'（様式３）受講申込表'!Q"&amp;ROW(Q47)))</f>
        <v/>
      </c>
      <c r="I38" s="101" t="str" cm="1">
        <f t="array" aca="1" ref="I38" ca="1">IF(INDIRECT("'（様式３）受講申込表'!R"&amp;ROW(R47))="","",INDIRECT("'（様式３）受講申込表'!R"&amp;ROW(R47)))</f>
        <v/>
      </c>
      <c r="J38" s="135" t="str" cm="1">
        <f t="array" aca="1" ref="J38" ca="1">IF(INDIRECT("'（様式３）受講申込表'!O"&amp;ROW(O47))="","",IF(INDIRECT("'（様式３）受講申込表'!O"&amp;ROW(O47))="――","",INDIRECT("'（様式３）受講申込表'!O"&amp;ROW(O47))))</f>
        <v/>
      </c>
      <c r="K38" s="101" t="str" cm="1">
        <f t="array" aca="1" ref="K38" ca="1">IF(INDIRECT("'（様式３）受講申込表'!N"&amp;ROW(N47))="","",INDIRECT("'（様式３）受講申込表'!N"&amp;ROW(N47)))</f>
        <v/>
      </c>
      <c r="L38" s="101" t="str" cm="1">
        <f t="array" aca="1" ref="L38" ca="1">IF(INDIRECT("'（様式３）受講申込表'!M"&amp;ROW(M47))="","",INDIRECT("'（様式３）受講申込表'!M"&amp;ROW(M47)))</f>
        <v/>
      </c>
      <c r="M38" s="101" t="str" cm="1">
        <f t="array" aca="1" ref="M38" ca="1">IF(INDIRECT("'（様式３）受講申込表'!G"&amp;ROW(G47))="","",INDIRECT("'（様式３）受講申込表'!G"&amp;ROW(G47)))</f>
        <v/>
      </c>
      <c r="N38" s="101" t="str" cm="1">
        <f t="array" aca="1" ref="N38" ca="1">IF(INDIRECT("'（様式３）受講申込表'!H"&amp;ROW(H47))="","",INDIRECT("'（様式３）受講申込表'!H"&amp;ROW(H47)))</f>
        <v/>
      </c>
      <c r="O38" s="101" t="str" cm="1">
        <f t="array" aca="1" ref="O38" ca="1">IF(INDIRECT("'（様式３）受講申込表'!J"&amp;ROW(J47))="","",INDIRECT("'（様式３）受講申込表'!J"&amp;ROW(J47)))</f>
        <v/>
      </c>
      <c r="P38" s="101" t="str" cm="1">
        <f t="array" aca="1" ref="P38" ca="1">IF(INDIRECT("'（様式３）受講申込表'!K"&amp;ROW(K47))="","",INDIRECT("'（様式３）受講申込表'!k"&amp;ROW(K47)))</f>
        <v/>
      </c>
      <c r="Q38" s="101" t="str" cm="1">
        <f t="array" aca="1" ref="Q38" ca="1">IF(INDIRECT("'（様式３）受講申込表'!L"&amp;ROW(L47))="","",INDIRECT("'（様式３）受講申込表'!L"&amp;ROW(L47)))</f>
        <v/>
      </c>
      <c r="R38" s="101" t="str" cm="1">
        <f t="array" aca="1" ref="R38" ca="1">IF(INDIRECT("'（様式３）受講申込表'!S"&amp;ROW(S47))="","",IF(INDIRECT("'（様式３）受講申込表'!S"&amp;ROW(S47))="――","",INDIRECT("'（様式３）受講申込表'!S"&amp;ROW(S47))))</f>
        <v/>
      </c>
      <c r="S38" s="101" t="str" cm="1">
        <f t="array" aca="1" ref="S38" ca="1">IF(INDIRECT("'（様式３）受講申込表'!T"&amp;ROW(T47))="","",IF(INDIRECT("'（様式３）受講申込表'!T"&amp;ROW(T47))="――","",INDIRECT("'（様式３）受講申込表'!T"&amp;ROW(T47))))</f>
        <v/>
      </c>
      <c r="T38" s="101" t="str" cm="1">
        <f t="array" aca="1" ref="T38" ca="1">IF(INDIRECT("'（様式３）受講申込表'!U"&amp;ROW(U47))="","",IF(INDIRECT("'（様式３）受講申込表'!U"&amp;ROW(U47))="――","",INDIRECT("'（様式３）受講申込表'!U"&amp;ROW(U47))))</f>
        <v/>
      </c>
      <c r="U38" s="101" t="str" cm="1">
        <f t="array" aca="1" ref="U38" ca="1">IF(INDIRECT("'（様式３）受講申込表'!V"&amp;ROW(V47))="","",IF(INDIRECT("'（様式３）受講申込表'!V"&amp;ROW(V47))="――","",INDIRECT("'（様式３）受講申込表'!V"&amp;ROW(V47))))</f>
        <v/>
      </c>
      <c r="V38" s="101" t="str" cm="1">
        <f t="array" aca="1" ref="V38" ca="1">IF(INDIRECT("'（様式３）受講申込表'!W"&amp;ROW(W47))="","",IF(INDIRECT("'（様式３）受講申込表'!W"&amp;ROW(W47))="――","",INDIRECT("'（様式３）受講申込表'!W"&amp;ROW(W47))))</f>
        <v/>
      </c>
      <c r="W38" s="101" t="str" cm="1">
        <f t="array" aca="1" ref="W38" ca="1">IF(INDIRECT("'（様式３）受講申込表'!X"&amp;ROW(X47))="","",IF(INDIRECT("'（様式３）受講申込表'!X"&amp;ROW(X47))="――","",INDIRECT("'（様式３）受講申込表'!X"&amp;ROW(X47))))</f>
        <v/>
      </c>
      <c r="X38" s="101" t="str" cm="1">
        <f t="array" aca="1" ref="X38" ca="1">IF(INDIRECT("'（様式３）受講申込表'!Y"&amp;ROW(Y47))="","",INDIRECT("'（様式３）受講申込表'!Y"&amp;ROW(Y47)))</f>
        <v/>
      </c>
      <c r="Y38" s="101" t="str" cm="1">
        <f t="array" aca="1" ref="Y38" ca="1">IF(INDIRECT("'（様式３）受講申込表'!Z"&amp;ROW(Z47))="","",INDIRECT("'（様式３）受講申込表'!Z"&amp;ROW(Z47)))</f>
        <v/>
      </c>
      <c r="Z38" s="101" t="str" cm="1">
        <f t="array" aca="1" ref="Z38" ca="1">IF(INDIRECT("'（様式３）受講申込表'!AA"&amp;ROW(AA47))="","",INDIRECT("'（様式３）受講申込表'!AA"&amp;ROW(AA47)))</f>
        <v/>
      </c>
      <c r="AA38" s="101" t="str" cm="1">
        <f t="array" aca="1" ref="AA38" ca="1">IF(INDIRECT("'（様式３）受講申込表'!AB"&amp;ROW(AB47))="","",INDIRECT("'（様式３）受講申込表'!AB"&amp;ROW(AB47)))</f>
        <v/>
      </c>
    </row>
    <row r="39" spans="1:27" ht="12.75" customHeight="1">
      <c r="A39" s="78">
        <v>38</v>
      </c>
      <c r="B39" s="100" t="str" cm="1">
        <f t="array" aca="1" ref="B39" ca="1">IF(INDIRECT("'（様式３）受講申込表'!B"&amp;ROW(B48))="", "", INDIRECT("'（様式３）受講申込表'!B"&amp;ROW(B48)))</f>
        <v/>
      </c>
      <c r="C39" s="101" t="str" cm="1">
        <f t="array" aca="1" ref="C39" ca="1">IF(INDIRECT("'（様式３）受講申込表'!C"&amp;ROW(C48))="", "", INDIRECT("'（様式３）受講申込表'!C"&amp;ROW(C48)))</f>
        <v/>
      </c>
      <c r="D39" s="101" t="str" cm="1">
        <f t="array" aca="1" ref="D39" ca="1">IF(INDIRECT("'（様式３）受講申込表'!D"&amp;ROW(D48))="", "", INDIRECT("'（様式３）受講申込表'!D"&amp;ROW(D48)))</f>
        <v/>
      </c>
      <c r="E39" s="101" t="str" cm="1">
        <f t="array" aca="1" ref="E39" ca="1">IF(INDIRECT("'（様式３）受講申込表'!E"&amp;ROW(E48))="", "", INDIRECT("'（様式３）受講申込表'!E"&amp;ROW(E48)))</f>
        <v/>
      </c>
      <c r="F39" s="101" t="str" cm="1">
        <f t="array" aca="1" ref="F39" ca="1">IF(INDIRECT("'（様式３）受講申込表'!I"&amp;ROW(I48))="", "", INDIRECT("'（様式３）受講申込表'!I"&amp;ROW(I48)))</f>
        <v/>
      </c>
      <c r="G39" s="101" t="str" cm="1">
        <f t="array" aca="1" ref="G39" ca="1">IF(INDIRECT("'（様式３）受講申込表'!P"&amp;ROW(P48))="", "", INDIRECT("'（様式３）受講申込表'!P"&amp;ROW(P48)))</f>
        <v/>
      </c>
      <c r="H39" s="101" t="str" cm="1">
        <f t="array" aca="1" ref="H39" ca="1">IF(INDIRECT("'（様式３）受講申込表'!Q"&amp;ROW(Q48))="","",INDIRECT("'（様式３）受講申込表'!Q"&amp;ROW(Q48)))</f>
        <v/>
      </c>
      <c r="I39" s="101" t="str" cm="1">
        <f t="array" aca="1" ref="I39" ca="1">IF(INDIRECT("'（様式３）受講申込表'!R"&amp;ROW(R48))="","",INDIRECT("'（様式３）受講申込表'!R"&amp;ROW(R48)))</f>
        <v/>
      </c>
      <c r="J39" s="135" t="str" cm="1">
        <f t="array" aca="1" ref="J39" ca="1">IF(INDIRECT("'（様式３）受講申込表'!O"&amp;ROW(O48))="","",IF(INDIRECT("'（様式３）受講申込表'!O"&amp;ROW(O48))="――","",INDIRECT("'（様式３）受講申込表'!O"&amp;ROW(O48))))</f>
        <v/>
      </c>
      <c r="K39" s="101" t="str" cm="1">
        <f t="array" aca="1" ref="K39" ca="1">IF(INDIRECT("'（様式３）受講申込表'!N"&amp;ROW(N48))="","",INDIRECT("'（様式３）受講申込表'!N"&amp;ROW(N48)))</f>
        <v/>
      </c>
      <c r="L39" s="101" t="str" cm="1">
        <f t="array" aca="1" ref="L39" ca="1">IF(INDIRECT("'（様式３）受講申込表'!M"&amp;ROW(M48))="","",INDIRECT("'（様式３）受講申込表'!M"&amp;ROW(M48)))</f>
        <v/>
      </c>
      <c r="M39" s="101" t="str" cm="1">
        <f t="array" aca="1" ref="M39" ca="1">IF(INDIRECT("'（様式３）受講申込表'!G"&amp;ROW(G48))="","",INDIRECT("'（様式３）受講申込表'!G"&amp;ROW(G48)))</f>
        <v/>
      </c>
      <c r="N39" s="101" t="str" cm="1">
        <f t="array" aca="1" ref="N39" ca="1">IF(INDIRECT("'（様式３）受講申込表'!H"&amp;ROW(H48))="","",INDIRECT("'（様式３）受講申込表'!H"&amp;ROW(H48)))</f>
        <v/>
      </c>
      <c r="O39" s="101" t="str" cm="1">
        <f t="array" aca="1" ref="O39" ca="1">IF(INDIRECT("'（様式３）受講申込表'!J"&amp;ROW(J48))="","",INDIRECT("'（様式３）受講申込表'!J"&amp;ROW(J48)))</f>
        <v/>
      </c>
      <c r="P39" s="101" t="str" cm="1">
        <f t="array" aca="1" ref="P39" ca="1">IF(INDIRECT("'（様式３）受講申込表'!K"&amp;ROW(K48))="","",INDIRECT("'（様式３）受講申込表'!k"&amp;ROW(K48)))</f>
        <v/>
      </c>
      <c r="Q39" s="101" t="str" cm="1">
        <f t="array" aca="1" ref="Q39" ca="1">IF(INDIRECT("'（様式３）受講申込表'!L"&amp;ROW(L48))="","",INDIRECT("'（様式３）受講申込表'!L"&amp;ROW(L48)))</f>
        <v/>
      </c>
      <c r="R39" s="101" t="str" cm="1">
        <f t="array" aca="1" ref="R39" ca="1">IF(INDIRECT("'（様式３）受講申込表'!S"&amp;ROW(S48))="","",IF(INDIRECT("'（様式３）受講申込表'!S"&amp;ROW(S48))="――","",INDIRECT("'（様式３）受講申込表'!S"&amp;ROW(S48))))</f>
        <v/>
      </c>
      <c r="S39" s="101" t="str" cm="1">
        <f t="array" aca="1" ref="S39" ca="1">IF(INDIRECT("'（様式３）受講申込表'!T"&amp;ROW(T48))="","",IF(INDIRECT("'（様式３）受講申込表'!T"&amp;ROW(T48))="――","",INDIRECT("'（様式３）受講申込表'!T"&amp;ROW(T48))))</f>
        <v/>
      </c>
      <c r="T39" s="101" t="str" cm="1">
        <f t="array" aca="1" ref="T39" ca="1">IF(INDIRECT("'（様式３）受講申込表'!U"&amp;ROW(U48))="","",IF(INDIRECT("'（様式３）受講申込表'!U"&amp;ROW(U48))="――","",INDIRECT("'（様式３）受講申込表'!U"&amp;ROW(U48))))</f>
        <v/>
      </c>
      <c r="U39" s="101" t="str" cm="1">
        <f t="array" aca="1" ref="U39" ca="1">IF(INDIRECT("'（様式３）受講申込表'!V"&amp;ROW(V48))="","",IF(INDIRECT("'（様式３）受講申込表'!V"&amp;ROW(V48))="――","",INDIRECT("'（様式３）受講申込表'!V"&amp;ROW(V48))))</f>
        <v/>
      </c>
      <c r="V39" s="101" t="str" cm="1">
        <f t="array" aca="1" ref="V39" ca="1">IF(INDIRECT("'（様式３）受講申込表'!W"&amp;ROW(W48))="","",IF(INDIRECT("'（様式３）受講申込表'!W"&amp;ROW(W48))="――","",INDIRECT("'（様式３）受講申込表'!W"&amp;ROW(W48))))</f>
        <v/>
      </c>
      <c r="W39" s="101" t="str" cm="1">
        <f t="array" aca="1" ref="W39" ca="1">IF(INDIRECT("'（様式３）受講申込表'!X"&amp;ROW(X48))="","",IF(INDIRECT("'（様式３）受講申込表'!X"&amp;ROW(X48))="――","",INDIRECT("'（様式３）受講申込表'!X"&amp;ROW(X48))))</f>
        <v/>
      </c>
      <c r="X39" s="101" t="str" cm="1">
        <f t="array" aca="1" ref="X39" ca="1">IF(INDIRECT("'（様式３）受講申込表'!Y"&amp;ROW(Y48))="","",INDIRECT("'（様式３）受講申込表'!Y"&amp;ROW(Y48)))</f>
        <v/>
      </c>
      <c r="Y39" s="101" t="str" cm="1">
        <f t="array" aca="1" ref="Y39" ca="1">IF(INDIRECT("'（様式３）受講申込表'!Z"&amp;ROW(Z48))="","",INDIRECT("'（様式３）受講申込表'!Z"&amp;ROW(Z48)))</f>
        <v/>
      </c>
      <c r="Z39" s="101" t="str" cm="1">
        <f t="array" aca="1" ref="Z39" ca="1">IF(INDIRECT("'（様式３）受講申込表'!AA"&amp;ROW(AA48))="","",INDIRECT("'（様式３）受講申込表'!AA"&amp;ROW(AA48)))</f>
        <v/>
      </c>
      <c r="AA39" s="101" t="str" cm="1">
        <f t="array" aca="1" ref="AA39" ca="1">IF(INDIRECT("'（様式３）受講申込表'!AB"&amp;ROW(AB48))="","",INDIRECT("'（様式３）受講申込表'!AB"&amp;ROW(AB48)))</f>
        <v/>
      </c>
    </row>
    <row r="40" spans="1:27" ht="12.75" customHeight="1">
      <c r="A40" s="78">
        <v>39</v>
      </c>
      <c r="B40" s="100" t="str" cm="1">
        <f t="array" aca="1" ref="B40" ca="1">IF(INDIRECT("'（様式３）受講申込表'!B"&amp;ROW(B49))="", "", INDIRECT("'（様式３）受講申込表'!B"&amp;ROW(B49)))</f>
        <v/>
      </c>
      <c r="C40" s="101" t="str" cm="1">
        <f t="array" aca="1" ref="C40" ca="1">IF(INDIRECT("'（様式３）受講申込表'!C"&amp;ROW(C49))="", "", INDIRECT("'（様式３）受講申込表'!C"&amp;ROW(C49)))</f>
        <v/>
      </c>
      <c r="D40" s="101" t="str" cm="1">
        <f t="array" aca="1" ref="D40" ca="1">IF(INDIRECT("'（様式３）受講申込表'!D"&amp;ROW(D49))="", "", INDIRECT("'（様式３）受講申込表'!D"&amp;ROW(D49)))</f>
        <v/>
      </c>
      <c r="E40" s="101" t="str" cm="1">
        <f t="array" aca="1" ref="E40" ca="1">IF(INDIRECT("'（様式３）受講申込表'!E"&amp;ROW(E49))="", "", INDIRECT("'（様式３）受講申込表'!E"&amp;ROW(E49)))</f>
        <v/>
      </c>
      <c r="F40" s="101" t="str" cm="1">
        <f t="array" aca="1" ref="F40" ca="1">IF(INDIRECT("'（様式３）受講申込表'!I"&amp;ROW(I49))="", "", INDIRECT("'（様式３）受講申込表'!I"&amp;ROW(I49)))</f>
        <v/>
      </c>
      <c r="G40" s="101" t="str" cm="1">
        <f t="array" aca="1" ref="G40" ca="1">IF(INDIRECT("'（様式３）受講申込表'!P"&amp;ROW(P49))="", "", INDIRECT("'（様式３）受講申込表'!P"&amp;ROW(P49)))</f>
        <v/>
      </c>
      <c r="H40" s="101" t="str" cm="1">
        <f t="array" aca="1" ref="H40" ca="1">IF(INDIRECT("'（様式３）受講申込表'!Q"&amp;ROW(Q49))="","",INDIRECT("'（様式３）受講申込表'!Q"&amp;ROW(Q49)))</f>
        <v/>
      </c>
      <c r="I40" s="101" t="str" cm="1">
        <f t="array" aca="1" ref="I40" ca="1">IF(INDIRECT("'（様式３）受講申込表'!R"&amp;ROW(R49))="","",INDIRECT("'（様式３）受講申込表'!R"&amp;ROW(R49)))</f>
        <v/>
      </c>
      <c r="J40" s="135" t="str" cm="1">
        <f t="array" aca="1" ref="J40" ca="1">IF(INDIRECT("'（様式３）受講申込表'!O"&amp;ROW(O49))="","",IF(INDIRECT("'（様式３）受講申込表'!O"&amp;ROW(O49))="――","",INDIRECT("'（様式３）受講申込表'!O"&amp;ROW(O49))))</f>
        <v/>
      </c>
      <c r="K40" s="101" t="str" cm="1">
        <f t="array" aca="1" ref="K40" ca="1">IF(INDIRECT("'（様式３）受講申込表'!N"&amp;ROW(N49))="","",INDIRECT("'（様式３）受講申込表'!N"&amp;ROW(N49)))</f>
        <v/>
      </c>
      <c r="L40" s="101" t="str" cm="1">
        <f t="array" aca="1" ref="L40" ca="1">IF(INDIRECT("'（様式３）受講申込表'!M"&amp;ROW(M49))="","",INDIRECT("'（様式３）受講申込表'!M"&amp;ROW(M49)))</f>
        <v/>
      </c>
      <c r="M40" s="101" t="str" cm="1">
        <f t="array" aca="1" ref="M40" ca="1">IF(INDIRECT("'（様式３）受講申込表'!G"&amp;ROW(G49))="","",INDIRECT("'（様式３）受講申込表'!G"&amp;ROW(G49)))</f>
        <v/>
      </c>
      <c r="N40" s="101" t="str" cm="1">
        <f t="array" aca="1" ref="N40" ca="1">IF(INDIRECT("'（様式３）受講申込表'!H"&amp;ROW(H49))="","",INDIRECT("'（様式３）受講申込表'!H"&amp;ROW(H49)))</f>
        <v/>
      </c>
      <c r="O40" s="101" t="str" cm="1">
        <f t="array" aca="1" ref="O40" ca="1">IF(INDIRECT("'（様式３）受講申込表'!J"&amp;ROW(J49))="","",INDIRECT("'（様式３）受講申込表'!J"&amp;ROW(J49)))</f>
        <v/>
      </c>
      <c r="P40" s="101" t="str" cm="1">
        <f t="array" aca="1" ref="P40" ca="1">IF(INDIRECT("'（様式３）受講申込表'!K"&amp;ROW(K49))="","",INDIRECT("'（様式３）受講申込表'!k"&amp;ROW(K49)))</f>
        <v/>
      </c>
      <c r="Q40" s="101" t="str" cm="1">
        <f t="array" aca="1" ref="Q40" ca="1">IF(INDIRECT("'（様式３）受講申込表'!L"&amp;ROW(L49))="","",INDIRECT("'（様式３）受講申込表'!L"&amp;ROW(L49)))</f>
        <v/>
      </c>
      <c r="R40" s="101" t="str" cm="1">
        <f t="array" aca="1" ref="R40" ca="1">IF(INDIRECT("'（様式３）受講申込表'!S"&amp;ROW(S49))="","",IF(INDIRECT("'（様式３）受講申込表'!S"&amp;ROW(S49))="――","",INDIRECT("'（様式３）受講申込表'!S"&amp;ROW(S49))))</f>
        <v/>
      </c>
      <c r="S40" s="101" t="str" cm="1">
        <f t="array" aca="1" ref="S40" ca="1">IF(INDIRECT("'（様式３）受講申込表'!T"&amp;ROW(T49))="","",IF(INDIRECT("'（様式３）受講申込表'!T"&amp;ROW(T49))="――","",INDIRECT("'（様式３）受講申込表'!T"&amp;ROW(T49))))</f>
        <v/>
      </c>
      <c r="T40" s="101" t="str" cm="1">
        <f t="array" aca="1" ref="T40" ca="1">IF(INDIRECT("'（様式３）受講申込表'!U"&amp;ROW(U49))="","",IF(INDIRECT("'（様式３）受講申込表'!U"&amp;ROW(U49))="――","",INDIRECT("'（様式３）受講申込表'!U"&amp;ROW(U49))))</f>
        <v/>
      </c>
      <c r="U40" s="101" t="str" cm="1">
        <f t="array" aca="1" ref="U40" ca="1">IF(INDIRECT("'（様式３）受講申込表'!V"&amp;ROW(V49))="","",IF(INDIRECT("'（様式３）受講申込表'!V"&amp;ROW(V49))="――","",INDIRECT("'（様式３）受講申込表'!V"&amp;ROW(V49))))</f>
        <v/>
      </c>
      <c r="V40" s="101" t="str" cm="1">
        <f t="array" aca="1" ref="V40" ca="1">IF(INDIRECT("'（様式３）受講申込表'!W"&amp;ROW(W49))="","",IF(INDIRECT("'（様式３）受講申込表'!W"&amp;ROW(W49))="――","",INDIRECT("'（様式３）受講申込表'!W"&amp;ROW(W49))))</f>
        <v/>
      </c>
      <c r="W40" s="101" t="str" cm="1">
        <f t="array" aca="1" ref="W40" ca="1">IF(INDIRECT("'（様式３）受講申込表'!X"&amp;ROW(X49))="","",IF(INDIRECT("'（様式３）受講申込表'!X"&amp;ROW(X49))="――","",INDIRECT("'（様式３）受講申込表'!X"&amp;ROW(X49))))</f>
        <v/>
      </c>
      <c r="X40" s="101" t="str" cm="1">
        <f t="array" aca="1" ref="X40" ca="1">IF(INDIRECT("'（様式３）受講申込表'!Y"&amp;ROW(Y49))="","",INDIRECT("'（様式３）受講申込表'!Y"&amp;ROW(Y49)))</f>
        <v/>
      </c>
      <c r="Y40" s="101" t="str" cm="1">
        <f t="array" aca="1" ref="Y40" ca="1">IF(INDIRECT("'（様式３）受講申込表'!Z"&amp;ROW(Z49))="","",INDIRECT("'（様式３）受講申込表'!Z"&amp;ROW(Z49)))</f>
        <v/>
      </c>
      <c r="Z40" s="101" t="str" cm="1">
        <f t="array" aca="1" ref="Z40" ca="1">IF(INDIRECT("'（様式３）受講申込表'!AA"&amp;ROW(AA49))="","",INDIRECT("'（様式３）受講申込表'!AA"&amp;ROW(AA49)))</f>
        <v/>
      </c>
      <c r="AA40" s="101" t="str" cm="1">
        <f t="array" aca="1" ref="AA40" ca="1">IF(INDIRECT("'（様式３）受講申込表'!AB"&amp;ROW(AB49))="","",INDIRECT("'（様式３）受講申込表'!AB"&amp;ROW(AB49)))</f>
        <v/>
      </c>
    </row>
    <row r="41" spans="1:27" ht="12.75" customHeight="1">
      <c r="A41" s="78">
        <v>40</v>
      </c>
      <c r="B41" s="100" t="str" cm="1">
        <f t="array" aca="1" ref="B41" ca="1">IF(INDIRECT("'（様式３）受講申込表'!B"&amp;ROW(B50))="", "", INDIRECT("'（様式３）受講申込表'!B"&amp;ROW(B50)))</f>
        <v/>
      </c>
      <c r="C41" s="101" t="str" cm="1">
        <f t="array" aca="1" ref="C41" ca="1">IF(INDIRECT("'（様式３）受講申込表'!C"&amp;ROW(C50))="", "", INDIRECT("'（様式３）受講申込表'!C"&amp;ROW(C50)))</f>
        <v/>
      </c>
      <c r="D41" s="101" t="str" cm="1">
        <f t="array" aca="1" ref="D41" ca="1">IF(INDIRECT("'（様式３）受講申込表'!D"&amp;ROW(D50))="", "", INDIRECT("'（様式３）受講申込表'!D"&amp;ROW(D50)))</f>
        <v/>
      </c>
      <c r="E41" s="101" t="str" cm="1">
        <f t="array" aca="1" ref="E41" ca="1">IF(INDIRECT("'（様式３）受講申込表'!E"&amp;ROW(E50))="", "", INDIRECT("'（様式３）受講申込表'!E"&amp;ROW(E50)))</f>
        <v/>
      </c>
      <c r="F41" s="101" t="str" cm="1">
        <f t="array" aca="1" ref="F41" ca="1">IF(INDIRECT("'（様式３）受講申込表'!I"&amp;ROW(I50))="", "", INDIRECT("'（様式３）受講申込表'!I"&amp;ROW(I50)))</f>
        <v/>
      </c>
      <c r="G41" s="101" t="str" cm="1">
        <f t="array" aca="1" ref="G41" ca="1">IF(INDIRECT("'（様式３）受講申込表'!P"&amp;ROW(P50))="", "", INDIRECT("'（様式３）受講申込表'!P"&amp;ROW(P50)))</f>
        <v/>
      </c>
      <c r="H41" s="101" t="str" cm="1">
        <f t="array" aca="1" ref="H41" ca="1">IF(INDIRECT("'（様式３）受講申込表'!Q"&amp;ROW(Q50))="","",INDIRECT("'（様式３）受講申込表'!Q"&amp;ROW(Q50)))</f>
        <v/>
      </c>
      <c r="I41" s="101" t="str" cm="1">
        <f t="array" aca="1" ref="I41" ca="1">IF(INDIRECT("'（様式３）受講申込表'!R"&amp;ROW(R50))="","",INDIRECT("'（様式３）受講申込表'!R"&amp;ROW(R50)))</f>
        <v/>
      </c>
      <c r="J41" s="135" t="str" cm="1">
        <f t="array" aca="1" ref="J41" ca="1">IF(INDIRECT("'（様式３）受講申込表'!O"&amp;ROW(O50))="","",IF(INDIRECT("'（様式３）受講申込表'!O"&amp;ROW(O50))="――","",INDIRECT("'（様式３）受講申込表'!O"&amp;ROW(O50))))</f>
        <v/>
      </c>
      <c r="K41" s="101" t="str" cm="1">
        <f t="array" aca="1" ref="K41" ca="1">IF(INDIRECT("'（様式３）受講申込表'!N"&amp;ROW(N50))="","",INDIRECT("'（様式３）受講申込表'!N"&amp;ROW(N50)))</f>
        <v/>
      </c>
      <c r="L41" s="101" t="str" cm="1">
        <f t="array" aca="1" ref="L41" ca="1">IF(INDIRECT("'（様式３）受講申込表'!M"&amp;ROW(M50))="","",INDIRECT("'（様式３）受講申込表'!M"&amp;ROW(M50)))</f>
        <v/>
      </c>
      <c r="M41" s="101" t="str" cm="1">
        <f t="array" aca="1" ref="M41" ca="1">IF(INDIRECT("'（様式３）受講申込表'!G"&amp;ROW(G50))="","",INDIRECT("'（様式３）受講申込表'!G"&amp;ROW(G50)))</f>
        <v/>
      </c>
      <c r="N41" s="101" t="str" cm="1">
        <f t="array" aca="1" ref="N41" ca="1">IF(INDIRECT("'（様式３）受講申込表'!H"&amp;ROW(H50))="","",INDIRECT("'（様式３）受講申込表'!H"&amp;ROW(H50)))</f>
        <v/>
      </c>
      <c r="O41" s="101" t="str" cm="1">
        <f t="array" aca="1" ref="O41" ca="1">IF(INDIRECT("'（様式３）受講申込表'!J"&amp;ROW(J50))="","",INDIRECT("'（様式３）受講申込表'!J"&amp;ROW(J50)))</f>
        <v/>
      </c>
      <c r="P41" s="101" t="str" cm="1">
        <f t="array" aca="1" ref="P41" ca="1">IF(INDIRECT("'（様式３）受講申込表'!K"&amp;ROW(K50))="","",INDIRECT("'（様式３）受講申込表'!k"&amp;ROW(K50)))</f>
        <v/>
      </c>
      <c r="Q41" s="101" t="str" cm="1">
        <f t="array" aca="1" ref="Q41" ca="1">IF(INDIRECT("'（様式３）受講申込表'!L"&amp;ROW(L50))="","",INDIRECT("'（様式３）受講申込表'!L"&amp;ROW(L50)))</f>
        <v/>
      </c>
      <c r="R41" s="101" t="str" cm="1">
        <f t="array" aca="1" ref="R41" ca="1">IF(INDIRECT("'（様式３）受講申込表'!S"&amp;ROW(S50))="","",IF(INDIRECT("'（様式３）受講申込表'!S"&amp;ROW(S50))="――","",INDIRECT("'（様式３）受講申込表'!S"&amp;ROW(S50))))</f>
        <v/>
      </c>
      <c r="S41" s="101" t="str" cm="1">
        <f t="array" aca="1" ref="S41" ca="1">IF(INDIRECT("'（様式３）受講申込表'!T"&amp;ROW(T50))="","",IF(INDIRECT("'（様式３）受講申込表'!T"&amp;ROW(T50))="――","",INDIRECT("'（様式３）受講申込表'!T"&amp;ROW(T50))))</f>
        <v/>
      </c>
      <c r="T41" s="101" t="str" cm="1">
        <f t="array" aca="1" ref="T41" ca="1">IF(INDIRECT("'（様式３）受講申込表'!U"&amp;ROW(U50))="","",IF(INDIRECT("'（様式３）受講申込表'!U"&amp;ROW(U50))="――","",INDIRECT("'（様式３）受講申込表'!U"&amp;ROW(U50))))</f>
        <v/>
      </c>
      <c r="U41" s="101" t="str" cm="1">
        <f t="array" aca="1" ref="U41" ca="1">IF(INDIRECT("'（様式３）受講申込表'!V"&amp;ROW(V50))="","",IF(INDIRECT("'（様式３）受講申込表'!V"&amp;ROW(V50))="――","",INDIRECT("'（様式３）受講申込表'!V"&amp;ROW(V50))))</f>
        <v/>
      </c>
      <c r="V41" s="101" t="str" cm="1">
        <f t="array" aca="1" ref="V41" ca="1">IF(INDIRECT("'（様式３）受講申込表'!W"&amp;ROW(W50))="","",IF(INDIRECT("'（様式３）受講申込表'!W"&amp;ROW(W50))="――","",INDIRECT("'（様式３）受講申込表'!W"&amp;ROW(W50))))</f>
        <v/>
      </c>
      <c r="W41" s="101" t="str" cm="1">
        <f t="array" aca="1" ref="W41" ca="1">IF(INDIRECT("'（様式３）受講申込表'!X"&amp;ROW(X50))="","",IF(INDIRECT("'（様式３）受講申込表'!X"&amp;ROW(X50))="――","",INDIRECT("'（様式３）受講申込表'!X"&amp;ROW(X50))))</f>
        <v/>
      </c>
      <c r="X41" s="101" t="str" cm="1">
        <f t="array" aca="1" ref="X41" ca="1">IF(INDIRECT("'（様式３）受講申込表'!Y"&amp;ROW(Y50))="","",INDIRECT("'（様式３）受講申込表'!Y"&amp;ROW(Y50)))</f>
        <v/>
      </c>
      <c r="Y41" s="101" t="str" cm="1">
        <f t="array" aca="1" ref="Y41" ca="1">IF(INDIRECT("'（様式３）受講申込表'!Z"&amp;ROW(Z50))="","",INDIRECT("'（様式３）受講申込表'!Z"&amp;ROW(Z50)))</f>
        <v/>
      </c>
      <c r="Z41" s="101" t="str" cm="1">
        <f t="array" aca="1" ref="Z41" ca="1">IF(INDIRECT("'（様式３）受講申込表'!AA"&amp;ROW(AA50))="","",INDIRECT("'（様式３）受講申込表'!AA"&amp;ROW(AA50)))</f>
        <v/>
      </c>
      <c r="AA41" s="101" t="str" cm="1">
        <f t="array" aca="1" ref="AA41" ca="1">IF(INDIRECT("'（様式３）受講申込表'!AB"&amp;ROW(AB50))="","",INDIRECT("'（様式３）受講申込表'!AB"&amp;ROW(AB50)))</f>
        <v/>
      </c>
    </row>
    <row r="42" spans="1:27" ht="12.75" customHeight="1">
      <c r="A42" s="78">
        <v>41</v>
      </c>
      <c r="B42" s="100" t="str" cm="1">
        <f t="array" aca="1" ref="B42" ca="1">IF(INDIRECT("'（様式３）受講申込表'!B"&amp;ROW(B51))="", "", INDIRECT("'（様式３）受講申込表'!B"&amp;ROW(B51)))</f>
        <v/>
      </c>
      <c r="C42" s="101" t="str" cm="1">
        <f t="array" aca="1" ref="C42" ca="1">IF(INDIRECT("'（様式３）受講申込表'!C"&amp;ROW(C51))="", "", INDIRECT("'（様式３）受講申込表'!C"&amp;ROW(C51)))</f>
        <v/>
      </c>
      <c r="D42" s="101" t="str" cm="1">
        <f t="array" aca="1" ref="D42" ca="1">IF(INDIRECT("'（様式３）受講申込表'!D"&amp;ROW(D51))="", "", INDIRECT("'（様式３）受講申込表'!D"&amp;ROW(D51)))</f>
        <v/>
      </c>
      <c r="E42" s="101" t="str" cm="1">
        <f t="array" aca="1" ref="E42" ca="1">IF(INDIRECT("'（様式３）受講申込表'!E"&amp;ROW(E51))="", "", INDIRECT("'（様式３）受講申込表'!E"&amp;ROW(E51)))</f>
        <v/>
      </c>
      <c r="F42" s="101" t="str" cm="1">
        <f t="array" aca="1" ref="F42" ca="1">IF(INDIRECT("'（様式３）受講申込表'!I"&amp;ROW(I51))="", "", INDIRECT("'（様式３）受講申込表'!I"&amp;ROW(I51)))</f>
        <v/>
      </c>
      <c r="G42" s="101" t="str" cm="1">
        <f t="array" aca="1" ref="G42" ca="1">IF(INDIRECT("'（様式３）受講申込表'!P"&amp;ROW(P51))="", "", INDIRECT("'（様式３）受講申込表'!P"&amp;ROW(P51)))</f>
        <v/>
      </c>
      <c r="H42" s="101" t="str" cm="1">
        <f t="array" aca="1" ref="H42" ca="1">IF(INDIRECT("'（様式３）受講申込表'!Q"&amp;ROW(Q51))="","",INDIRECT("'（様式３）受講申込表'!Q"&amp;ROW(Q51)))</f>
        <v/>
      </c>
      <c r="I42" s="101" t="str" cm="1">
        <f t="array" aca="1" ref="I42" ca="1">IF(INDIRECT("'（様式３）受講申込表'!R"&amp;ROW(R51))="","",INDIRECT("'（様式３）受講申込表'!R"&amp;ROW(R51)))</f>
        <v/>
      </c>
      <c r="J42" s="135" t="str" cm="1">
        <f t="array" aca="1" ref="J42" ca="1">IF(INDIRECT("'（様式３）受講申込表'!O"&amp;ROW(O51))="","",IF(INDIRECT("'（様式３）受講申込表'!O"&amp;ROW(O51))="――","",INDIRECT("'（様式３）受講申込表'!O"&amp;ROW(O51))))</f>
        <v/>
      </c>
      <c r="K42" s="101" t="str" cm="1">
        <f t="array" aca="1" ref="K42" ca="1">IF(INDIRECT("'（様式３）受講申込表'!N"&amp;ROW(N51))="","",INDIRECT("'（様式３）受講申込表'!N"&amp;ROW(N51)))</f>
        <v/>
      </c>
      <c r="L42" s="101" t="str" cm="1">
        <f t="array" aca="1" ref="L42" ca="1">IF(INDIRECT("'（様式３）受講申込表'!M"&amp;ROW(M51))="","",INDIRECT("'（様式３）受講申込表'!M"&amp;ROW(M51)))</f>
        <v/>
      </c>
      <c r="M42" s="101" t="str" cm="1">
        <f t="array" aca="1" ref="M42" ca="1">IF(INDIRECT("'（様式３）受講申込表'!G"&amp;ROW(G51))="","",INDIRECT("'（様式３）受講申込表'!G"&amp;ROW(G51)))</f>
        <v/>
      </c>
      <c r="N42" s="101" t="str" cm="1">
        <f t="array" aca="1" ref="N42" ca="1">IF(INDIRECT("'（様式３）受講申込表'!H"&amp;ROW(H51))="","",INDIRECT("'（様式３）受講申込表'!H"&amp;ROW(H51)))</f>
        <v/>
      </c>
      <c r="O42" s="101" t="str" cm="1">
        <f t="array" aca="1" ref="O42" ca="1">IF(INDIRECT("'（様式３）受講申込表'!J"&amp;ROW(J51))="","",INDIRECT("'（様式３）受講申込表'!J"&amp;ROW(J51)))</f>
        <v/>
      </c>
      <c r="P42" s="101" t="str" cm="1">
        <f t="array" aca="1" ref="P42" ca="1">IF(INDIRECT("'（様式３）受講申込表'!K"&amp;ROW(K51))="","",INDIRECT("'（様式３）受講申込表'!k"&amp;ROW(K51)))</f>
        <v/>
      </c>
      <c r="Q42" s="101" t="str" cm="1">
        <f t="array" aca="1" ref="Q42" ca="1">IF(INDIRECT("'（様式３）受講申込表'!L"&amp;ROW(L51))="","",INDIRECT("'（様式３）受講申込表'!L"&amp;ROW(L51)))</f>
        <v/>
      </c>
      <c r="R42" s="101" t="str" cm="1">
        <f t="array" aca="1" ref="R42" ca="1">IF(INDIRECT("'（様式３）受講申込表'!S"&amp;ROW(S51))="","",IF(INDIRECT("'（様式３）受講申込表'!S"&amp;ROW(S51))="――","",INDIRECT("'（様式３）受講申込表'!S"&amp;ROW(S51))))</f>
        <v/>
      </c>
      <c r="S42" s="101" t="str" cm="1">
        <f t="array" aca="1" ref="S42" ca="1">IF(INDIRECT("'（様式３）受講申込表'!T"&amp;ROW(T51))="","",IF(INDIRECT("'（様式３）受講申込表'!T"&amp;ROW(T51))="――","",INDIRECT("'（様式３）受講申込表'!T"&amp;ROW(T51))))</f>
        <v/>
      </c>
      <c r="T42" s="101" t="str" cm="1">
        <f t="array" aca="1" ref="T42" ca="1">IF(INDIRECT("'（様式３）受講申込表'!U"&amp;ROW(U51))="","",IF(INDIRECT("'（様式３）受講申込表'!U"&amp;ROW(U51))="――","",INDIRECT("'（様式３）受講申込表'!U"&amp;ROW(U51))))</f>
        <v/>
      </c>
      <c r="U42" s="101" t="str" cm="1">
        <f t="array" aca="1" ref="U42" ca="1">IF(INDIRECT("'（様式３）受講申込表'!V"&amp;ROW(V51))="","",IF(INDIRECT("'（様式３）受講申込表'!V"&amp;ROW(V51))="――","",INDIRECT("'（様式３）受講申込表'!V"&amp;ROW(V51))))</f>
        <v/>
      </c>
      <c r="V42" s="101" t="str" cm="1">
        <f t="array" aca="1" ref="V42" ca="1">IF(INDIRECT("'（様式３）受講申込表'!W"&amp;ROW(W51))="","",IF(INDIRECT("'（様式３）受講申込表'!W"&amp;ROW(W51))="――","",INDIRECT("'（様式３）受講申込表'!W"&amp;ROW(W51))))</f>
        <v/>
      </c>
      <c r="W42" s="101" t="str" cm="1">
        <f t="array" aca="1" ref="W42" ca="1">IF(INDIRECT("'（様式３）受講申込表'!X"&amp;ROW(X51))="","",IF(INDIRECT("'（様式３）受講申込表'!X"&amp;ROW(X51))="――","",INDIRECT("'（様式３）受講申込表'!X"&amp;ROW(X51))))</f>
        <v/>
      </c>
      <c r="X42" s="101" t="str" cm="1">
        <f t="array" aca="1" ref="X42" ca="1">IF(INDIRECT("'（様式３）受講申込表'!Y"&amp;ROW(Y51))="","",INDIRECT("'（様式３）受講申込表'!Y"&amp;ROW(Y51)))</f>
        <v/>
      </c>
      <c r="Y42" s="101" t="str" cm="1">
        <f t="array" aca="1" ref="Y42" ca="1">IF(INDIRECT("'（様式３）受講申込表'!Z"&amp;ROW(Z51))="","",INDIRECT("'（様式３）受講申込表'!Z"&amp;ROW(Z51)))</f>
        <v/>
      </c>
      <c r="Z42" s="101" t="str" cm="1">
        <f t="array" aca="1" ref="Z42" ca="1">IF(INDIRECT("'（様式３）受講申込表'!AA"&amp;ROW(AA51))="","",INDIRECT("'（様式３）受講申込表'!AA"&amp;ROW(AA51)))</f>
        <v/>
      </c>
      <c r="AA42" s="101" t="str" cm="1">
        <f t="array" aca="1" ref="AA42" ca="1">IF(INDIRECT("'（様式３）受講申込表'!AB"&amp;ROW(AB51))="","",INDIRECT("'（様式３）受講申込表'!AB"&amp;ROW(AB51)))</f>
        <v/>
      </c>
    </row>
    <row r="43" spans="1:27" ht="12.75" customHeight="1">
      <c r="A43" s="78">
        <v>42</v>
      </c>
      <c r="B43" s="100" t="str" cm="1">
        <f t="array" aca="1" ref="B43" ca="1">IF(INDIRECT("'（様式３）受講申込表'!B"&amp;ROW(B52))="", "", INDIRECT("'（様式３）受講申込表'!B"&amp;ROW(B52)))</f>
        <v/>
      </c>
      <c r="C43" s="101" t="str" cm="1">
        <f t="array" aca="1" ref="C43" ca="1">IF(INDIRECT("'（様式３）受講申込表'!C"&amp;ROW(C52))="", "", INDIRECT("'（様式３）受講申込表'!C"&amp;ROW(C52)))</f>
        <v/>
      </c>
      <c r="D43" s="101" t="str" cm="1">
        <f t="array" aca="1" ref="D43" ca="1">IF(INDIRECT("'（様式３）受講申込表'!D"&amp;ROW(D52))="", "", INDIRECT("'（様式３）受講申込表'!D"&amp;ROW(D52)))</f>
        <v/>
      </c>
      <c r="E43" s="101" t="str" cm="1">
        <f t="array" aca="1" ref="E43" ca="1">IF(INDIRECT("'（様式３）受講申込表'!E"&amp;ROW(E52))="", "", INDIRECT("'（様式３）受講申込表'!E"&amp;ROW(E52)))</f>
        <v/>
      </c>
      <c r="F43" s="101" t="str" cm="1">
        <f t="array" aca="1" ref="F43" ca="1">IF(INDIRECT("'（様式３）受講申込表'!I"&amp;ROW(I52))="", "", INDIRECT("'（様式３）受講申込表'!I"&amp;ROW(I52)))</f>
        <v/>
      </c>
      <c r="G43" s="101" t="str" cm="1">
        <f t="array" aca="1" ref="G43" ca="1">IF(INDIRECT("'（様式３）受講申込表'!P"&amp;ROW(P52))="", "", INDIRECT("'（様式３）受講申込表'!P"&amp;ROW(P52)))</f>
        <v/>
      </c>
      <c r="H43" s="101" t="str" cm="1">
        <f t="array" aca="1" ref="H43" ca="1">IF(INDIRECT("'（様式３）受講申込表'!Q"&amp;ROW(Q52))="","",INDIRECT("'（様式３）受講申込表'!Q"&amp;ROW(Q52)))</f>
        <v/>
      </c>
      <c r="I43" s="101" t="str" cm="1">
        <f t="array" aca="1" ref="I43" ca="1">IF(INDIRECT("'（様式３）受講申込表'!R"&amp;ROW(R52))="","",INDIRECT("'（様式３）受講申込表'!R"&amp;ROW(R52)))</f>
        <v/>
      </c>
      <c r="J43" s="135" t="str" cm="1">
        <f t="array" aca="1" ref="J43" ca="1">IF(INDIRECT("'（様式３）受講申込表'!O"&amp;ROW(O52))="","",IF(INDIRECT("'（様式３）受講申込表'!O"&amp;ROW(O52))="――","",INDIRECT("'（様式３）受講申込表'!O"&amp;ROW(O52))))</f>
        <v/>
      </c>
      <c r="K43" s="101" t="str" cm="1">
        <f t="array" aca="1" ref="K43" ca="1">IF(INDIRECT("'（様式３）受講申込表'!N"&amp;ROW(N52))="","",INDIRECT("'（様式３）受講申込表'!N"&amp;ROW(N52)))</f>
        <v/>
      </c>
      <c r="L43" s="101" t="str" cm="1">
        <f t="array" aca="1" ref="L43" ca="1">IF(INDIRECT("'（様式３）受講申込表'!M"&amp;ROW(M52))="","",INDIRECT("'（様式３）受講申込表'!M"&amp;ROW(M52)))</f>
        <v/>
      </c>
      <c r="M43" s="101" t="str" cm="1">
        <f t="array" aca="1" ref="M43" ca="1">IF(INDIRECT("'（様式３）受講申込表'!G"&amp;ROW(G52))="","",INDIRECT("'（様式３）受講申込表'!G"&amp;ROW(G52)))</f>
        <v/>
      </c>
      <c r="N43" s="101" t="str" cm="1">
        <f t="array" aca="1" ref="N43" ca="1">IF(INDIRECT("'（様式３）受講申込表'!H"&amp;ROW(H52))="","",INDIRECT("'（様式３）受講申込表'!H"&amp;ROW(H52)))</f>
        <v/>
      </c>
      <c r="O43" s="101" t="str" cm="1">
        <f t="array" aca="1" ref="O43" ca="1">IF(INDIRECT("'（様式３）受講申込表'!J"&amp;ROW(J52))="","",INDIRECT("'（様式３）受講申込表'!J"&amp;ROW(J52)))</f>
        <v/>
      </c>
      <c r="P43" s="101" t="str" cm="1">
        <f t="array" aca="1" ref="P43" ca="1">IF(INDIRECT("'（様式３）受講申込表'!K"&amp;ROW(K52))="","",INDIRECT("'（様式３）受講申込表'!k"&amp;ROW(K52)))</f>
        <v/>
      </c>
      <c r="Q43" s="101" t="str" cm="1">
        <f t="array" aca="1" ref="Q43" ca="1">IF(INDIRECT("'（様式３）受講申込表'!L"&amp;ROW(L52))="","",INDIRECT("'（様式３）受講申込表'!L"&amp;ROW(L52)))</f>
        <v/>
      </c>
      <c r="R43" s="101" t="str" cm="1">
        <f t="array" aca="1" ref="R43" ca="1">IF(INDIRECT("'（様式３）受講申込表'!S"&amp;ROW(S52))="","",IF(INDIRECT("'（様式３）受講申込表'!S"&amp;ROW(S52))="――","",INDIRECT("'（様式３）受講申込表'!S"&amp;ROW(S52))))</f>
        <v/>
      </c>
      <c r="S43" s="101" t="str" cm="1">
        <f t="array" aca="1" ref="S43" ca="1">IF(INDIRECT("'（様式３）受講申込表'!T"&amp;ROW(T52))="","",IF(INDIRECT("'（様式３）受講申込表'!T"&amp;ROW(T52))="――","",INDIRECT("'（様式３）受講申込表'!T"&amp;ROW(T52))))</f>
        <v/>
      </c>
      <c r="T43" s="101" t="str" cm="1">
        <f t="array" aca="1" ref="T43" ca="1">IF(INDIRECT("'（様式３）受講申込表'!U"&amp;ROW(U52))="","",IF(INDIRECT("'（様式３）受講申込表'!U"&amp;ROW(U52))="――","",INDIRECT("'（様式３）受講申込表'!U"&amp;ROW(U52))))</f>
        <v/>
      </c>
      <c r="U43" s="101" t="str" cm="1">
        <f t="array" aca="1" ref="U43" ca="1">IF(INDIRECT("'（様式３）受講申込表'!V"&amp;ROW(V52))="","",IF(INDIRECT("'（様式３）受講申込表'!V"&amp;ROW(V52))="――","",INDIRECT("'（様式３）受講申込表'!V"&amp;ROW(V52))))</f>
        <v/>
      </c>
      <c r="V43" s="101" t="str" cm="1">
        <f t="array" aca="1" ref="V43" ca="1">IF(INDIRECT("'（様式３）受講申込表'!W"&amp;ROW(W52))="","",IF(INDIRECT("'（様式３）受講申込表'!W"&amp;ROW(W52))="――","",INDIRECT("'（様式３）受講申込表'!W"&amp;ROW(W52))))</f>
        <v/>
      </c>
      <c r="W43" s="101" t="str" cm="1">
        <f t="array" aca="1" ref="W43" ca="1">IF(INDIRECT("'（様式３）受講申込表'!X"&amp;ROW(X52))="","",IF(INDIRECT("'（様式３）受講申込表'!X"&amp;ROW(X52))="――","",INDIRECT("'（様式３）受講申込表'!X"&amp;ROW(X52))))</f>
        <v/>
      </c>
      <c r="X43" s="101" t="str" cm="1">
        <f t="array" aca="1" ref="X43" ca="1">IF(INDIRECT("'（様式３）受講申込表'!Y"&amp;ROW(Y52))="","",INDIRECT("'（様式３）受講申込表'!Y"&amp;ROW(Y52)))</f>
        <v/>
      </c>
      <c r="Y43" s="101" t="str" cm="1">
        <f t="array" aca="1" ref="Y43" ca="1">IF(INDIRECT("'（様式３）受講申込表'!Z"&amp;ROW(Z52))="","",INDIRECT("'（様式３）受講申込表'!Z"&amp;ROW(Z52)))</f>
        <v/>
      </c>
      <c r="Z43" s="101" t="str" cm="1">
        <f t="array" aca="1" ref="Z43" ca="1">IF(INDIRECT("'（様式３）受講申込表'!AA"&amp;ROW(AA52))="","",INDIRECT("'（様式３）受講申込表'!AA"&amp;ROW(AA52)))</f>
        <v/>
      </c>
      <c r="AA43" s="101" t="str" cm="1">
        <f t="array" aca="1" ref="AA43" ca="1">IF(INDIRECT("'（様式３）受講申込表'!AB"&amp;ROW(AB52))="","",INDIRECT("'（様式３）受講申込表'!AB"&amp;ROW(AB52)))</f>
        <v/>
      </c>
    </row>
    <row r="44" spans="1:27" ht="12.75" customHeight="1">
      <c r="A44" s="78">
        <v>43</v>
      </c>
      <c r="B44" s="100" t="str" cm="1">
        <f t="array" aca="1" ref="B44" ca="1">IF(INDIRECT("'（様式３）受講申込表'!B"&amp;ROW(B53))="", "", INDIRECT("'（様式３）受講申込表'!B"&amp;ROW(B53)))</f>
        <v/>
      </c>
      <c r="C44" s="101" t="str" cm="1">
        <f t="array" aca="1" ref="C44" ca="1">IF(INDIRECT("'（様式３）受講申込表'!C"&amp;ROW(C53))="", "", INDIRECT("'（様式３）受講申込表'!C"&amp;ROW(C53)))</f>
        <v/>
      </c>
      <c r="D44" s="101" t="str" cm="1">
        <f t="array" aca="1" ref="D44" ca="1">IF(INDIRECT("'（様式３）受講申込表'!D"&amp;ROW(D53))="", "", INDIRECT("'（様式３）受講申込表'!D"&amp;ROW(D53)))</f>
        <v/>
      </c>
      <c r="E44" s="101" t="str" cm="1">
        <f t="array" aca="1" ref="E44" ca="1">IF(INDIRECT("'（様式３）受講申込表'!E"&amp;ROW(E53))="", "", INDIRECT("'（様式３）受講申込表'!E"&amp;ROW(E53)))</f>
        <v/>
      </c>
      <c r="F44" s="101" t="str" cm="1">
        <f t="array" aca="1" ref="F44" ca="1">IF(INDIRECT("'（様式３）受講申込表'!I"&amp;ROW(I53))="", "", INDIRECT("'（様式３）受講申込表'!I"&amp;ROW(I53)))</f>
        <v/>
      </c>
      <c r="G44" s="101" t="str" cm="1">
        <f t="array" aca="1" ref="G44" ca="1">IF(INDIRECT("'（様式３）受講申込表'!P"&amp;ROW(P53))="", "", INDIRECT("'（様式３）受講申込表'!P"&amp;ROW(P53)))</f>
        <v/>
      </c>
      <c r="H44" s="101" t="str" cm="1">
        <f t="array" aca="1" ref="H44" ca="1">IF(INDIRECT("'（様式３）受講申込表'!Q"&amp;ROW(Q53))="","",INDIRECT("'（様式３）受講申込表'!Q"&amp;ROW(Q53)))</f>
        <v/>
      </c>
      <c r="I44" s="101" t="str" cm="1">
        <f t="array" aca="1" ref="I44" ca="1">IF(INDIRECT("'（様式３）受講申込表'!R"&amp;ROW(R53))="","",INDIRECT("'（様式３）受講申込表'!R"&amp;ROW(R53)))</f>
        <v/>
      </c>
      <c r="J44" s="135" t="str" cm="1">
        <f t="array" aca="1" ref="J44" ca="1">IF(INDIRECT("'（様式３）受講申込表'!O"&amp;ROW(O53))="","",IF(INDIRECT("'（様式３）受講申込表'!O"&amp;ROW(O53))="――","",INDIRECT("'（様式３）受講申込表'!O"&amp;ROW(O53))))</f>
        <v/>
      </c>
      <c r="K44" s="101" t="str" cm="1">
        <f t="array" aca="1" ref="K44" ca="1">IF(INDIRECT("'（様式３）受講申込表'!N"&amp;ROW(N53))="","",INDIRECT("'（様式３）受講申込表'!N"&amp;ROW(N53)))</f>
        <v/>
      </c>
      <c r="L44" s="101" t="str" cm="1">
        <f t="array" aca="1" ref="L44" ca="1">IF(INDIRECT("'（様式３）受講申込表'!M"&amp;ROW(M53))="","",INDIRECT("'（様式３）受講申込表'!M"&amp;ROW(M53)))</f>
        <v/>
      </c>
      <c r="M44" s="101" t="str" cm="1">
        <f t="array" aca="1" ref="M44" ca="1">IF(INDIRECT("'（様式３）受講申込表'!G"&amp;ROW(G53))="","",INDIRECT("'（様式３）受講申込表'!G"&amp;ROW(G53)))</f>
        <v/>
      </c>
      <c r="N44" s="101" t="str" cm="1">
        <f t="array" aca="1" ref="N44" ca="1">IF(INDIRECT("'（様式３）受講申込表'!H"&amp;ROW(H53))="","",INDIRECT("'（様式３）受講申込表'!H"&amp;ROW(H53)))</f>
        <v/>
      </c>
      <c r="O44" s="101" t="str" cm="1">
        <f t="array" aca="1" ref="O44" ca="1">IF(INDIRECT("'（様式３）受講申込表'!J"&amp;ROW(J53))="","",INDIRECT("'（様式３）受講申込表'!J"&amp;ROW(J53)))</f>
        <v/>
      </c>
      <c r="P44" s="101" t="str" cm="1">
        <f t="array" aca="1" ref="P44" ca="1">IF(INDIRECT("'（様式３）受講申込表'!K"&amp;ROW(K53))="","",INDIRECT("'（様式３）受講申込表'!k"&amp;ROW(K53)))</f>
        <v/>
      </c>
      <c r="Q44" s="101" t="str" cm="1">
        <f t="array" aca="1" ref="Q44" ca="1">IF(INDIRECT("'（様式３）受講申込表'!L"&amp;ROW(L53))="","",INDIRECT("'（様式３）受講申込表'!L"&amp;ROW(L53)))</f>
        <v/>
      </c>
      <c r="R44" s="101" t="str" cm="1">
        <f t="array" aca="1" ref="R44" ca="1">IF(INDIRECT("'（様式３）受講申込表'!S"&amp;ROW(S53))="","",IF(INDIRECT("'（様式３）受講申込表'!S"&amp;ROW(S53))="――","",INDIRECT("'（様式３）受講申込表'!S"&amp;ROW(S53))))</f>
        <v/>
      </c>
      <c r="S44" s="101" t="str" cm="1">
        <f t="array" aca="1" ref="S44" ca="1">IF(INDIRECT("'（様式３）受講申込表'!T"&amp;ROW(T53))="","",IF(INDIRECT("'（様式３）受講申込表'!T"&amp;ROW(T53))="――","",INDIRECT("'（様式３）受講申込表'!T"&amp;ROW(T53))))</f>
        <v/>
      </c>
      <c r="T44" s="101" t="str" cm="1">
        <f t="array" aca="1" ref="T44" ca="1">IF(INDIRECT("'（様式３）受講申込表'!U"&amp;ROW(U53))="","",IF(INDIRECT("'（様式３）受講申込表'!U"&amp;ROW(U53))="――","",INDIRECT("'（様式３）受講申込表'!U"&amp;ROW(U53))))</f>
        <v/>
      </c>
      <c r="U44" s="101" t="str" cm="1">
        <f t="array" aca="1" ref="U44" ca="1">IF(INDIRECT("'（様式３）受講申込表'!V"&amp;ROW(V53))="","",IF(INDIRECT("'（様式３）受講申込表'!V"&amp;ROW(V53))="――","",INDIRECT("'（様式３）受講申込表'!V"&amp;ROW(V53))))</f>
        <v/>
      </c>
      <c r="V44" s="101" t="str" cm="1">
        <f t="array" aca="1" ref="V44" ca="1">IF(INDIRECT("'（様式３）受講申込表'!W"&amp;ROW(W53))="","",IF(INDIRECT("'（様式３）受講申込表'!W"&amp;ROW(W53))="――","",INDIRECT("'（様式３）受講申込表'!W"&amp;ROW(W53))))</f>
        <v/>
      </c>
      <c r="W44" s="101" t="str" cm="1">
        <f t="array" aca="1" ref="W44" ca="1">IF(INDIRECT("'（様式３）受講申込表'!X"&amp;ROW(X53))="","",IF(INDIRECT("'（様式３）受講申込表'!X"&amp;ROW(X53))="――","",INDIRECT("'（様式３）受講申込表'!X"&amp;ROW(X53))))</f>
        <v/>
      </c>
      <c r="X44" s="101" t="str" cm="1">
        <f t="array" aca="1" ref="X44" ca="1">IF(INDIRECT("'（様式３）受講申込表'!Y"&amp;ROW(Y53))="","",INDIRECT("'（様式３）受講申込表'!Y"&amp;ROW(Y53)))</f>
        <v/>
      </c>
      <c r="Y44" s="101" t="str" cm="1">
        <f t="array" aca="1" ref="Y44" ca="1">IF(INDIRECT("'（様式３）受講申込表'!Z"&amp;ROW(Z53))="","",INDIRECT("'（様式３）受講申込表'!Z"&amp;ROW(Z53)))</f>
        <v/>
      </c>
      <c r="Z44" s="101" t="str" cm="1">
        <f t="array" aca="1" ref="Z44" ca="1">IF(INDIRECT("'（様式３）受講申込表'!AA"&amp;ROW(AA53))="","",INDIRECT("'（様式３）受講申込表'!AA"&amp;ROW(AA53)))</f>
        <v/>
      </c>
      <c r="AA44" s="101" t="str" cm="1">
        <f t="array" aca="1" ref="AA44" ca="1">IF(INDIRECT("'（様式３）受講申込表'!AB"&amp;ROW(AB53))="","",INDIRECT("'（様式３）受講申込表'!AB"&amp;ROW(AB53)))</f>
        <v/>
      </c>
    </row>
    <row r="45" spans="1:27" ht="12.75" customHeight="1">
      <c r="A45" s="78">
        <v>44</v>
      </c>
      <c r="B45" s="100" t="str" cm="1">
        <f t="array" aca="1" ref="B45" ca="1">IF(INDIRECT("'（様式３）受講申込表'!B"&amp;ROW(B54))="", "", INDIRECT("'（様式３）受講申込表'!B"&amp;ROW(B54)))</f>
        <v/>
      </c>
      <c r="C45" s="101" t="str" cm="1">
        <f t="array" aca="1" ref="C45" ca="1">IF(INDIRECT("'（様式３）受講申込表'!C"&amp;ROW(C54))="", "", INDIRECT("'（様式３）受講申込表'!C"&amp;ROW(C54)))</f>
        <v/>
      </c>
      <c r="D45" s="101" t="str" cm="1">
        <f t="array" aca="1" ref="D45" ca="1">IF(INDIRECT("'（様式３）受講申込表'!D"&amp;ROW(D54))="", "", INDIRECT("'（様式３）受講申込表'!D"&amp;ROW(D54)))</f>
        <v/>
      </c>
      <c r="E45" s="101" t="str" cm="1">
        <f t="array" aca="1" ref="E45" ca="1">IF(INDIRECT("'（様式３）受講申込表'!E"&amp;ROW(E54))="", "", INDIRECT("'（様式３）受講申込表'!E"&amp;ROW(E54)))</f>
        <v/>
      </c>
      <c r="F45" s="101" t="str" cm="1">
        <f t="array" aca="1" ref="F45" ca="1">IF(INDIRECT("'（様式３）受講申込表'!I"&amp;ROW(I54))="", "", INDIRECT("'（様式３）受講申込表'!I"&amp;ROW(I54)))</f>
        <v/>
      </c>
      <c r="G45" s="101" t="str" cm="1">
        <f t="array" aca="1" ref="G45" ca="1">IF(INDIRECT("'（様式３）受講申込表'!P"&amp;ROW(P54))="", "", INDIRECT("'（様式３）受講申込表'!P"&amp;ROW(P54)))</f>
        <v/>
      </c>
      <c r="H45" s="101" t="str" cm="1">
        <f t="array" aca="1" ref="H45" ca="1">IF(INDIRECT("'（様式３）受講申込表'!Q"&amp;ROW(Q54))="","",INDIRECT("'（様式３）受講申込表'!Q"&amp;ROW(Q54)))</f>
        <v/>
      </c>
      <c r="I45" s="101" t="str" cm="1">
        <f t="array" aca="1" ref="I45" ca="1">IF(INDIRECT("'（様式３）受講申込表'!R"&amp;ROW(R54))="","",INDIRECT("'（様式３）受講申込表'!R"&amp;ROW(R54)))</f>
        <v/>
      </c>
      <c r="J45" s="135" t="str" cm="1">
        <f t="array" aca="1" ref="J45" ca="1">IF(INDIRECT("'（様式３）受講申込表'!O"&amp;ROW(O54))="","",IF(INDIRECT("'（様式３）受講申込表'!O"&amp;ROW(O54))="――","",INDIRECT("'（様式３）受講申込表'!O"&amp;ROW(O54))))</f>
        <v/>
      </c>
      <c r="K45" s="101" t="str" cm="1">
        <f t="array" aca="1" ref="K45" ca="1">IF(INDIRECT("'（様式３）受講申込表'!N"&amp;ROW(N54))="","",INDIRECT("'（様式３）受講申込表'!N"&amp;ROW(N54)))</f>
        <v/>
      </c>
      <c r="L45" s="101" t="str" cm="1">
        <f t="array" aca="1" ref="L45" ca="1">IF(INDIRECT("'（様式３）受講申込表'!M"&amp;ROW(M54))="","",INDIRECT("'（様式３）受講申込表'!M"&amp;ROW(M54)))</f>
        <v/>
      </c>
      <c r="M45" s="101" t="str" cm="1">
        <f t="array" aca="1" ref="M45" ca="1">IF(INDIRECT("'（様式３）受講申込表'!G"&amp;ROW(G54))="","",INDIRECT("'（様式３）受講申込表'!G"&amp;ROW(G54)))</f>
        <v/>
      </c>
      <c r="N45" s="101" t="str" cm="1">
        <f t="array" aca="1" ref="N45" ca="1">IF(INDIRECT("'（様式３）受講申込表'!H"&amp;ROW(H54))="","",INDIRECT("'（様式３）受講申込表'!H"&amp;ROW(H54)))</f>
        <v/>
      </c>
      <c r="O45" s="101" t="str" cm="1">
        <f t="array" aca="1" ref="O45" ca="1">IF(INDIRECT("'（様式３）受講申込表'!J"&amp;ROW(J54))="","",INDIRECT("'（様式３）受講申込表'!J"&amp;ROW(J54)))</f>
        <v/>
      </c>
      <c r="P45" s="101" t="str" cm="1">
        <f t="array" aca="1" ref="P45" ca="1">IF(INDIRECT("'（様式３）受講申込表'!K"&amp;ROW(K54))="","",INDIRECT("'（様式３）受講申込表'!k"&amp;ROW(K54)))</f>
        <v/>
      </c>
      <c r="Q45" s="101" t="str" cm="1">
        <f t="array" aca="1" ref="Q45" ca="1">IF(INDIRECT("'（様式３）受講申込表'!L"&amp;ROW(L54))="","",INDIRECT("'（様式３）受講申込表'!L"&amp;ROW(L54)))</f>
        <v/>
      </c>
      <c r="R45" s="101" t="str" cm="1">
        <f t="array" aca="1" ref="R45" ca="1">IF(INDIRECT("'（様式３）受講申込表'!S"&amp;ROW(S54))="","",IF(INDIRECT("'（様式３）受講申込表'!S"&amp;ROW(S54))="――","",INDIRECT("'（様式３）受講申込表'!S"&amp;ROW(S54))))</f>
        <v/>
      </c>
      <c r="S45" s="101" t="str" cm="1">
        <f t="array" aca="1" ref="S45" ca="1">IF(INDIRECT("'（様式３）受講申込表'!T"&amp;ROW(T54))="","",IF(INDIRECT("'（様式３）受講申込表'!T"&amp;ROW(T54))="――","",INDIRECT("'（様式３）受講申込表'!T"&amp;ROW(T54))))</f>
        <v/>
      </c>
      <c r="T45" s="101" t="str" cm="1">
        <f t="array" aca="1" ref="T45" ca="1">IF(INDIRECT("'（様式３）受講申込表'!U"&amp;ROW(U54))="","",IF(INDIRECT("'（様式３）受講申込表'!U"&amp;ROW(U54))="――","",INDIRECT("'（様式３）受講申込表'!U"&amp;ROW(U54))))</f>
        <v/>
      </c>
      <c r="U45" s="101" t="str" cm="1">
        <f t="array" aca="1" ref="U45" ca="1">IF(INDIRECT("'（様式３）受講申込表'!V"&amp;ROW(V54))="","",IF(INDIRECT("'（様式３）受講申込表'!V"&amp;ROW(V54))="――","",INDIRECT("'（様式３）受講申込表'!V"&amp;ROW(V54))))</f>
        <v/>
      </c>
      <c r="V45" s="101" t="str" cm="1">
        <f t="array" aca="1" ref="V45" ca="1">IF(INDIRECT("'（様式３）受講申込表'!W"&amp;ROW(W54))="","",IF(INDIRECT("'（様式３）受講申込表'!W"&amp;ROW(W54))="――","",INDIRECT("'（様式３）受講申込表'!W"&amp;ROW(W54))))</f>
        <v/>
      </c>
      <c r="W45" s="101" t="str" cm="1">
        <f t="array" aca="1" ref="W45" ca="1">IF(INDIRECT("'（様式３）受講申込表'!X"&amp;ROW(X54))="","",IF(INDIRECT("'（様式３）受講申込表'!X"&amp;ROW(X54))="――","",INDIRECT("'（様式３）受講申込表'!X"&amp;ROW(X54))))</f>
        <v/>
      </c>
      <c r="X45" s="101" t="str" cm="1">
        <f t="array" aca="1" ref="X45" ca="1">IF(INDIRECT("'（様式３）受講申込表'!Y"&amp;ROW(Y54))="","",INDIRECT("'（様式３）受講申込表'!Y"&amp;ROW(Y54)))</f>
        <v/>
      </c>
      <c r="Y45" s="101" t="str" cm="1">
        <f t="array" aca="1" ref="Y45" ca="1">IF(INDIRECT("'（様式３）受講申込表'!Z"&amp;ROW(Z54))="","",INDIRECT("'（様式３）受講申込表'!Z"&amp;ROW(Z54)))</f>
        <v/>
      </c>
      <c r="Z45" s="101" t="str" cm="1">
        <f t="array" aca="1" ref="Z45" ca="1">IF(INDIRECT("'（様式３）受講申込表'!AA"&amp;ROW(AA54))="","",INDIRECT("'（様式３）受講申込表'!AA"&amp;ROW(AA54)))</f>
        <v/>
      </c>
      <c r="AA45" s="101" t="str" cm="1">
        <f t="array" aca="1" ref="AA45" ca="1">IF(INDIRECT("'（様式３）受講申込表'!AB"&amp;ROW(AB54))="","",INDIRECT("'（様式３）受講申込表'!AB"&amp;ROW(AB54)))</f>
        <v/>
      </c>
    </row>
    <row r="46" spans="1:27" ht="12.75" customHeight="1">
      <c r="A46" s="78">
        <v>45</v>
      </c>
      <c r="B46" s="100" t="str" cm="1">
        <f t="array" aca="1" ref="B46" ca="1">IF(INDIRECT("'（様式３）受講申込表'!B"&amp;ROW(B55))="", "", INDIRECT("'（様式３）受講申込表'!B"&amp;ROW(B55)))</f>
        <v/>
      </c>
      <c r="C46" s="101" t="str" cm="1">
        <f t="array" aca="1" ref="C46" ca="1">IF(INDIRECT("'（様式３）受講申込表'!C"&amp;ROW(C55))="", "", INDIRECT("'（様式３）受講申込表'!C"&amp;ROW(C55)))</f>
        <v/>
      </c>
      <c r="D46" s="101" t="str" cm="1">
        <f t="array" aca="1" ref="D46" ca="1">IF(INDIRECT("'（様式３）受講申込表'!D"&amp;ROW(D55))="", "", INDIRECT("'（様式３）受講申込表'!D"&amp;ROW(D55)))</f>
        <v/>
      </c>
      <c r="E46" s="101" t="str" cm="1">
        <f t="array" aca="1" ref="E46" ca="1">IF(INDIRECT("'（様式３）受講申込表'!E"&amp;ROW(E55))="", "", INDIRECT("'（様式３）受講申込表'!E"&amp;ROW(E55)))</f>
        <v/>
      </c>
      <c r="F46" s="101" t="str" cm="1">
        <f t="array" aca="1" ref="F46" ca="1">IF(INDIRECT("'（様式３）受講申込表'!I"&amp;ROW(I55))="", "", INDIRECT("'（様式３）受講申込表'!I"&amp;ROW(I55)))</f>
        <v/>
      </c>
      <c r="G46" s="101" t="str" cm="1">
        <f t="array" aca="1" ref="G46" ca="1">IF(INDIRECT("'（様式３）受講申込表'!P"&amp;ROW(P55))="", "", INDIRECT("'（様式３）受講申込表'!P"&amp;ROW(P55)))</f>
        <v/>
      </c>
      <c r="H46" s="101" t="str" cm="1">
        <f t="array" aca="1" ref="H46" ca="1">IF(INDIRECT("'（様式３）受講申込表'!Q"&amp;ROW(Q55))="","",INDIRECT("'（様式３）受講申込表'!Q"&amp;ROW(Q55)))</f>
        <v/>
      </c>
      <c r="I46" s="101" t="str" cm="1">
        <f t="array" aca="1" ref="I46" ca="1">IF(INDIRECT("'（様式３）受講申込表'!R"&amp;ROW(R55))="","",INDIRECT("'（様式３）受講申込表'!R"&amp;ROW(R55)))</f>
        <v/>
      </c>
      <c r="J46" s="135" t="str" cm="1">
        <f t="array" aca="1" ref="J46" ca="1">IF(INDIRECT("'（様式３）受講申込表'!O"&amp;ROW(O55))="","",IF(INDIRECT("'（様式３）受講申込表'!O"&amp;ROW(O55))="――","",INDIRECT("'（様式３）受講申込表'!O"&amp;ROW(O55))))</f>
        <v/>
      </c>
      <c r="K46" s="101" t="str" cm="1">
        <f t="array" aca="1" ref="K46" ca="1">IF(INDIRECT("'（様式３）受講申込表'!N"&amp;ROW(N55))="","",INDIRECT("'（様式３）受講申込表'!N"&amp;ROW(N55)))</f>
        <v/>
      </c>
      <c r="L46" s="101" t="str" cm="1">
        <f t="array" aca="1" ref="L46" ca="1">IF(INDIRECT("'（様式３）受講申込表'!M"&amp;ROW(M55))="","",INDIRECT("'（様式３）受講申込表'!M"&amp;ROW(M55)))</f>
        <v/>
      </c>
      <c r="M46" s="101" t="str" cm="1">
        <f t="array" aca="1" ref="M46" ca="1">IF(INDIRECT("'（様式３）受講申込表'!G"&amp;ROW(G55))="","",INDIRECT("'（様式３）受講申込表'!G"&amp;ROW(G55)))</f>
        <v/>
      </c>
      <c r="N46" s="101" t="str" cm="1">
        <f t="array" aca="1" ref="N46" ca="1">IF(INDIRECT("'（様式３）受講申込表'!H"&amp;ROW(H55))="","",INDIRECT("'（様式３）受講申込表'!H"&amp;ROW(H55)))</f>
        <v/>
      </c>
      <c r="O46" s="101" t="str" cm="1">
        <f t="array" aca="1" ref="O46" ca="1">IF(INDIRECT("'（様式３）受講申込表'!J"&amp;ROW(J55))="","",INDIRECT("'（様式３）受講申込表'!J"&amp;ROW(J55)))</f>
        <v/>
      </c>
      <c r="P46" s="101" t="str" cm="1">
        <f t="array" aca="1" ref="P46" ca="1">IF(INDIRECT("'（様式３）受講申込表'!K"&amp;ROW(K55))="","",INDIRECT("'（様式３）受講申込表'!k"&amp;ROW(K55)))</f>
        <v/>
      </c>
      <c r="Q46" s="101" t="str" cm="1">
        <f t="array" aca="1" ref="Q46" ca="1">IF(INDIRECT("'（様式３）受講申込表'!L"&amp;ROW(L55))="","",INDIRECT("'（様式３）受講申込表'!L"&amp;ROW(L55)))</f>
        <v/>
      </c>
      <c r="R46" s="101" t="str" cm="1">
        <f t="array" aca="1" ref="R46" ca="1">IF(INDIRECT("'（様式３）受講申込表'!S"&amp;ROW(S55))="","",IF(INDIRECT("'（様式３）受講申込表'!S"&amp;ROW(S55))="――","",INDIRECT("'（様式３）受講申込表'!S"&amp;ROW(S55))))</f>
        <v/>
      </c>
      <c r="S46" s="101" t="str" cm="1">
        <f t="array" aca="1" ref="S46" ca="1">IF(INDIRECT("'（様式３）受講申込表'!T"&amp;ROW(T55))="","",IF(INDIRECT("'（様式３）受講申込表'!T"&amp;ROW(T55))="――","",INDIRECT("'（様式３）受講申込表'!T"&amp;ROW(T55))))</f>
        <v/>
      </c>
      <c r="T46" s="101" t="str" cm="1">
        <f t="array" aca="1" ref="T46" ca="1">IF(INDIRECT("'（様式３）受講申込表'!U"&amp;ROW(U55))="","",IF(INDIRECT("'（様式３）受講申込表'!U"&amp;ROW(U55))="――","",INDIRECT("'（様式３）受講申込表'!U"&amp;ROW(U55))))</f>
        <v/>
      </c>
      <c r="U46" s="101" t="str" cm="1">
        <f t="array" aca="1" ref="U46" ca="1">IF(INDIRECT("'（様式３）受講申込表'!V"&amp;ROW(V55))="","",IF(INDIRECT("'（様式３）受講申込表'!V"&amp;ROW(V55))="――","",INDIRECT("'（様式３）受講申込表'!V"&amp;ROW(V55))))</f>
        <v/>
      </c>
      <c r="V46" s="101" t="str" cm="1">
        <f t="array" aca="1" ref="V46" ca="1">IF(INDIRECT("'（様式３）受講申込表'!W"&amp;ROW(W55))="","",IF(INDIRECT("'（様式３）受講申込表'!W"&amp;ROW(W55))="――","",INDIRECT("'（様式３）受講申込表'!W"&amp;ROW(W55))))</f>
        <v/>
      </c>
      <c r="W46" s="101" t="str" cm="1">
        <f t="array" aca="1" ref="W46" ca="1">IF(INDIRECT("'（様式３）受講申込表'!X"&amp;ROW(X55))="","",IF(INDIRECT("'（様式３）受講申込表'!X"&amp;ROW(X55))="――","",INDIRECT("'（様式３）受講申込表'!X"&amp;ROW(X55))))</f>
        <v/>
      </c>
      <c r="X46" s="101" t="str" cm="1">
        <f t="array" aca="1" ref="X46" ca="1">IF(INDIRECT("'（様式３）受講申込表'!Y"&amp;ROW(Y55))="","",INDIRECT("'（様式３）受講申込表'!Y"&amp;ROW(Y55)))</f>
        <v/>
      </c>
      <c r="Y46" s="101" t="str" cm="1">
        <f t="array" aca="1" ref="Y46" ca="1">IF(INDIRECT("'（様式３）受講申込表'!Z"&amp;ROW(Z55))="","",INDIRECT("'（様式３）受講申込表'!Z"&amp;ROW(Z55)))</f>
        <v/>
      </c>
      <c r="Z46" s="101" t="str" cm="1">
        <f t="array" aca="1" ref="Z46" ca="1">IF(INDIRECT("'（様式３）受講申込表'!AA"&amp;ROW(AA55))="","",INDIRECT("'（様式３）受講申込表'!AA"&amp;ROW(AA55)))</f>
        <v/>
      </c>
      <c r="AA46" s="101" t="str" cm="1">
        <f t="array" aca="1" ref="AA46" ca="1">IF(INDIRECT("'（様式３）受講申込表'!AB"&amp;ROW(AB55))="","",INDIRECT("'（様式３）受講申込表'!AB"&amp;ROW(AB55)))</f>
        <v/>
      </c>
    </row>
    <row r="47" spans="1:27" ht="12.75" customHeight="1">
      <c r="A47" s="78">
        <v>46</v>
      </c>
      <c r="B47" s="100" t="str" cm="1">
        <f t="array" aca="1" ref="B47" ca="1">IF(INDIRECT("'（様式３）受講申込表'!B"&amp;ROW(B56))="", "", INDIRECT("'（様式３）受講申込表'!B"&amp;ROW(B56)))</f>
        <v/>
      </c>
      <c r="C47" s="101" t="str" cm="1">
        <f t="array" aca="1" ref="C47" ca="1">IF(INDIRECT("'（様式３）受講申込表'!C"&amp;ROW(C56))="", "", INDIRECT("'（様式３）受講申込表'!C"&amp;ROW(C56)))</f>
        <v/>
      </c>
      <c r="D47" s="101" t="str" cm="1">
        <f t="array" aca="1" ref="D47" ca="1">IF(INDIRECT("'（様式３）受講申込表'!D"&amp;ROW(D56))="", "", INDIRECT("'（様式３）受講申込表'!D"&amp;ROW(D56)))</f>
        <v/>
      </c>
      <c r="E47" s="101" t="str" cm="1">
        <f t="array" aca="1" ref="E47" ca="1">IF(INDIRECT("'（様式３）受講申込表'!E"&amp;ROW(E56))="", "", INDIRECT("'（様式３）受講申込表'!E"&amp;ROW(E56)))</f>
        <v/>
      </c>
      <c r="F47" s="101" t="str" cm="1">
        <f t="array" aca="1" ref="F47" ca="1">IF(INDIRECT("'（様式３）受講申込表'!I"&amp;ROW(I56))="", "", INDIRECT("'（様式３）受講申込表'!I"&amp;ROW(I56)))</f>
        <v/>
      </c>
      <c r="G47" s="101" t="str" cm="1">
        <f t="array" aca="1" ref="G47" ca="1">IF(INDIRECT("'（様式３）受講申込表'!P"&amp;ROW(P56))="", "", INDIRECT("'（様式３）受講申込表'!P"&amp;ROW(P56)))</f>
        <v/>
      </c>
      <c r="H47" s="101" t="str" cm="1">
        <f t="array" aca="1" ref="H47" ca="1">IF(INDIRECT("'（様式３）受講申込表'!Q"&amp;ROW(Q56))="","",INDIRECT("'（様式３）受講申込表'!Q"&amp;ROW(Q56)))</f>
        <v/>
      </c>
      <c r="I47" s="101" t="str" cm="1">
        <f t="array" aca="1" ref="I47" ca="1">IF(INDIRECT("'（様式３）受講申込表'!R"&amp;ROW(R56))="","",INDIRECT("'（様式３）受講申込表'!R"&amp;ROW(R56)))</f>
        <v/>
      </c>
      <c r="J47" s="135" t="str" cm="1">
        <f t="array" aca="1" ref="J47" ca="1">IF(INDIRECT("'（様式３）受講申込表'!O"&amp;ROW(O56))="","",IF(INDIRECT("'（様式３）受講申込表'!O"&amp;ROW(O56))="――","",INDIRECT("'（様式３）受講申込表'!O"&amp;ROW(O56))))</f>
        <v/>
      </c>
      <c r="K47" s="101" t="str" cm="1">
        <f t="array" aca="1" ref="K47" ca="1">IF(INDIRECT("'（様式３）受講申込表'!N"&amp;ROW(N56))="","",INDIRECT("'（様式３）受講申込表'!N"&amp;ROW(N56)))</f>
        <v/>
      </c>
      <c r="L47" s="101" t="str" cm="1">
        <f t="array" aca="1" ref="L47" ca="1">IF(INDIRECT("'（様式３）受講申込表'!M"&amp;ROW(M56))="","",INDIRECT("'（様式３）受講申込表'!M"&amp;ROW(M56)))</f>
        <v/>
      </c>
      <c r="M47" s="101" t="str" cm="1">
        <f t="array" aca="1" ref="M47" ca="1">IF(INDIRECT("'（様式３）受講申込表'!G"&amp;ROW(G56))="","",INDIRECT("'（様式３）受講申込表'!G"&amp;ROW(G56)))</f>
        <v/>
      </c>
      <c r="N47" s="101" t="str" cm="1">
        <f t="array" aca="1" ref="N47" ca="1">IF(INDIRECT("'（様式３）受講申込表'!H"&amp;ROW(H56))="","",INDIRECT("'（様式３）受講申込表'!H"&amp;ROW(H56)))</f>
        <v/>
      </c>
      <c r="O47" s="101" t="str" cm="1">
        <f t="array" aca="1" ref="O47" ca="1">IF(INDIRECT("'（様式３）受講申込表'!J"&amp;ROW(J56))="","",INDIRECT("'（様式３）受講申込表'!J"&amp;ROW(J56)))</f>
        <v/>
      </c>
      <c r="P47" s="101" t="str" cm="1">
        <f t="array" aca="1" ref="P47" ca="1">IF(INDIRECT("'（様式３）受講申込表'!K"&amp;ROW(K56))="","",INDIRECT("'（様式３）受講申込表'!k"&amp;ROW(K56)))</f>
        <v/>
      </c>
      <c r="Q47" s="101" t="str" cm="1">
        <f t="array" aca="1" ref="Q47" ca="1">IF(INDIRECT("'（様式３）受講申込表'!L"&amp;ROW(L56))="","",INDIRECT("'（様式３）受講申込表'!L"&amp;ROW(L56)))</f>
        <v/>
      </c>
      <c r="R47" s="101" t="str" cm="1">
        <f t="array" aca="1" ref="R47" ca="1">IF(INDIRECT("'（様式３）受講申込表'!S"&amp;ROW(S56))="","",IF(INDIRECT("'（様式３）受講申込表'!S"&amp;ROW(S56))="――","",INDIRECT("'（様式３）受講申込表'!S"&amp;ROW(S56))))</f>
        <v/>
      </c>
      <c r="S47" s="101" t="str" cm="1">
        <f t="array" aca="1" ref="S47" ca="1">IF(INDIRECT("'（様式３）受講申込表'!T"&amp;ROW(T56))="","",IF(INDIRECT("'（様式３）受講申込表'!T"&amp;ROW(T56))="――","",INDIRECT("'（様式３）受講申込表'!T"&amp;ROW(T56))))</f>
        <v/>
      </c>
      <c r="T47" s="101" t="str" cm="1">
        <f t="array" aca="1" ref="T47" ca="1">IF(INDIRECT("'（様式３）受講申込表'!U"&amp;ROW(U56))="","",IF(INDIRECT("'（様式３）受講申込表'!U"&amp;ROW(U56))="――","",INDIRECT("'（様式３）受講申込表'!U"&amp;ROW(U56))))</f>
        <v/>
      </c>
      <c r="U47" s="101" t="str" cm="1">
        <f t="array" aca="1" ref="U47" ca="1">IF(INDIRECT("'（様式３）受講申込表'!V"&amp;ROW(V56))="","",IF(INDIRECT("'（様式３）受講申込表'!V"&amp;ROW(V56))="――","",INDIRECT("'（様式３）受講申込表'!V"&amp;ROW(V56))))</f>
        <v/>
      </c>
      <c r="V47" s="101" t="str" cm="1">
        <f t="array" aca="1" ref="V47" ca="1">IF(INDIRECT("'（様式３）受講申込表'!W"&amp;ROW(W56))="","",IF(INDIRECT("'（様式３）受講申込表'!W"&amp;ROW(W56))="――","",INDIRECT("'（様式３）受講申込表'!W"&amp;ROW(W56))))</f>
        <v/>
      </c>
      <c r="W47" s="101" t="str" cm="1">
        <f t="array" aca="1" ref="W47" ca="1">IF(INDIRECT("'（様式３）受講申込表'!X"&amp;ROW(X56))="","",IF(INDIRECT("'（様式３）受講申込表'!X"&amp;ROW(X56))="――","",INDIRECT("'（様式３）受講申込表'!X"&amp;ROW(X56))))</f>
        <v/>
      </c>
      <c r="X47" s="101" t="str" cm="1">
        <f t="array" aca="1" ref="X47" ca="1">IF(INDIRECT("'（様式３）受講申込表'!Y"&amp;ROW(Y56))="","",INDIRECT("'（様式３）受講申込表'!Y"&amp;ROW(Y56)))</f>
        <v/>
      </c>
      <c r="Y47" s="101" t="str" cm="1">
        <f t="array" aca="1" ref="Y47" ca="1">IF(INDIRECT("'（様式３）受講申込表'!Z"&amp;ROW(Z56))="","",INDIRECT("'（様式３）受講申込表'!Z"&amp;ROW(Z56)))</f>
        <v/>
      </c>
      <c r="Z47" s="101" t="str" cm="1">
        <f t="array" aca="1" ref="Z47" ca="1">IF(INDIRECT("'（様式３）受講申込表'!AA"&amp;ROW(AA56))="","",INDIRECT("'（様式３）受講申込表'!AA"&amp;ROW(AA56)))</f>
        <v/>
      </c>
      <c r="AA47" s="101" t="str" cm="1">
        <f t="array" aca="1" ref="AA47" ca="1">IF(INDIRECT("'（様式３）受講申込表'!AB"&amp;ROW(AB56))="","",INDIRECT("'（様式３）受講申込表'!AB"&amp;ROW(AB56)))</f>
        <v/>
      </c>
    </row>
    <row r="48" spans="1:27" ht="12.75" customHeight="1">
      <c r="A48" s="78">
        <v>47</v>
      </c>
      <c r="B48" s="100" t="str" cm="1">
        <f t="array" aca="1" ref="B48" ca="1">IF(INDIRECT("'（様式３）受講申込表'!B"&amp;ROW(B57))="", "", INDIRECT("'（様式３）受講申込表'!B"&amp;ROW(B57)))</f>
        <v/>
      </c>
      <c r="C48" s="101" t="str" cm="1">
        <f t="array" aca="1" ref="C48" ca="1">IF(INDIRECT("'（様式３）受講申込表'!C"&amp;ROW(C57))="", "", INDIRECT("'（様式３）受講申込表'!C"&amp;ROW(C57)))</f>
        <v/>
      </c>
      <c r="D48" s="101" t="str" cm="1">
        <f t="array" aca="1" ref="D48" ca="1">IF(INDIRECT("'（様式３）受講申込表'!D"&amp;ROW(D57))="", "", INDIRECT("'（様式３）受講申込表'!D"&amp;ROW(D57)))</f>
        <v/>
      </c>
      <c r="E48" s="101" t="str" cm="1">
        <f t="array" aca="1" ref="E48" ca="1">IF(INDIRECT("'（様式３）受講申込表'!E"&amp;ROW(E57))="", "", INDIRECT("'（様式３）受講申込表'!E"&amp;ROW(E57)))</f>
        <v/>
      </c>
      <c r="F48" s="101" t="str" cm="1">
        <f t="array" aca="1" ref="F48" ca="1">IF(INDIRECT("'（様式３）受講申込表'!I"&amp;ROW(I57))="", "", INDIRECT("'（様式３）受講申込表'!I"&amp;ROW(I57)))</f>
        <v/>
      </c>
      <c r="G48" s="101" t="str" cm="1">
        <f t="array" aca="1" ref="G48" ca="1">IF(INDIRECT("'（様式３）受講申込表'!P"&amp;ROW(P57))="", "", INDIRECT("'（様式３）受講申込表'!P"&amp;ROW(P57)))</f>
        <v/>
      </c>
      <c r="H48" s="101" t="str" cm="1">
        <f t="array" aca="1" ref="H48" ca="1">IF(INDIRECT("'（様式３）受講申込表'!Q"&amp;ROW(Q57))="","",INDIRECT("'（様式３）受講申込表'!Q"&amp;ROW(Q57)))</f>
        <v/>
      </c>
      <c r="I48" s="101" t="str" cm="1">
        <f t="array" aca="1" ref="I48" ca="1">IF(INDIRECT("'（様式３）受講申込表'!R"&amp;ROW(R57))="","",INDIRECT("'（様式３）受講申込表'!R"&amp;ROW(R57)))</f>
        <v/>
      </c>
      <c r="J48" s="135" t="str" cm="1">
        <f t="array" aca="1" ref="J48" ca="1">IF(INDIRECT("'（様式３）受講申込表'!O"&amp;ROW(O57))="","",IF(INDIRECT("'（様式３）受講申込表'!O"&amp;ROW(O57))="――","",INDIRECT("'（様式３）受講申込表'!O"&amp;ROW(O57))))</f>
        <v/>
      </c>
      <c r="K48" s="101" t="str" cm="1">
        <f t="array" aca="1" ref="K48" ca="1">IF(INDIRECT("'（様式３）受講申込表'!N"&amp;ROW(N57))="","",INDIRECT("'（様式３）受講申込表'!N"&amp;ROW(N57)))</f>
        <v/>
      </c>
      <c r="L48" s="101" t="str" cm="1">
        <f t="array" aca="1" ref="L48" ca="1">IF(INDIRECT("'（様式３）受講申込表'!M"&amp;ROW(M57))="","",INDIRECT("'（様式３）受講申込表'!M"&amp;ROW(M57)))</f>
        <v/>
      </c>
      <c r="M48" s="101" t="str" cm="1">
        <f t="array" aca="1" ref="M48" ca="1">IF(INDIRECT("'（様式３）受講申込表'!G"&amp;ROW(G57))="","",INDIRECT("'（様式３）受講申込表'!G"&amp;ROW(G57)))</f>
        <v/>
      </c>
      <c r="N48" s="101" t="str" cm="1">
        <f t="array" aca="1" ref="N48" ca="1">IF(INDIRECT("'（様式３）受講申込表'!H"&amp;ROW(H57))="","",INDIRECT("'（様式３）受講申込表'!H"&amp;ROW(H57)))</f>
        <v/>
      </c>
      <c r="O48" s="101" t="str" cm="1">
        <f t="array" aca="1" ref="O48" ca="1">IF(INDIRECT("'（様式３）受講申込表'!J"&amp;ROW(J57))="","",INDIRECT("'（様式３）受講申込表'!J"&amp;ROW(J57)))</f>
        <v/>
      </c>
      <c r="P48" s="101" t="str" cm="1">
        <f t="array" aca="1" ref="P48" ca="1">IF(INDIRECT("'（様式３）受講申込表'!K"&amp;ROW(K57))="","",INDIRECT("'（様式３）受講申込表'!k"&amp;ROW(K57)))</f>
        <v/>
      </c>
      <c r="Q48" s="101" t="str" cm="1">
        <f t="array" aca="1" ref="Q48" ca="1">IF(INDIRECT("'（様式３）受講申込表'!L"&amp;ROW(L57))="","",INDIRECT("'（様式３）受講申込表'!L"&amp;ROW(L57)))</f>
        <v/>
      </c>
      <c r="R48" s="101" t="str" cm="1">
        <f t="array" aca="1" ref="R48" ca="1">IF(INDIRECT("'（様式３）受講申込表'!S"&amp;ROW(S57))="","",IF(INDIRECT("'（様式３）受講申込表'!S"&amp;ROW(S57))="――","",INDIRECT("'（様式３）受講申込表'!S"&amp;ROW(S57))))</f>
        <v/>
      </c>
      <c r="S48" s="101" t="str" cm="1">
        <f t="array" aca="1" ref="S48" ca="1">IF(INDIRECT("'（様式３）受講申込表'!T"&amp;ROW(T57))="","",IF(INDIRECT("'（様式３）受講申込表'!T"&amp;ROW(T57))="――","",INDIRECT("'（様式３）受講申込表'!T"&amp;ROW(T57))))</f>
        <v/>
      </c>
      <c r="T48" s="101" t="str" cm="1">
        <f t="array" aca="1" ref="T48" ca="1">IF(INDIRECT("'（様式３）受講申込表'!U"&amp;ROW(U57))="","",IF(INDIRECT("'（様式３）受講申込表'!U"&amp;ROW(U57))="――","",INDIRECT("'（様式３）受講申込表'!U"&amp;ROW(U57))))</f>
        <v/>
      </c>
      <c r="U48" s="101" t="str" cm="1">
        <f t="array" aca="1" ref="U48" ca="1">IF(INDIRECT("'（様式３）受講申込表'!V"&amp;ROW(V57))="","",IF(INDIRECT("'（様式３）受講申込表'!V"&amp;ROW(V57))="――","",INDIRECT("'（様式３）受講申込表'!V"&amp;ROW(V57))))</f>
        <v/>
      </c>
      <c r="V48" s="101" t="str" cm="1">
        <f t="array" aca="1" ref="V48" ca="1">IF(INDIRECT("'（様式３）受講申込表'!W"&amp;ROW(W57))="","",IF(INDIRECT("'（様式３）受講申込表'!W"&amp;ROW(W57))="――","",INDIRECT("'（様式３）受講申込表'!W"&amp;ROW(W57))))</f>
        <v/>
      </c>
      <c r="W48" s="101" t="str" cm="1">
        <f t="array" aca="1" ref="W48" ca="1">IF(INDIRECT("'（様式３）受講申込表'!X"&amp;ROW(X57))="","",IF(INDIRECT("'（様式３）受講申込表'!X"&amp;ROW(X57))="――","",INDIRECT("'（様式３）受講申込表'!X"&amp;ROW(X57))))</f>
        <v/>
      </c>
      <c r="X48" s="101" t="str" cm="1">
        <f t="array" aca="1" ref="X48" ca="1">IF(INDIRECT("'（様式３）受講申込表'!Y"&amp;ROW(Y57))="","",INDIRECT("'（様式３）受講申込表'!Y"&amp;ROW(Y57)))</f>
        <v/>
      </c>
      <c r="Y48" s="101" t="str" cm="1">
        <f t="array" aca="1" ref="Y48" ca="1">IF(INDIRECT("'（様式３）受講申込表'!Z"&amp;ROW(Z57))="","",INDIRECT("'（様式３）受講申込表'!Z"&amp;ROW(Z57)))</f>
        <v/>
      </c>
      <c r="Z48" s="101" t="str" cm="1">
        <f t="array" aca="1" ref="Z48" ca="1">IF(INDIRECT("'（様式３）受講申込表'!AA"&amp;ROW(AA57))="","",INDIRECT("'（様式３）受講申込表'!AA"&amp;ROW(AA57)))</f>
        <v/>
      </c>
      <c r="AA48" s="101" t="str" cm="1">
        <f t="array" aca="1" ref="AA48" ca="1">IF(INDIRECT("'（様式３）受講申込表'!AB"&amp;ROW(AB57))="","",INDIRECT("'（様式３）受講申込表'!AB"&amp;ROW(AB57)))</f>
        <v/>
      </c>
    </row>
    <row r="49" spans="1:27" ht="12.75" customHeight="1">
      <c r="A49" s="78">
        <v>48</v>
      </c>
      <c r="B49" s="100" t="str" cm="1">
        <f t="array" aca="1" ref="B49" ca="1">IF(INDIRECT("'（様式３）受講申込表'!B"&amp;ROW(B58))="", "", INDIRECT("'（様式３）受講申込表'!B"&amp;ROW(B58)))</f>
        <v/>
      </c>
      <c r="C49" s="101" t="str" cm="1">
        <f t="array" aca="1" ref="C49" ca="1">IF(INDIRECT("'（様式３）受講申込表'!C"&amp;ROW(C58))="", "", INDIRECT("'（様式３）受講申込表'!C"&amp;ROW(C58)))</f>
        <v/>
      </c>
      <c r="D49" s="101" t="str" cm="1">
        <f t="array" aca="1" ref="D49" ca="1">IF(INDIRECT("'（様式３）受講申込表'!D"&amp;ROW(D58))="", "", INDIRECT("'（様式３）受講申込表'!D"&amp;ROW(D58)))</f>
        <v/>
      </c>
      <c r="E49" s="101" t="str" cm="1">
        <f t="array" aca="1" ref="E49" ca="1">IF(INDIRECT("'（様式３）受講申込表'!E"&amp;ROW(E58))="", "", INDIRECT("'（様式３）受講申込表'!E"&amp;ROW(E58)))</f>
        <v/>
      </c>
      <c r="F49" s="101" t="str" cm="1">
        <f t="array" aca="1" ref="F49" ca="1">IF(INDIRECT("'（様式３）受講申込表'!I"&amp;ROW(I58))="", "", INDIRECT("'（様式３）受講申込表'!I"&amp;ROW(I58)))</f>
        <v/>
      </c>
      <c r="G49" s="101" t="str" cm="1">
        <f t="array" aca="1" ref="G49" ca="1">IF(INDIRECT("'（様式３）受講申込表'!P"&amp;ROW(P58))="", "", INDIRECT("'（様式３）受講申込表'!P"&amp;ROW(P58)))</f>
        <v/>
      </c>
      <c r="H49" s="101" t="str" cm="1">
        <f t="array" aca="1" ref="H49" ca="1">IF(INDIRECT("'（様式３）受講申込表'!Q"&amp;ROW(Q58))="","",INDIRECT("'（様式３）受講申込表'!Q"&amp;ROW(Q58)))</f>
        <v/>
      </c>
      <c r="I49" s="101" t="str" cm="1">
        <f t="array" aca="1" ref="I49" ca="1">IF(INDIRECT("'（様式３）受講申込表'!R"&amp;ROW(R58))="","",INDIRECT("'（様式３）受講申込表'!R"&amp;ROW(R58)))</f>
        <v/>
      </c>
      <c r="J49" s="135" t="str" cm="1">
        <f t="array" aca="1" ref="J49" ca="1">IF(INDIRECT("'（様式３）受講申込表'!O"&amp;ROW(O58))="","",IF(INDIRECT("'（様式３）受講申込表'!O"&amp;ROW(O58))="――","",INDIRECT("'（様式３）受講申込表'!O"&amp;ROW(O58))))</f>
        <v/>
      </c>
      <c r="K49" s="101" t="str" cm="1">
        <f t="array" aca="1" ref="K49" ca="1">IF(INDIRECT("'（様式３）受講申込表'!N"&amp;ROW(N58))="","",INDIRECT("'（様式３）受講申込表'!N"&amp;ROW(N58)))</f>
        <v/>
      </c>
      <c r="L49" s="101" t="str" cm="1">
        <f t="array" aca="1" ref="L49" ca="1">IF(INDIRECT("'（様式３）受講申込表'!M"&amp;ROW(M58))="","",INDIRECT("'（様式３）受講申込表'!M"&amp;ROW(M58)))</f>
        <v/>
      </c>
      <c r="M49" s="101" t="str" cm="1">
        <f t="array" aca="1" ref="M49" ca="1">IF(INDIRECT("'（様式３）受講申込表'!G"&amp;ROW(G58))="","",INDIRECT("'（様式３）受講申込表'!G"&amp;ROW(G58)))</f>
        <v/>
      </c>
      <c r="N49" s="101" t="str" cm="1">
        <f t="array" aca="1" ref="N49" ca="1">IF(INDIRECT("'（様式３）受講申込表'!H"&amp;ROW(H58))="","",INDIRECT("'（様式３）受講申込表'!H"&amp;ROW(H58)))</f>
        <v/>
      </c>
      <c r="O49" s="101" t="str" cm="1">
        <f t="array" aca="1" ref="O49" ca="1">IF(INDIRECT("'（様式３）受講申込表'!J"&amp;ROW(J58))="","",INDIRECT("'（様式３）受講申込表'!J"&amp;ROW(J58)))</f>
        <v/>
      </c>
      <c r="P49" s="101" t="str" cm="1">
        <f t="array" aca="1" ref="P49" ca="1">IF(INDIRECT("'（様式３）受講申込表'!K"&amp;ROW(K58))="","",INDIRECT("'（様式３）受講申込表'!k"&amp;ROW(K58)))</f>
        <v/>
      </c>
      <c r="Q49" s="101" t="str" cm="1">
        <f t="array" aca="1" ref="Q49" ca="1">IF(INDIRECT("'（様式３）受講申込表'!L"&amp;ROW(L58))="","",INDIRECT("'（様式３）受講申込表'!L"&amp;ROW(L58)))</f>
        <v/>
      </c>
      <c r="R49" s="101" t="str" cm="1">
        <f t="array" aca="1" ref="R49" ca="1">IF(INDIRECT("'（様式３）受講申込表'!S"&amp;ROW(S58))="","",IF(INDIRECT("'（様式３）受講申込表'!S"&amp;ROW(S58))="――","",INDIRECT("'（様式３）受講申込表'!S"&amp;ROW(S58))))</f>
        <v/>
      </c>
      <c r="S49" s="101" t="str" cm="1">
        <f t="array" aca="1" ref="S49" ca="1">IF(INDIRECT("'（様式３）受講申込表'!T"&amp;ROW(T58))="","",IF(INDIRECT("'（様式３）受講申込表'!T"&amp;ROW(T58))="――","",INDIRECT("'（様式３）受講申込表'!T"&amp;ROW(T58))))</f>
        <v/>
      </c>
      <c r="T49" s="101" t="str" cm="1">
        <f t="array" aca="1" ref="T49" ca="1">IF(INDIRECT("'（様式３）受講申込表'!U"&amp;ROW(U58))="","",IF(INDIRECT("'（様式３）受講申込表'!U"&amp;ROW(U58))="――","",INDIRECT("'（様式３）受講申込表'!U"&amp;ROW(U58))))</f>
        <v/>
      </c>
      <c r="U49" s="101" t="str" cm="1">
        <f t="array" aca="1" ref="U49" ca="1">IF(INDIRECT("'（様式３）受講申込表'!V"&amp;ROW(V58))="","",IF(INDIRECT("'（様式３）受講申込表'!V"&amp;ROW(V58))="――","",INDIRECT("'（様式３）受講申込表'!V"&amp;ROW(V58))))</f>
        <v/>
      </c>
      <c r="V49" s="101" t="str" cm="1">
        <f t="array" aca="1" ref="V49" ca="1">IF(INDIRECT("'（様式３）受講申込表'!W"&amp;ROW(W58))="","",IF(INDIRECT("'（様式３）受講申込表'!W"&amp;ROW(W58))="――","",INDIRECT("'（様式３）受講申込表'!W"&amp;ROW(W58))))</f>
        <v/>
      </c>
      <c r="W49" s="101" t="str" cm="1">
        <f t="array" aca="1" ref="W49" ca="1">IF(INDIRECT("'（様式３）受講申込表'!X"&amp;ROW(X58))="","",IF(INDIRECT("'（様式３）受講申込表'!X"&amp;ROW(X58))="――","",INDIRECT("'（様式３）受講申込表'!X"&amp;ROW(X58))))</f>
        <v/>
      </c>
      <c r="X49" s="101" t="str" cm="1">
        <f t="array" aca="1" ref="X49" ca="1">IF(INDIRECT("'（様式３）受講申込表'!Y"&amp;ROW(Y58))="","",INDIRECT("'（様式３）受講申込表'!Y"&amp;ROW(Y58)))</f>
        <v/>
      </c>
      <c r="Y49" s="101" t="str" cm="1">
        <f t="array" aca="1" ref="Y49" ca="1">IF(INDIRECT("'（様式３）受講申込表'!Z"&amp;ROW(Z58))="","",INDIRECT("'（様式３）受講申込表'!Z"&amp;ROW(Z58)))</f>
        <v/>
      </c>
      <c r="Z49" s="101" t="str" cm="1">
        <f t="array" aca="1" ref="Z49" ca="1">IF(INDIRECT("'（様式３）受講申込表'!AA"&amp;ROW(AA58))="","",INDIRECT("'（様式３）受講申込表'!AA"&amp;ROW(AA58)))</f>
        <v/>
      </c>
      <c r="AA49" s="101" t="str" cm="1">
        <f t="array" aca="1" ref="AA49" ca="1">IF(INDIRECT("'（様式３）受講申込表'!AB"&amp;ROW(AB58))="","",INDIRECT("'（様式３）受講申込表'!AB"&amp;ROW(AB58)))</f>
        <v/>
      </c>
    </row>
    <row r="50" spans="1:27" ht="12.75" customHeight="1">
      <c r="A50" s="78">
        <v>49</v>
      </c>
      <c r="B50" s="100" t="str" cm="1">
        <f t="array" aca="1" ref="B50" ca="1">IF(INDIRECT("'（様式３）受講申込表'!B"&amp;ROW(B59))="", "", INDIRECT("'（様式３）受講申込表'!B"&amp;ROW(B59)))</f>
        <v/>
      </c>
      <c r="C50" s="101" t="str" cm="1">
        <f t="array" aca="1" ref="C50" ca="1">IF(INDIRECT("'（様式３）受講申込表'!C"&amp;ROW(C59))="", "", INDIRECT("'（様式３）受講申込表'!C"&amp;ROW(C59)))</f>
        <v/>
      </c>
      <c r="D50" s="101" t="str" cm="1">
        <f t="array" aca="1" ref="D50" ca="1">IF(INDIRECT("'（様式３）受講申込表'!D"&amp;ROW(D59))="", "", INDIRECT("'（様式３）受講申込表'!D"&amp;ROW(D59)))</f>
        <v/>
      </c>
      <c r="E50" s="101" t="str" cm="1">
        <f t="array" aca="1" ref="E50" ca="1">IF(INDIRECT("'（様式３）受講申込表'!E"&amp;ROW(E59))="", "", INDIRECT("'（様式３）受講申込表'!E"&amp;ROW(E59)))</f>
        <v/>
      </c>
      <c r="F50" s="101" t="str" cm="1">
        <f t="array" aca="1" ref="F50" ca="1">IF(INDIRECT("'（様式３）受講申込表'!I"&amp;ROW(I59))="", "", INDIRECT("'（様式３）受講申込表'!I"&amp;ROW(I59)))</f>
        <v/>
      </c>
      <c r="G50" s="101" t="str" cm="1">
        <f t="array" aca="1" ref="G50" ca="1">IF(INDIRECT("'（様式３）受講申込表'!P"&amp;ROW(P59))="", "", INDIRECT("'（様式３）受講申込表'!P"&amp;ROW(P59)))</f>
        <v/>
      </c>
      <c r="H50" s="101" t="str" cm="1">
        <f t="array" aca="1" ref="H50" ca="1">IF(INDIRECT("'（様式３）受講申込表'!Q"&amp;ROW(Q59))="","",INDIRECT("'（様式３）受講申込表'!Q"&amp;ROW(Q59)))</f>
        <v/>
      </c>
      <c r="I50" s="101" t="str" cm="1">
        <f t="array" aca="1" ref="I50" ca="1">IF(INDIRECT("'（様式３）受講申込表'!R"&amp;ROW(R59))="","",INDIRECT("'（様式３）受講申込表'!R"&amp;ROW(R59)))</f>
        <v/>
      </c>
      <c r="J50" s="135" t="str" cm="1">
        <f t="array" aca="1" ref="J50" ca="1">IF(INDIRECT("'（様式３）受講申込表'!O"&amp;ROW(O59))="","",IF(INDIRECT("'（様式３）受講申込表'!O"&amp;ROW(O59))="――","",INDIRECT("'（様式３）受講申込表'!O"&amp;ROW(O59))))</f>
        <v/>
      </c>
      <c r="K50" s="101" t="str" cm="1">
        <f t="array" aca="1" ref="K50" ca="1">IF(INDIRECT("'（様式３）受講申込表'!N"&amp;ROW(N59))="","",INDIRECT("'（様式３）受講申込表'!N"&amp;ROW(N59)))</f>
        <v/>
      </c>
      <c r="L50" s="101" t="str" cm="1">
        <f t="array" aca="1" ref="L50" ca="1">IF(INDIRECT("'（様式３）受講申込表'!M"&amp;ROW(M59))="","",INDIRECT("'（様式３）受講申込表'!M"&amp;ROW(M59)))</f>
        <v/>
      </c>
      <c r="M50" s="101" t="str" cm="1">
        <f t="array" aca="1" ref="M50" ca="1">IF(INDIRECT("'（様式３）受講申込表'!G"&amp;ROW(G59))="","",INDIRECT("'（様式３）受講申込表'!G"&amp;ROW(G59)))</f>
        <v/>
      </c>
      <c r="N50" s="101" t="str" cm="1">
        <f t="array" aca="1" ref="N50" ca="1">IF(INDIRECT("'（様式３）受講申込表'!H"&amp;ROW(H59))="","",INDIRECT("'（様式３）受講申込表'!H"&amp;ROW(H59)))</f>
        <v/>
      </c>
      <c r="O50" s="101" t="str" cm="1">
        <f t="array" aca="1" ref="O50" ca="1">IF(INDIRECT("'（様式３）受講申込表'!J"&amp;ROW(J59))="","",INDIRECT("'（様式３）受講申込表'!J"&amp;ROW(J59)))</f>
        <v/>
      </c>
      <c r="P50" s="101" t="str" cm="1">
        <f t="array" aca="1" ref="P50" ca="1">IF(INDIRECT("'（様式３）受講申込表'!K"&amp;ROW(K59))="","",INDIRECT("'（様式３）受講申込表'!k"&amp;ROW(K59)))</f>
        <v/>
      </c>
      <c r="Q50" s="101" t="str" cm="1">
        <f t="array" aca="1" ref="Q50" ca="1">IF(INDIRECT("'（様式３）受講申込表'!L"&amp;ROW(L59))="","",INDIRECT("'（様式３）受講申込表'!L"&amp;ROW(L59)))</f>
        <v/>
      </c>
      <c r="R50" s="101" t="str" cm="1">
        <f t="array" aca="1" ref="R50" ca="1">IF(INDIRECT("'（様式３）受講申込表'!S"&amp;ROW(S59))="","",IF(INDIRECT("'（様式３）受講申込表'!S"&amp;ROW(S59))="――","",INDIRECT("'（様式３）受講申込表'!S"&amp;ROW(S59))))</f>
        <v/>
      </c>
      <c r="S50" s="101" t="str" cm="1">
        <f t="array" aca="1" ref="S50" ca="1">IF(INDIRECT("'（様式３）受講申込表'!T"&amp;ROW(T59))="","",IF(INDIRECT("'（様式３）受講申込表'!T"&amp;ROW(T59))="――","",INDIRECT("'（様式３）受講申込表'!T"&amp;ROW(T59))))</f>
        <v/>
      </c>
      <c r="T50" s="101" t="str" cm="1">
        <f t="array" aca="1" ref="T50" ca="1">IF(INDIRECT("'（様式３）受講申込表'!U"&amp;ROW(U59))="","",IF(INDIRECT("'（様式３）受講申込表'!U"&amp;ROW(U59))="――","",INDIRECT("'（様式３）受講申込表'!U"&amp;ROW(U59))))</f>
        <v/>
      </c>
      <c r="U50" s="101" t="str" cm="1">
        <f t="array" aca="1" ref="U50" ca="1">IF(INDIRECT("'（様式３）受講申込表'!V"&amp;ROW(V59))="","",IF(INDIRECT("'（様式３）受講申込表'!V"&amp;ROW(V59))="――","",INDIRECT("'（様式３）受講申込表'!V"&amp;ROW(V59))))</f>
        <v/>
      </c>
      <c r="V50" s="101" t="str" cm="1">
        <f t="array" aca="1" ref="V50" ca="1">IF(INDIRECT("'（様式３）受講申込表'!W"&amp;ROW(W59))="","",IF(INDIRECT("'（様式３）受講申込表'!W"&amp;ROW(W59))="――","",INDIRECT("'（様式３）受講申込表'!W"&amp;ROW(W59))))</f>
        <v/>
      </c>
      <c r="W50" s="101" t="str" cm="1">
        <f t="array" aca="1" ref="W50" ca="1">IF(INDIRECT("'（様式３）受講申込表'!X"&amp;ROW(X59))="","",IF(INDIRECT("'（様式３）受講申込表'!X"&amp;ROW(X59))="――","",INDIRECT("'（様式３）受講申込表'!X"&amp;ROW(X59))))</f>
        <v/>
      </c>
      <c r="X50" s="101" t="str" cm="1">
        <f t="array" aca="1" ref="X50" ca="1">IF(INDIRECT("'（様式３）受講申込表'!Y"&amp;ROW(Y59))="","",INDIRECT("'（様式３）受講申込表'!Y"&amp;ROW(Y59)))</f>
        <v/>
      </c>
      <c r="Y50" s="101" t="str" cm="1">
        <f t="array" aca="1" ref="Y50" ca="1">IF(INDIRECT("'（様式３）受講申込表'!Z"&amp;ROW(Z59))="","",INDIRECT("'（様式３）受講申込表'!Z"&amp;ROW(Z59)))</f>
        <v/>
      </c>
      <c r="Z50" s="101" t="str" cm="1">
        <f t="array" aca="1" ref="Z50" ca="1">IF(INDIRECT("'（様式３）受講申込表'!AA"&amp;ROW(AA59))="","",INDIRECT("'（様式３）受講申込表'!AA"&amp;ROW(AA59)))</f>
        <v/>
      </c>
      <c r="AA50" s="101" t="str" cm="1">
        <f t="array" aca="1" ref="AA50" ca="1">IF(INDIRECT("'（様式３）受講申込表'!AB"&amp;ROW(AB59))="","",INDIRECT("'（様式３）受講申込表'!AB"&amp;ROW(AB59)))</f>
        <v/>
      </c>
    </row>
    <row r="51" spans="1:27" ht="12.75" customHeight="1">
      <c r="A51" s="78">
        <v>50</v>
      </c>
      <c r="B51" s="100" t="str" cm="1">
        <f t="array" aca="1" ref="B51" ca="1">IF(INDIRECT("'（様式３）受講申込表'!B"&amp;ROW(B60))="", "", INDIRECT("'（様式３）受講申込表'!B"&amp;ROW(B60)))</f>
        <v/>
      </c>
      <c r="C51" s="101" t="str" cm="1">
        <f t="array" aca="1" ref="C51" ca="1">IF(INDIRECT("'（様式３）受講申込表'!C"&amp;ROW(C60))="", "", INDIRECT("'（様式３）受講申込表'!C"&amp;ROW(C60)))</f>
        <v/>
      </c>
      <c r="D51" s="101" t="str" cm="1">
        <f t="array" aca="1" ref="D51" ca="1">IF(INDIRECT("'（様式３）受講申込表'!D"&amp;ROW(D60))="", "", INDIRECT("'（様式３）受講申込表'!D"&amp;ROW(D60)))</f>
        <v/>
      </c>
      <c r="E51" s="101" t="str" cm="1">
        <f t="array" aca="1" ref="E51" ca="1">IF(INDIRECT("'（様式３）受講申込表'!E"&amp;ROW(E60))="", "", INDIRECT("'（様式３）受講申込表'!E"&amp;ROW(E60)))</f>
        <v/>
      </c>
      <c r="F51" s="101" t="str" cm="1">
        <f t="array" aca="1" ref="F51" ca="1">IF(INDIRECT("'（様式３）受講申込表'!I"&amp;ROW(I60))="", "", INDIRECT("'（様式３）受講申込表'!I"&amp;ROW(I60)))</f>
        <v/>
      </c>
      <c r="G51" s="101" t="str" cm="1">
        <f t="array" aca="1" ref="G51" ca="1">IF(INDIRECT("'（様式３）受講申込表'!P"&amp;ROW(P60))="", "", INDIRECT("'（様式３）受講申込表'!P"&amp;ROW(P60)))</f>
        <v/>
      </c>
      <c r="H51" s="101" t="str" cm="1">
        <f t="array" aca="1" ref="H51" ca="1">IF(INDIRECT("'（様式３）受講申込表'!Q"&amp;ROW(Q60))="","",INDIRECT("'（様式３）受講申込表'!Q"&amp;ROW(Q60)))</f>
        <v/>
      </c>
      <c r="I51" s="101" t="str" cm="1">
        <f t="array" aca="1" ref="I51" ca="1">IF(INDIRECT("'（様式３）受講申込表'!R"&amp;ROW(R60))="","",INDIRECT("'（様式３）受講申込表'!R"&amp;ROW(R60)))</f>
        <v/>
      </c>
      <c r="J51" s="135" t="str" cm="1">
        <f t="array" aca="1" ref="J51" ca="1">IF(INDIRECT("'（様式３）受講申込表'!O"&amp;ROW(O60))="","",IF(INDIRECT("'（様式３）受講申込表'!O"&amp;ROW(O60))="――","",INDIRECT("'（様式３）受講申込表'!O"&amp;ROW(O60))))</f>
        <v/>
      </c>
      <c r="K51" s="101" t="str" cm="1">
        <f t="array" aca="1" ref="K51" ca="1">IF(INDIRECT("'（様式３）受講申込表'!N"&amp;ROW(N60))="","",INDIRECT("'（様式３）受講申込表'!N"&amp;ROW(N60)))</f>
        <v/>
      </c>
      <c r="L51" s="101" t="str" cm="1">
        <f t="array" aca="1" ref="L51" ca="1">IF(INDIRECT("'（様式３）受講申込表'!M"&amp;ROW(M60))="","",INDIRECT("'（様式３）受講申込表'!M"&amp;ROW(M60)))</f>
        <v/>
      </c>
      <c r="M51" s="101" t="str" cm="1">
        <f t="array" aca="1" ref="M51" ca="1">IF(INDIRECT("'（様式３）受講申込表'!G"&amp;ROW(G60))="","",INDIRECT("'（様式３）受講申込表'!G"&amp;ROW(G60)))</f>
        <v/>
      </c>
      <c r="N51" s="101" t="str" cm="1">
        <f t="array" aca="1" ref="N51" ca="1">IF(INDIRECT("'（様式３）受講申込表'!H"&amp;ROW(H60))="","",INDIRECT("'（様式３）受講申込表'!H"&amp;ROW(H60)))</f>
        <v/>
      </c>
      <c r="O51" s="101" t="str" cm="1">
        <f t="array" aca="1" ref="O51" ca="1">IF(INDIRECT("'（様式３）受講申込表'!J"&amp;ROW(J60))="","",INDIRECT("'（様式３）受講申込表'!J"&amp;ROW(J60)))</f>
        <v/>
      </c>
      <c r="P51" s="101" t="str" cm="1">
        <f t="array" aca="1" ref="P51" ca="1">IF(INDIRECT("'（様式３）受講申込表'!K"&amp;ROW(K60))="","",INDIRECT("'（様式３）受講申込表'!k"&amp;ROW(K60)))</f>
        <v/>
      </c>
      <c r="Q51" s="101" t="str" cm="1">
        <f t="array" aca="1" ref="Q51" ca="1">IF(INDIRECT("'（様式３）受講申込表'!L"&amp;ROW(L60))="","",INDIRECT("'（様式３）受講申込表'!L"&amp;ROW(L60)))</f>
        <v/>
      </c>
      <c r="R51" s="101" t="str" cm="1">
        <f t="array" aca="1" ref="R51" ca="1">IF(INDIRECT("'（様式３）受講申込表'!S"&amp;ROW(S60))="","",IF(INDIRECT("'（様式３）受講申込表'!S"&amp;ROW(S60))="――","",INDIRECT("'（様式３）受講申込表'!S"&amp;ROW(S60))))</f>
        <v/>
      </c>
      <c r="S51" s="101" t="str" cm="1">
        <f t="array" aca="1" ref="S51" ca="1">IF(INDIRECT("'（様式３）受講申込表'!T"&amp;ROW(T60))="","",IF(INDIRECT("'（様式３）受講申込表'!T"&amp;ROW(T60))="――","",INDIRECT("'（様式３）受講申込表'!T"&amp;ROW(T60))))</f>
        <v/>
      </c>
      <c r="T51" s="101" t="str" cm="1">
        <f t="array" aca="1" ref="T51" ca="1">IF(INDIRECT("'（様式３）受講申込表'!U"&amp;ROW(U60))="","",IF(INDIRECT("'（様式３）受講申込表'!U"&amp;ROW(U60))="――","",INDIRECT("'（様式３）受講申込表'!U"&amp;ROW(U60))))</f>
        <v/>
      </c>
      <c r="U51" s="101" t="str" cm="1">
        <f t="array" aca="1" ref="U51" ca="1">IF(INDIRECT("'（様式３）受講申込表'!V"&amp;ROW(V60))="","",IF(INDIRECT("'（様式３）受講申込表'!V"&amp;ROW(V60))="――","",INDIRECT("'（様式３）受講申込表'!V"&amp;ROW(V60))))</f>
        <v/>
      </c>
      <c r="V51" s="101" t="str" cm="1">
        <f t="array" aca="1" ref="V51" ca="1">IF(INDIRECT("'（様式３）受講申込表'!W"&amp;ROW(W60))="","",IF(INDIRECT("'（様式３）受講申込表'!W"&amp;ROW(W60))="――","",INDIRECT("'（様式３）受講申込表'!W"&amp;ROW(W60))))</f>
        <v/>
      </c>
      <c r="W51" s="101" t="str" cm="1">
        <f t="array" aca="1" ref="W51" ca="1">IF(INDIRECT("'（様式３）受講申込表'!X"&amp;ROW(X60))="","",IF(INDIRECT("'（様式３）受講申込表'!X"&amp;ROW(X60))="――","",INDIRECT("'（様式３）受講申込表'!X"&amp;ROW(X60))))</f>
        <v/>
      </c>
      <c r="X51" s="101" t="str" cm="1">
        <f t="array" aca="1" ref="X51" ca="1">IF(INDIRECT("'（様式３）受講申込表'!Y"&amp;ROW(Y60))="","",INDIRECT("'（様式３）受講申込表'!Y"&amp;ROW(Y60)))</f>
        <v/>
      </c>
      <c r="Y51" s="101" t="str" cm="1">
        <f t="array" aca="1" ref="Y51" ca="1">IF(INDIRECT("'（様式３）受講申込表'!Z"&amp;ROW(Z60))="","",INDIRECT("'（様式３）受講申込表'!Z"&amp;ROW(Z60)))</f>
        <v/>
      </c>
      <c r="Z51" s="101" t="str" cm="1">
        <f t="array" aca="1" ref="Z51" ca="1">IF(INDIRECT("'（様式３）受講申込表'!AA"&amp;ROW(AA60))="","",INDIRECT("'（様式３）受講申込表'!AA"&amp;ROW(AA60)))</f>
        <v/>
      </c>
      <c r="AA51" s="101" t="str" cm="1">
        <f t="array" aca="1" ref="AA51" ca="1">IF(INDIRECT("'（様式３）受講申込表'!AB"&amp;ROW(AB60))="","",INDIRECT("'（様式３）受講申込表'!AB"&amp;ROW(AB60)))</f>
        <v/>
      </c>
    </row>
    <row r="52" spans="1:27" ht="12.75" customHeight="1">
      <c r="A52" s="78">
        <v>51</v>
      </c>
      <c r="B52" s="100" t="str" cm="1">
        <f t="array" aca="1" ref="B52" ca="1">IF(INDIRECT("'（様式３）受講申込表'!B"&amp;ROW(B61))="", "", INDIRECT("'（様式３）受講申込表'!B"&amp;ROW(B61)))</f>
        <v/>
      </c>
      <c r="C52" s="101" t="str" cm="1">
        <f t="array" aca="1" ref="C52" ca="1">IF(INDIRECT("'（様式３）受講申込表'!C"&amp;ROW(C61))="", "", INDIRECT("'（様式３）受講申込表'!C"&amp;ROW(C61)))</f>
        <v/>
      </c>
      <c r="D52" s="101" t="str" cm="1">
        <f t="array" aca="1" ref="D52" ca="1">IF(INDIRECT("'（様式３）受講申込表'!D"&amp;ROW(D61))="", "", INDIRECT("'（様式３）受講申込表'!D"&amp;ROW(D61)))</f>
        <v/>
      </c>
      <c r="E52" s="101" t="str" cm="1">
        <f t="array" aca="1" ref="E52" ca="1">IF(INDIRECT("'（様式３）受講申込表'!E"&amp;ROW(E61))="", "", INDIRECT("'（様式３）受講申込表'!E"&amp;ROW(E61)))</f>
        <v/>
      </c>
      <c r="F52" s="101" t="str" cm="1">
        <f t="array" aca="1" ref="F52" ca="1">IF(INDIRECT("'（様式３）受講申込表'!I"&amp;ROW(I61))="", "", INDIRECT("'（様式３）受講申込表'!I"&amp;ROW(I61)))</f>
        <v/>
      </c>
      <c r="G52" s="101" t="str" cm="1">
        <f t="array" aca="1" ref="G52" ca="1">IF(INDIRECT("'（様式３）受講申込表'!P"&amp;ROW(P61))="", "", INDIRECT("'（様式３）受講申込表'!P"&amp;ROW(P61)))</f>
        <v/>
      </c>
      <c r="H52" s="101" t="str" cm="1">
        <f t="array" aca="1" ref="H52" ca="1">IF(INDIRECT("'（様式３）受講申込表'!Q"&amp;ROW(Q61))="","",INDIRECT("'（様式３）受講申込表'!Q"&amp;ROW(Q61)))</f>
        <v/>
      </c>
      <c r="I52" s="101" t="str" cm="1">
        <f t="array" aca="1" ref="I52" ca="1">IF(INDIRECT("'（様式３）受講申込表'!R"&amp;ROW(R61))="","",INDIRECT("'（様式３）受講申込表'!R"&amp;ROW(R61)))</f>
        <v/>
      </c>
      <c r="J52" s="135" t="str" cm="1">
        <f t="array" aca="1" ref="J52" ca="1">IF(INDIRECT("'（様式３）受講申込表'!O"&amp;ROW(O61))="","",IF(INDIRECT("'（様式３）受講申込表'!O"&amp;ROW(O61))="――","",INDIRECT("'（様式３）受講申込表'!O"&amp;ROW(O61))))</f>
        <v/>
      </c>
      <c r="K52" s="101" t="str" cm="1">
        <f t="array" aca="1" ref="K52" ca="1">IF(INDIRECT("'（様式３）受講申込表'!N"&amp;ROW(N61))="","",INDIRECT("'（様式３）受講申込表'!N"&amp;ROW(N61)))</f>
        <v/>
      </c>
      <c r="L52" s="101" t="str" cm="1">
        <f t="array" aca="1" ref="L52" ca="1">IF(INDIRECT("'（様式３）受講申込表'!M"&amp;ROW(M61))="","",INDIRECT("'（様式３）受講申込表'!M"&amp;ROW(M61)))</f>
        <v/>
      </c>
      <c r="M52" s="101" t="str" cm="1">
        <f t="array" aca="1" ref="M52" ca="1">IF(INDIRECT("'（様式３）受講申込表'!G"&amp;ROW(G61))="","",INDIRECT("'（様式３）受講申込表'!G"&amp;ROW(G61)))</f>
        <v/>
      </c>
      <c r="N52" s="101" t="str" cm="1">
        <f t="array" aca="1" ref="N52" ca="1">IF(INDIRECT("'（様式３）受講申込表'!H"&amp;ROW(H61))="","",INDIRECT("'（様式３）受講申込表'!H"&amp;ROW(H61)))</f>
        <v/>
      </c>
      <c r="O52" s="101" t="str" cm="1">
        <f t="array" aca="1" ref="O52" ca="1">IF(INDIRECT("'（様式３）受講申込表'!J"&amp;ROW(J61))="","",INDIRECT("'（様式３）受講申込表'!J"&amp;ROW(J61)))</f>
        <v/>
      </c>
      <c r="P52" s="101" t="str" cm="1">
        <f t="array" aca="1" ref="P52" ca="1">IF(INDIRECT("'（様式３）受講申込表'!K"&amp;ROW(K61))="","",INDIRECT("'（様式３）受講申込表'!k"&amp;ROW(K61)))</f>
        <v/>
      </c>
      <c r="Q52" s="101" t="str" cm="1">
        <f t="array" aca="1" ref="Q52" ca="1">IF(INDIRECT("'（様式３）受講申込表'!L"&amp;ROW(L61))="","",INDIRECT("'（様式３）受講申込表'!L"&amp;ROW(L61)))</f>
        <v/>
      </c>
      <c r="R52" s="101" t="str" cm="1">
        <f t="array" aca="1" ref="R52" ca="1">IF(INDIRECT("'（様式３）受講申込表'!S"&amp;ROW(S61))="","",IF(INDIRECT("'（様式３）受講申込表'!S"&amp;ROW(S61))="――","",INDIRECT("'（様式３）受講申込表'!S"&amp;ROW(S61))))</f>
        <v/>
      </c>
      <c r="S52" s="101" t="str" cm="1">
        <f t="array" aca="1" ref="S52" ca="1">IF(INDIRECT("'（様式３）受講申込表'!T"&amp;ROW(T61))="","",IF(INDIRECT("'（様式３）受講申込表'!T"&amp;ROW(T61))="――","",INDIRECT("'（様式３）受講申込表'!T"&amp;ROW(T61))))</f>
        <v/>
      </c>
      <c r="T52" s="101" t="str" cm="1">
        <f t="array" aca="1" ref="T52" ca="1">IF(INDIRECT("'（様式３）受講申込表'!U"&amp;ROW(U61))="","",IF(INDIRECT("'（様式３）受講申込表'!U"&amp;ROW(U61))="――","",INDIRECT("'（様式３）受講申込表'!U"&amp;ROW(U61))))</f>
        <v/>
      </c>
      <c r="U52" s="101" t="str" cm="1">
        <f t="array" aca="1" ref="U52" ca="1">IF(INDIRECT("'（様式３）受講申込表'!V"&amp;ROW(V61))="","",IF(INDIRECT("'（様式３）受講申込表'!V"&amp;ROW(V61))="――","",INDIRECT("'（様式３）受講申込表'!V"&amp;ROW(V61))))</f>
        <v/>
      </c>
      <c r="V52" s="101" t="str" cm="1">
        <f t="array" aca="1" ref="V52" ca="1">IF(INDIRECT("'（様式３）受講申込表'!W"&amp;ROW(W61))="","",IF(INDIRECT("'（様式３）受講申込表'!W"&amp;ROW(W61))="――","",INDIRECT("'（様式３）受講申込表'!W"&amp;ROW(W61))))</f>
        <v/>
      </c>
      <c r="W52" s="101" t="str" cm="1">
        <f t="array" aca="1" ref="W52" ca="1">IF(INDIRECT("'（様式３）受講申込表'!X"&amp;ROW(X61))="","",IF(INDIRECT("'（様式３）受講申込表'!X"&amp;ROW(X61))="――","",INDIRECT("'（様式３）受講申込表'!X"&amp;ROW(X61))))</f>
        <v/>
      </c>
      <c r="X52" s="101" t="str" cm="1">
        <f t="array" aca="1" ref="X52" ca="1">IF(INDIRECT("'（様式３）受講申込表'!Y"&amp;ROW(Y61))="","",INDIRECT("'（様式３）受講申込表'!Y"&amp;ROW(Y61)))</f>
        <v/>
      </c>
      <c r="Y52" s="101" t="str" cm="1">
        <f t="array" aca="1" ref="Y52" ca="1">IF(INDIRECT("'（様式３）受講申込表'!Z"&amp;ROW(Z61))="","",INDIRECT("'（様式３）受講申込表'!Z"&amp;ROW(Z61)))</f>
        <v/>
      </c>
      <c r="Z52" s="101" t="str" cm="1">
        <f t="array" aca="1" ref="Z52" ca="1">IF(INDIRECT("'（様式３）受講申込表'!AA"&amp;ROW(AA61))="","",INDIRECT("'（様式３）受講申込表'!AA"&amp;ROW(AA61)))</f>
        <v/>
      </c>
      <c r="AA52" s="101" t="str" cm="1">
        <f t="array" aca="1" ref="AA52" ca="1">IF(INDIRECT("'（様式３）受講申込表'!AB"&amp;ROW(AB61))="","",INDIRECT("'（様式３）受講申込表'!AB"&amp;ROW(AB61)))</f>
        <v/>
      </c>
    </row>
    <row r="53" spans="1:27" ht="12.75" customHeight="1">
      <c r="A53" s="78">
        <v>52</v>
      </c>
      <c r="B53" s="100" t="str" cm="1">
        <f t="array" aca="1" ref="B53" ca="1">IF(INDIRECT("'（様式３）受講申込表'!B"&amp;ROW(B62))="", "", INDIRECT("'（様式３）受講申込表'!B"&amp;ROW(B62)))</f>
        <v/>
      </c>
      <c r="C53" s="101" t="str" cm="1">
        <f t="array" aca="1" ref="C53" ca="1">IF(INDIRECT("'（様式３）受講申込表'!C"&amp;ROW(C62))="", "", INDIRECT("'（様式３）受講申込表'!C"&amp;ROW(C62)))</f>
        <v/>
      </c>
      <c r="D53" s="101" t="str" cm="1">
        <f t="array" aca="1" ref="D53" ca="1">IF(INDIRECT("'（様式３）受講申込表'!D"&amp;ROW(D62))="", "", INDIRECT("'（様式３）受講申込表'!D"&amp;ROW(D62)))</f>
        <v/>
      </c>
      <c r="E53" s="101" t="str" cm="1">
        <f t="array" aca="1" ref="E53" ca="1">IF(INDIRECT("'（様式３）受講申込表'!E"&amp;ROW(E62))="", "", INDIRECT("'（様式３）受講申込表'!E"&amp;ROW(E62)))</f>
        <v/>
      </c>
      <c r="F53" s="101" t="str" cm="1">
        <f t="array" aca="1" ref="F53" ca="1">IF(INDIRECT("'（様式３）受講申込表'!I"&amp;ROW(I62))="", "", INDIRECT("'（様式３）受講申込表'!I"&amp;ROW(I62)))</f>
        <v/>
      </c>
      <c r="G53" s="101" t="str" cm="1">
        <f t="array" aca="1" ref="G53" ca="1">IF(INDIRECT("'（様式３）受講申込表'!P"&amp;ROW(P62))="", "", INDIRECT("'（様式３）受講申込表'!P"&amp;ROW(P62)))</f>
        <v/>
      </c>
      <c r="H53" s="101" t="str" cm="1">
        <f t="array" aca="1" ref="H53" ca="1">IF(INDIRECT("'（様式３）受講申込表'!Q"&amp;ROW(Q62))="","",INDIRECT("'（様式３）受講申込表'!Q"&amp;ROW(Q62)))</f>
        <v/>
      </c>
      <c r="I53" s="101" t="str" cm="1">
        <f t="array" aca="1" ref="I53" ca="1">IF(INDIRECT("'（様式３）受講申込表'!R"&amp;ROW(R62))="","",INDIRECT("'（様式３）受講申込表'!R"&amp;ROW(R62)))</f>
        <v/>
      </c>
      <c r="J53" s="135" t="str" cm="1">
        <f t="array" aca="1" ref="J53" ca="1">IF(INDIRECT("'（様式３）受講申込表'!O"&amp;ROW(O62))="","",IF(INDIRECT("'（様式３）受講申込表'!O"&amp;ROW(O62))="――","",INDIRECT("'（様式３）受講申込表'!O"&amp;ROW(O62))))</f>
        <v/>
      </c>
      <c r="K53" s="101" t="str" cm="1">
        <f t="array" aca="1" ref="K53" ca="1">IF(INDIRECT("'（様式３）受講申込表'!N"&amp;ROW(N62))="","",INDIRECT("'（様式３）受講申込表'!N"&amp;ROW(N62)))</f>
        <v/>
      </c>
      <c r="L53" s="101" t="str" cm="1">
        <f t="array" aca="1" ref="L53" ca="1">IF(INDIRECT("'（様式３）受講申込表'!M"&amp;ROW(M62))="","",INDIRECT("'（様式３）受講申込表'!M"&amp;ROW(M62)))</f>
        <v/>
      </c>
      <c r="M53" s="101" t="str" cm="1">
        <f t="array" aca="1" ref="M53" ca="1">IF(INDIRECT("'（様式３）受講申込表'!G"&amp;ROW(G62))="","",INDIRECT("'（様式３）受講申込表'!G"&amp;ROW(G62)))</f>
        <v/>
      </c>
      <c r="N53" s="101" t="str" cm="1">
        <f t="array" aca="1" ref="N53" ca="1">IF(INDIRECT("'（様式３）受講申込表'!H"&amp;ROW(H62))="","",INDIRECT("'（様式３）受講申込表'!H"&amp;ROW(H62)))</f>
        <v/>
      </c>
      <c r="O53" s="101" t="str" cm="1">
        <f t="array" aca="1" ref="O53" ca="1">IF(INDIRECT("'（様式３）受講申込表'!J"&amp;ROW(J62))="","",INDIRECT("'（様式３）受講申込表'!J"&amp;ROW(J62)))</f>
        <v/>
      </c>
      <c r="P53" s="101" t="str" cm="1">
        <f t="array" aca="1" ref="P53" ca="1">IF(INDIRECT("'（様式３）受講申込表'!K"&amp;ROW(K62))="","",INDIRECT("'（様式３）受講申込表'!k"&amp;ROW(K62)))</f>
        <v/>
      </c>
      <c r="Q53" s="101" t="str" cm="1">
        <f t="array" aca="1" ref="Q53" ca="1">IF(INDIRECT("'（様式３）受講申込表'!L"&amp;ROW(L62))="","",INDIRECT("'（様式３）受講申込表'!L"&amp;ROW(L62)))</f>
        <v/>
      </c>
      <c r="R53" s="101" t="str" cm="1">
        <f t="array" aca="1" ref="R53" ca="1">IF(INDIRECT("'（様式３）受講申込表'!S"&amp;ROW(S62))="","",IF(INDIRECT("'（様式３）受講申込表'!S"&amp;ROW(S62))="――","",INDIRECT("'（様式３）受講申込表'!S"&amp;ROW(S62))))</f>
        <v/>
      </c>
      <c r="S53" s="101" t="str" cm="1">
        <f t="array" aca="1" ref="S53" ca="1">IF(INDIRECT("'（様式３）受講申込表'!T"&amp;ROW(T62))="","",IF(INDIRECT("'（様式３）受講申込表'!T"&amp;ROW(T62))="――","",INDIRECT("'（様式３）受講申込表'!T"&amp;ROW(T62))))</f>
        <v/>
      </c>
      <c r="T53" s="101" t="str" cm="1">
        <f t="array" aca="1" ref="T53" ca="1">IF(INDIRECT("'（様式３）受講申込表'!U"&amp;ROW(U62))="","",IF(INDIRECT("'（様式３）受講申込表'!U"&amp;ROW(U62))="――","",INDIRECT("'（様式３）受講申込表'!U"&amp;ROW(U62))))</f>
        <v/>
      </c>
      <c r="U53" s="101" t="str" cm="1">
        <f t="array" aca="1" ref="U53" ca="1">IF(INDIRECT("'（様式３）受講申込表'!V"&amp;ROW(V62))="","",IF(INDIRECT("'（様式３）受講申込表'!V"&amp;ROW(V62))="――","",INDIRECT("'（様式３）受講申込表'!V"&amp;ROW(V62))))</f>
        <v/>
      </c>
      <c r="V53" s="101" t="str" cm="1">
        <f t="array" aca="1" ref="V53" ca="1">IF(INDIRECT("'（様式３）受講申込表'!W"&amp;ROW(W62))="","",IF(INDIRECT("'（様式３）受講申込表'!W"&amp;ROW(W62))="――","",INDIRECT("'（様式３）受講申込表'!W"&amp;ROW(W62))))</f>
        <v/>
      </c>
      <c r="W53" s="101" t="str" cm="1">
        <f t="array" aca="1" ref="W53" ca="1">IF(INDIRECT("'（様式３）受講申込表'!X"&amp;ROW(X62))="","",IF(INDIRECT("'（様式３）受講申込表'!X"&amp;ROW(X62))="――","",INDIRECT("'（様式３）受講申込表'!X"&amp;ROW(X62))))</f>
        <v/>
      </c>
      <c r="X53" s="101" t="str" cm="1">
        <f t="array" aca="1" ref="X53" ca="1">IF(INDIRECT("'（様式３）受講申込表'!Y"&amp;ROW(Y62))="","",INDIRECT("'（様式３）受講申込表'!Y"&amp;ROW(Y62)))</f>
        <v/>
      </c>
      <c r="Y53" s="101" t="str" cm="1">
        <f t="array" aca="1" ref="Y53" ca="1">IF(INDIRECT("'（様式３）受講申込表'!Z"&amp;ROW(Z62))="","",INDIRECT("'（様式３）受講申込表'!Z"&amp;ROW(Z62)))</f>
        <v/>
      </c>
      <c r="Z53" s="101" t="str" cm="1">
        <f t="array" aca="1" ref="Z53" ca="1">IF(INDIRECT("'（様式３）受講申込表'!AA"&amp;ROW(AA62))="","",INDIRECT("'（様式３）受講申込表'!AA"&amp;ROW(AA62)))</f>
        <v/>
      </c>
      <c r="AA53" s="101" t="str" cm="1">
        <f t="array" aca="1" ref="AA53" ca="1">IF(INDIRECT("'（様式３）受講申込表'!AB"&amp;ROW(AB62))="","",INDIRECT("'（様式３）受講申込表'!AB"&amp;ROW(AB62)))</f>
        <v/>
      </c>
    </row>
    <row r="54" spans="1:27" ht="12.75" customHeight="1">
      <c r="A54" s="78">
        <v>53</v>
      </c>
      <c r="B54" s="100" t="str" cm="1">
        <f t="array" aca="1" ref="B54" ca="1">IF(INDIRECT("'（様式３）受講申込表'!B"&amp;ROW(B63))="", "", INDIRECT("'（様式３）受講申込表'!B"&amp;ROW(B63)))</f>
        <v/>
      </c>
      <c r="C54" s="101" t="str" cm="1">
        <f t="array" aca="1" ref="C54" ca="1">IF(INDIRECT("'（様式３）受講申込表'!C"&amp;ROW(C63))="", "", INDIRECT("'（様式３）受講申込表'!C"&amp;ROW(C63)))</f>
        <v/>
      </c>
      <c r="D54" s="101" t="str" cm="1">
        <f t="array" aca="1" ref="D54" ca="1">IF(INDIRECT("'（様式３）受講申込表'!D"&amp;ROW(D63))="", "", INDIRECT("'（様式３）受講申込表'!D"&amp;ROW(D63)))</f>
        <v/>
      </c>
      <c r="E54" s="101" t="str" cm="1">
        <f t="array" aca="1" ref="E54" ca="1">IF(INDIRECT("'（様式３）受講申込表'!E"&amp;ROW(E63))="", "", INDIRECT("'（様式３）受講申込表'!E"&amp;ROW(E63)))</f>
        <v/>
      </c>
      <c r="F54" s="101" t="str" cm="1">
        <f t="array" aca="1" ref="F54" ca="1">IF(INDIRECT("'（様式３）受講申込表'!I"&amp;ROW(I63))="", "", INDIRECT("'（様式３）受講申込表'!I"&amp;ROW(I63)))</f>
        <v/>
      </c>
      <c r="G54" s="101" t="str" cm="1">
        <f t="array" aca="1" ref="G54" ca="1">IF(INDIRECT("'（様式３）受講申込表'!P"&amp;ROW(P63))="", "", INDIRECT("'（様式３）受講申込表'!P"&amp;ROW(P63)))</f>
        <v/>
      </c>
      <c r="H54" s="101" t="str" cm="1">
        <f t="array" aca="1" ref="H54" ca="1">IF(INDIRECT("'（様式３）受講申込表'!Q"&amp;ROW(Q63))="","",INDIRECT("'（様式３）受講申込表'!Q"&amp;ROW(Q63)))</f>
        <v/>
      </c>
      <c r="I54" s="101" t="str" cm="1">
        <f t="array" aca="1" ref="I54" ca="1">IF(INDIRECT("'（様式３）受講申込表'!R"&amp;ROW(R63))="","",INDIRECT("'（様式３）受講申込表'!R"&amp;ROW(R63)))</f>
        <v/>
      </c>
      <c r="J54" s="135" t="str" cm="1">
        <f t="array" aca="1" ref="J54" ca="1">IF(INDIRECT("'（様式３）受講申込表'!O"&amp;ROW(O63))="","",IF(INDIRECT("'（様式３）受講申込表'!O"&amp;ROW(O63))="――","",INDIRECT("'（様式３）受講申込表'!O"&amp;ROW(O63))))</f>
        <v/>
      </c>
      <c r="K54" s="101" t="str" cm="1">
        <f t="array" aca="1" ref="K54" ca="1">IF(INDIRECT("'（様式３）受講申込表'!N"&amp;ROW(N63))="","",INDIRECT("'（様式３）受講申込表'!N"&amp;ROW(N63)))</f>
        <v/>
      </c>
      <c r="L54" s="101" t="str" cm="1">
        <f t="array" aca="1" ref="L54" ca="1">IF(INDIRECT("'（様式３）受講申込表'!M"&amp;ROW(M63))="","",INDIRECT("'（様式３）受講申込表'!M"&amp;ROW(M63)))</f>
        <v/>
      </c>
      <c r="M54" s="101" t="str" cm="1">
        <f t="array" aca="1" ref="M54" ca="1">IF(INDIRECT("'（様式３）受講申込表'!G"&amp;ROW(G63))="","",INDIRECT("'（様式３）受講申込表'!G"&amp;ROW(G63)))</f>
        <v/>
      </c>
      <c r="N54" s="101" t="str" cm="1">
        <f t="array" aca="1" ref="N54" ca="1">IF(INDIRECT("'（様式３）受講申込表'!H"&amp;ROW(H63))="","",INDIRECT("'（様式３）受講申込表'!H"&amp;ROW(H63)))</f>
        <v/>
      </c>
      <c r="O54" s="101" t="str" cm="1">
        <f t="array" aca="1" ref="O54" ca="1">IF(INDIRECT("'（様式３）受講申込表'!J"&amp;ROW(J63))="","",INDIRECT("'（様式３）受講申込表'!J"&amp;ROW(J63)))</f>
        <v/>
      </c>
      <c r="P54" s="101" t="str" cm="1">
        <f t="array" aca="1" ref="P54" ca="1">IF(INDIRECT("'（様式３）受講申込表'!K"&amp;ROW(K63))="","",INDIRECT("'（様式３）受講申込表'!k"&amp;ROW(K63)))</f>
        <v/>
      </c>
      <c r="Q54" s="101" t="str" cm="1">
        <f t="array" aca="1" ref="Q54" ca="1">IF(INDIRECT("'（様式３）受講申込表'!L"&amp;ROW(L63))="","",INDIRECT("'（様式３）受講申込表'!L"&amp;ROW(L63)))</f>
        <v/>
      </c>
      <c r="R54" s="101" t="str" cm="1">
        <f t="array" aca="1" ref="R54" ca="1">IF(INDIRECT("'（様式３）受講申込表'!S"&amp;ROW(S63))="","",IF(INDIRECT("'（様式３）受講申込表'!S"&amp;ROW(S63))="――","",INDIRECT("'（様式３）受講申込表'!S"&amp;ROW(S63))))</f>
        <v/>
      </c>
      <c r="S54" s="101" t="str" cm="1">
        <f t="array" aca="1" ref="S54" ca="1">IF(INDIRECT("'（様式３）受講申込表'!T"&amp;ROW(T63))="","",IF(INDIRECT("'（様式３）受講申込表'!T"&amp;ROW(T63))="――","",INDIRECT("'（様式３）受講申込表'!T"&amp;ROW(T63))))</f>
        <v/>
      </c>
      <c r="T54" s="101" t="str" cm="1">
        <f t="array" aca="1" ref="T54" ca="1">IF(INDIRECT("'（様式３）受講申込表'!U"&amp;ROW(U63))="","",IF(INDIRECT("'（様式３）受講申込表'!U"&amp;ROW(U63))="――","",INDIRECT("'（様式３）受講申込表'!U"&amp;ROW(U63))))</f>
        <v/>
      </c>
      <c r="U54" s="101" t="str" cm="1">
        <f t="array" aca="1" ref="U54" ca="1">IF(INDIRECT("'（様式３）受講申込表'!V"&amp;ROW(V63))="","",IF(INDIRECT("'（様式３）受講申込表'!V"&amp;ROW(V63))="――","",INDIRECT("'（様式３）受講申込表'!V"&amp;ROW(V63))))</f>
        <v/>
      </c>
      <c r="V54" s="101" t="str" cm="1">
        <f t="array" aca="1" ref="V54" ca="1">IF(INDIRECT("'（様式３）受講申込表'!W"&amp;ROW(W63))="","",IF(INDIRECT("'（様式３）受講申込表'!W"&amp;ROW(W63))="――","",INDIRECT("'（様式３）受講申込表'!W"&amp;ROW(W63))))</f>
        <v/>
      </c>
      <c r="W54" s="101" t="str" cm="1">
        <f t="array" aca="1" ref="W54" ca="1">IF(INDIRECT("'（様式３）受講申込表'!X"&amp;ROW(X63))="","",IF(INDIRECT("'（様式３）受講申込表'!X"&amp;ROW(X63))="――","",INDIRECT("'（様式３）受講申込表'!X"&amp;ROW(X63))))</f>
        <v/>
      </c>
      <c r="X54" s="101" t="str" cm="1">
        <f t="array" aca="1" ref="X54" ca="1">IF(INDIRECT("'（様式３）受講申込表'!Y"&amp;ROW(Y63))="","",INDIRECT("'（様式３）受講申込表'!Y"&amp;ROW(Y63)))</f>
        <v/>
      </c>
      <c r="Y54" s="101" t="str" cm="1">
        <f t="array" aca="1" ref="Y54" ca="1">IF(INDIRECT("'（様式３）受講申込表'!Z"&amp;ROW(Z63))="","",INDIRECT("'（様式３）受講申込表'!Z"&amp;ROW(Z63)))</f>
        <v/>
      </c>
      <c r="Z54" s="101" t="str" cm="1">
        <f t="array" aca="1" ref="Z54" ca="1">IF(INDIRECT("'（様式３）受講申込表'!AA"&amp;ROW(AA63))="","",INDIRECT("'（様式３）受講申込表'!AA"&amp;ROW(AA63)))</f>
        <v/>
      </c>
      <c r="AA54" s="101" t="str" cm="1">
        <f t="array" aca="1" ref="AA54" ca="1">IF(INDIRECT("'（様式３）受講申込表'!AB"&amp;ROW(AB63))="","",INDIRECT("'（様式３）受講申込表'!AB"&amp;ROW(AB63)))</f>
        <v/>
      </c>
    </row>
    <row r="55" spans="1:27" ht="12.75" customHeight="1">
      <c r="A55" s="78">
        <v>54</v>
      </c>
      <c r="B55" s="100" t="str" cm="1">
        <f t="array" aca="1" ref="B55" ca="1">IF(INDIRECT("'（様式３）受講申込表'!B"&amp;ROW(B64))="", "", INDIRECT("'（様式３）受講申込表'!B"&amp;ROW(B64)))</f>
        <v/>
      </c>
      <c r="C55" s="101" t="str" cm="1">
        <f t="array" aca="1" ref="C55" ca="1">IF(INDIRECT("'（様式３）受講申込表'!C"&amp;ROW(C64))="", "", INDIRECT("'（様式３）受講申込表'!C"&amp;ROW(C64)))</f>
        <v/>
      </c>
      <c r="D55" s="101" t="str" cm="1">
        <f t="array" aca="1" ref="D55" ca="1">IF(INDIRECT("'（様式３）受講申込表'!D"&amp;ROW(D64))="", "", INDIRECT("'（様式３）受講申込表'!D"&amp;ROW(D64)))</f>
        <v/>
      </c>
      <c r="E55" s="101" t="str" cm="1">
        <f t="array" aca="1" ref="E55" ca="1">IF(INDIRECT("'（様式３）受講申込表'!E"&amp;ROW(E64))="", "", INDIRECT("'（様式３）受講申込表'!E"&amp;ROW(E64)))</f>
        <v/>
      </c>
      <c r="F55" s="101" t="str" cm="1">
        <f t="array" aca="1" ref="F55" ca="1">IF(INDIRECT("'（様式３）受講申込表'!I"&amp;ROW(I64))="", "", INDIRECT("'（様式３）受講申込表'!I"&amp;ROW(I64)))</f>
        <v/>
      </c>
      <c r="G55" s="101" t="str" cm="1">
        <f t="array" aca="1" ref="G55" ca="1">IF(INDIRECT("'（様式３）受講申込表'!P"&amp;ROW(P64))="", "", INDIRECT("'（様式３）受講申込表'!P"&amp;ROW(P64)))</f>
        <v/>
      </c>
      <c r="H55" s="101" t="str" cm="1">
        <f t="array" aca="1" ref="H55" ca="1">IF(INDIRECT("'（様式３）受講申込表'!Q"&amp;ROW(Q64))="","",INDIRECT("'（様式３）受講申込表'!Q"&amp;ROW(Q64)))</f>
        <v/>
      </c>
      <c r="I55" s="101" t="str" cm="1">
        <f t="array" aca="1" ref="I55" ca="1">IF(INDIRECT("'（様式３）受講申込表'!R"&amp;ROW(R64))="","",INDIRECT("'（様式３）受講申込表'!R"&amp;ROW(R64)))</f>
        <v/>
      </c>
      <c r="J55" s="135" t="str" cm="1">
        <f t="array" aca="1" ref="J55" ca="1">IF(INDIRECT("'（様式３）受講申込表'!O"&amp;ROW(O64))="","",IF(INDIRECT("'（様式３）受講申込表'!O"&amp;ROW(O64))="――","",INDIRECT("'（様式３）受講申込表'!O"&amp;ROW(O64))))</f>
        <v/>
      </c>
      <c r="K55" s="101" t="str" cm="1">
        <f t="array" aca="1" ref="K55" ca="1">IF(INDIRECT("'（様式３）受講申込表'!N"&amp;ROW(N64))="","",INDIRECT("'（様式３）受講申込表'!N"&amp;ROW(N64)))</f>
        <v/>
      </c>
      <c r="L55" s="101" t="str" cm="1">
        <f t="array" aca="1" ref="L55" ca="1">IF(INDIRECT("'（様式３）受講申込表'!M"&amp;ROW(M64))="","",INDIRECT("'（様式３）受講申込表'!M"&amp;ROW(M64)))</f>
        <v/>
      </c>
      <c r="M55" s="101" t="str" cm="1">
        <f t="array" aca="1" ref="M55" ca="1">IF(INDIRECT("'（様式３）受講申込表'!G"&amp;ROW(G64))="","",INDIRECT("'（様式３）受講申込表'!G"&amp;ROW(G64)))</f>
        <v/>
      </c>
      <c r="N55" s="101" t="str" cm="1">
        <f t="array" aca="1" ref="N55" ca="1">IF(INDIRECT("'（様式３）受講申込表'!H"&amp;ROW(H64))="","",INDIRECT("'（様式３）受講申込表'!H"&amp;ROW(H64)))</f>
        <v/>
      </c>
      <c r="O55" s="101" t="str" cm="1">
        <f t="array" aca="1" ref="O55" ca="1">IF(INDIRECT("'（様式３）受講申込表'!J"&amp;ROW(J64))="","",INDIRECT("'（様式３）受講申込表'!J"&amp;ROW(J64)))</f>
        <v/>
      </c>
      <c r="P55" s="101" t="str" cm="1">
        <f t="array" aca="1" ref="P55" ca="1">IF(INDIRECT("'（様式３）受講申込表'!K"&amp;ROW(K64))="","",INDIRECT("'（様式３）受講申込表'!k"&amp;ROW(K64)))</f>
        <v/>
      </c>
      <c r="Q55" s="101" t="str" cm="1">
        <f t="array" aca="1" ref="Q55" ca="1">IF(INDIRECT("'（様式３）受講申込表'!L"&amp;ROW(L64))="","",INDIRECT("'（様式３）受講申込表'!L"&amp;ROW(L64)))</f>
        <v/>
      </c>
      <c r="R55" s="101" t="str" cm="1">
        <f t="array" aca="1" ref="R55" ca="1">IF(INDIRECT("'（様式３）受講申込表'!S"&amp;ROW(S64))="","",IF(INDIRECT("'（様式３）受講申込表'!S"&amp;ROW(S64))="――","",INDIRECT("'（様式３）受講申込表'!S"&amp;ROW(S64))))</f>
        <v/>
      </c>
      <c r="S55" s="101" t="str" cm="1">
        <f t="array" aca="1" ref="S55" ca="1">IF(INDIRECT("'（様式３）受講申込表'!T"&amp;ROW(T64))="","",IF(INDIRECT("'（様式３）受講申込表'!T"&amp;ROW(T64))="――","",INDIRECT("'（様式３）受講申込表'!T"&amp;ROW(T64))))</f>
        <v/>
      </c>
      <c r="T55" s="101" t="str" cm="1">
        <f t="array" aca="1" ref="T55" ca="1">IF(INDIRECT("'（様式３）受講申込表'!U"&amp;ROW(U64))="","",IF(INDIRECT("'（様式３）受講申込表'!U"&amp;ROW(U64))="――","",INDIRECT("'（様式３）受講申込表'!U"&amp;ROW(U64))))</f>
        <v/>
      </c>
      <c r="U55" s="101" t="str" cm="1">
        <f t="array" aca="1" ref="U55" ca="1">IF(INDIRECT("'（様式３）受講申込表'!V"&amp;ROW(V64))="","",IF(INDIRECT("'（様式３）受講申込表'!V"&amp;ROW(V64))="――","",INDIRECT("'（様式３）受講申込表'!V"&amp;ROW(V64))))</f>
        <v/>
      </c>
      <c r="V55" s="101" t="str" cm="1">
        <f t="array" aca="1" ref="V55" ca="1">IF(INDIRECT("'（様式３）受講申込表'!W"&amp;ROW(W64))="","",IF(INDIRECT("'（様式３）受講申込表'!W"&amp;ROW(W64))="――","",INDIRECT("'（様式３）受講申込表'!W"&amp;ROW(W64))))</f>
        <v/>
      </c>
      <c r="W55" s="101" t="str" cm="1">
        <f t="array" aca="1" ref="W55" ca="1">IF(INDIRECT("'（様式３）受講申込表'!X"&amp;ROW(X64))="","",IF(INDIRECT("'（様式３）受講申込表'!X"&amp;ROW(X64))="――","",INDIRECT("'（様式３）受講申込表'!X"&amp;ROW(X64))))</f>
        <v/>
      </c>
      <c r="X55" s="101" t="str" cm="1">
        <f t="array" aca="1" ref="X55" ca="1">IF(INDIRECT("'（様式３）受講申込表'!Y"&amp;ROW(Y64))="","",INDIRECT("'（様式３）受講申込表'!Y"&amp;ROW(Y64)))</f>
        <v/>
      </c>
      <c r="Y55" s="101" t="str" cm="1">
        <f t="array" aca="1" ref="Y55" ca="1">IF(INDIRECT("'（様式３）受講申込表'!Z"&amp;ROW(Z64))="","",INDIRECT("'（様式３）受講申込表'!Z"&amp;ROW(Z64)))</f>
        <v/>
      </c>
      <c r="Z55" s="101" t="str" cm="1">
        <f t="array" aca="1" ref="Z55" ca="1">IF(INDIRECT("'（様式３）受講申込表'!AA"&amp;ROW(AA64))="","",INDIRECT("'（様式３）受講申込表'!AA"&amp;ROW(AA64)))</f>
        <v/>
      </c>
      <c r="AA55" s="101" t="str" cm="1">
        <f t="array" aca="1" ref="AA55" ca="1">IF(INDIRECT("'（様式３）受講申込表'!AB"&amp;ROW(AB64))="","",INDIRECT("'（様式３）受講申込表'!AB"&amp;ROW(AB64)))</f>
        <v/>
      </c>
    </row>
    <row r="56" spans="1:27" ht="12.75" customHeight="1">
      <c r="A56" s="78">
        <v>55</v>
      </c>
      <c r="B56" s="100" t="str" cm="1">
        <f t="array" aca="1" ref="B56" ca="1">IF(INDIRECT("'（様式３）受講申込表'!B"&amp;ROW(B65))="", "", INDIRECT("'（様式３）受講申込表'!B"&amp;ROW(B65)))</f>
        <v/>
      </c>
      <c r="C56" s="101" t="str" cm="1">
        <f t="array" aca="1" ref="C56" ca="1">IF(INDIRECT("'（様式３）受講申込表'!C"&amp;ROW(C65))="", "", INDIRECT("'（様式３）受講申込表'!C"&amp;ROW(C65)))</f>
        <v/>
      </c>
      <c r="D56" s="101" t="str" cm="1">
        <f t="array" aca="1" ref="D56" ca="1">IF(INDIRECT("'（様式３）受講申込表'!D"&amp;ROW(D65))="", "", INDIRECT("'（様式３）受講申込表'!D"&amp;ROW(D65)))</f>
        <v/>
      </c>
      <c r="E56" s="101" t="str" cm="1">
        <f t="array" aca="1" ref="E56" ca="1">IF(INDIRECT("'（様式３）受講申込表'!E"&amp;ROW(E65))="", "", INDIRECT("'（様式３）受講申込表'!E"&amp;ROW(E65)))</f>
        <v/>
      </c>
      <c r="F56" s="101" t="str" cm="1">
        <f t="array" aca="1" ref="F56" ca="1">IF(INDIRECT("'（様式３）受講申込表'!I"&amp;ROW(I65))="", "", INDIRECT("'（様式３）受講申込表'!I"&amp;ROW(I65)))</f>
        <v/>
      </c>
      <c r="G56" s="101" t="str" cm="1">
        <f t="array" aca="1" ref="G56" ca="1">IF(INDIRECT("'（様式３）受講申込表'!P"&amp;ROW(P65))="", "", INDIRECT("'（様式３）受講申込表'!P"&amp;ROW(P65)))</f>
        <v/>
      </c>
      <c r="H56" s="101" t="str" cm="1">
        <f t="array" aca="1" ref="H56" ca="1">IF(INDIRECT("'（様式３）受講申込表'!Q"&amp;ROW(Q65))="","",INDIRECT("'（様式３）受講申込表'!Q"&amp;ROW(Q65)))</f>
        <v/>
      </c>
      <c r="I56" s="101" t="str" cm="1">
        <f t="array" aca="1" ref="I56" ca="1">IF(INDIRECT("'（様式３）受講申込表'!R"&amp;ROW(R65))="","",INDIRECT("'（様式３）受講申込表'!R"&amp;ROW(R65)))</f>
        <v/>
      </c>
      <c r="J56" s="135" t="str" cm="1">
        <f t="array" aca="1" ref="J56" ca="1">IF(INDIRECT("'（様式３）受講申込表'!O"&amp;ROW(O65))="","",IF(INDIRECT("'（様式３）受講申込表'!O"&amp;ROW(O65))="――","",INDIRECT("'（様式３）受講申込表'!O"&amp;ROW(O65))))</f>
        <v/>
      </c>
      <c r="K56" s="101" t="str" cm="1">
        <f t="array" aca="1" ref="K56" ca="1">IF(INDIRECT("'（様式３）受講申込表'!N"&amp;ROW(N65))="","",INDIRECT("'（様式３）受講申込表'!N"&amp;ROW(N65)))</f>
        <v/>
      </c>
      <c r="L56" s="101" t="str" cm="1">
        <f t="array" aca="1" ref="L56" ca="1">IF(INDIRECT("'（様式３）受講申込表'!M"&amp;ROW(M65))="","",INDIRECT("'（様式３）受講申込表'!M"&amp;ROW(M65)))</f>
        <v/>
      </c>
      <c r="M56" s="101" t="str" cm="1">
        <f t="array" aca="1" ref="M56" ca="1">IF(INDIRECT("'（様式３）受講申込表'!G"&amp;ROW(G65))="","",INDIRECT("'（様式３）受講申込表'!G"&amp;ROW(G65)))</f>
        <v/>
      </c>
      <c r="N56" s="101" t="str" cm="1">
        <f t="array" aca="1" ref="N56" ca="1">IF(INDIRECT("'（様式３）受講申込表'!H"&amp;ROW(H65))="","",INDIRECT("'（様式３）受講申込表'!H"&amp;ROW(H65)))</f>
        <v/>
      </c>
      <c r="O56" s="101" t="str" cm="1">
        <f t="array" aca="1" ref="O56" ca="1">IF(INDIRECT("'（様式３）受講申込表'!J"&amp;ROW(J65))="","",INDIRECT("'（様式３）受講申込表'!J"&amp;ROW(J65)))</f>
        <v/>
      </c>
      <c r="P56" s="101" t="str" cm="1">
        <f t="array" aca="1" ref="P56" ca="1">IF(INDIRECT("'（様式３）受講申込表'!K"&amp;ROW(K65))="","",INDIRECT("'（様式３）受講申込表'!k"&amp;ROW(K65)))</f>
        <v/>
      </c>
      <c r="Q56" s="101" t="str" cm="1">
        <f t="array" aca="1" ref="Q56" ca="1">IF(INDIRECT("'（様式３）受講申込表'!L"&amp;ROW(L65))="","",INDIRECT("'（様式３）受講申込表'!L"&amp;ROW(L65)))</f>
        <v/>
      </c>
      <c r="R56" s="101" t="str" cm="1">
        <f t="array" aca="1" ref="R56" ca="1">IF(INDIRECT("'（様式３）受講申込表'!S"&amp;ROW(S65))="","",IF(INDIRECT("'（様式３）受講申込表'!S"&amp;ROW(S65))="――","",INDIRECT("'（様式３）受講申込表'!S"&amp;ROW(S65))))</f>
        <v/>
      </c>
      <c r="S56" s="101" t="str" cm="1">
        <f t="array" aca="1" ref="S56" ca="1">IF(INDIRECT("'（様式３）受講申込表'!T"&amp;ROW(T65))="","",IF(INDIRECT("'（様式３）受講申込表'!T"&amp;ROW(T65))="――","",INDIRECT("'（様式３）受講申込表'!T"&amp;ROW(T65))))</f>
        <v/>
      </c>
      <c r="T56" s="101" t="str" cm="1">
        <f t="array" aca="1" ref="T56" ca="1">IF(INDIRECT("'（様式３）受講申込表'!U"&amp;ROW(U65))="","",IF(INDIRECT("'（様式３）受講申込表'!U"&amp;ROW(U65))="――","",INDIRECT("'（様式３）受講申込表'!U"&amp;ROW(U65))))</f>
        <v/>
      </c>
      <c r="U56" s="101" t="str" cm="1">
        <f t="array" aca="1" ref="U56" ca="1">IF(INDIRECT("'（様式３）受講申込表'!V"&amp;ROW(V65))="","",IF(INDIRECT("'（様式３）受講申込表'!V"&amp;ROW(V65))="――","",INDIRECT("'（様式３）受講申込表'!V"&amp;ROW(V65))))</f>
        <v/>
      </c>
      <c r="V56" s="101" t="str" cm="1">
        <f t="array" aca="1" ref="V56" ca="1">IF(INDIRECT("'（様式３）受講申込表'!W"&amp;ROW(W65))="","",IF(INDIRECT("'（様式３）受講申込表'!W"&amp;ROW(W65))="――","",INDIRECT("'（様式３）受講申込表'!W"&amp;ROW(W65))))</f>
        <v/>
      </c>
      <c r="W56" s="101" t="str" cm="1">
        <f t="array" aca="1" ref="W56" ca="1">IF(INDIRECT("'（様式３）受講申込表'!X"&amp;ROW(X65))="","",IF(INDIRECT("'（様式３）受講申込表'!X"&amp;ROW(X65))="――","",INDIRECT("'（様式３）受講申込表'!X"&amp;ROW(X65))))</f>
        <v/>
      </c>
      <c r="X56" s="101" t="str" cm="1">
        <f t="array" aca="1" ref="X56" ca="1">IF(INDIRECT("'（様式３）受講申込表'!Y"&amp;ROW(Y65))="","",INDIRECT("'（様式３）受講申込表'!Y"&amp;ROW(Y65)))</f>
        <v/>
      </c>
      <c r="Y56" s="101" t="str" cm="1">
        <f t="array" aca="1" ref="Y56" ca="1">IF(INDIRECT("'（様式３）受講申込表'!Z"&amp;ROW(Z65))="","",INDIRECT("'（様式３）受講申込表'!Z"&amp;ROW(Z65)))</f>
        <v/>
      </c>
      <c r="Z56" s="101" t="str" cm="1">
        <f t="array" aca="1" ref="Z56" ca="1">IF(INDIRECT("'（様式３）受講申込表'!AA"&amp;ROW(AA65))="","",INDIRECT("'（様式３）受講申込表'!AA"&amp;ROW(AA65)))</f>
        <v/>
      </c>
      <c r="AA56" s="101" t="str" cm="1">
        <f t="array" aca="1" ref="AA56" ca="1">IF(INDIRECT("'（様式３）受講申込表'!AB"&amp;ROW(AB65))="","",INDIRECT("'（様式３）受講申込表'!AB"&amp;ROW(AB65)))</f>
        <v/>
      </c>
    </row>
    <row r="57" spans="1:27" ht="12.75" customHeight="1">
      <c r="A57" s="78">
        <v>56</v>
      </c>
      <c r="B57" s="100" t="str" cm="1">
        <f t="array" aca="1" ref="B57" ca="1">IF(INDIRECT("'（様式３）受講申込表'!B"&amp;ROW(B66))="", "", INDIRECT("'（様式３）受講申込表'!B"&amp;ROW(B66)))</f>
        <v/>
      </c>
      <c r="C57" s="101" t="str" cm="1">
        <f t="array" aca="1" ref="C57" ca="1">IF(INDIRECT("'（様式３）受講申込表'!C"&amp;ROW(C66))="", "", INDIRECT("'（様式３）受講申込表'!C"&amp;ROW(C66)))</f>
        <v/>
      </c>
      <c r="D57" s="101" t="str" cm="1">
        <f t="array" aca="1" ref="D57" ca="1">IF(INDIRECT("'（様式３）受講申込表'!D"&amp;ROW(D66))="", "", INDIRECT("'（様式３）受講申込表'!D"&amp;ROW(D66)))</f>
        <v/>
      </c>
      <c r="E57" s="101" t="str" cm="1">
        <f t="array" aca="1" ref="E57" ca="1">IF(INDIRECT("'（様式３）受講申込表'!E"&amp;ROW(E66))="", "", INDIRECT("'（様式３）受講申込表'!E"&amp;ROW(E66)))</f>
        <v/>
      </c>
      <c r="F57" s="101" t="str" cm="1">
        <f t="array" aca="1" ref="F57" ca="1">IF(INDIRECT("'（様式３）受講申込表'!I"&amp;ROW(I66))="", "", INDIRECT("'（様式３）受講申込表'!I"&amp;ROW(I66)))</f>
        <v/>
      </c>
      <c r="G57" s="101" t="str" cm="1">
        <f t="array" aca="1" ref="G57" ca="1">IF(INDIRECT("'（様式３）受講申込表'!P"&amp;ROW(P66))="", "", INDIRECT("'（様式３）受講申込表'!P"&amp;ROW(P66)))</f>
        <v/>
      </c>
      <c r="H57" s="101" t="str" cm="1">
        <f t="array" aca="1" ref="H57" ca="1">IF(INDIRECT("'（様式３）受講申込表'!Q"&amp;ROW(Q66))="","",INDIRECT("'（様式３）受講申込表'!Q"&amp;ROW(Q66)))</f>
        <v/>
      </c>
      <c r="I57" s="101" t="str" cm="1">
        <f t="array" aca="1" ref="I57" ca="1">IF(INDIRECT("'（様式３）受講申込表'!R"&amp;ROW(R66))="","",INDIRECT("'（様式３）受講申込表'!R"&amp;ROW(R66)))</f>
        <v/>
      </c>
      <c r="J57" s="135" t="str" cm="1">
        <f t="array" aca="1" ref="J57" ca="1">IF(INDIRECT("'（様式３）受講申込表'!O"&amp;ROW(O66))="","",IF(INDIRECT("'（様式３）受講申込表'!O"&amp;ROW(O66))="――","",INDIRECT("'（様式３）受講申込表'!O"&amp;ROW(O66))))</f>
        <v/>
      </c>
      <c r="K57" s="101" t="str" cm="1">
        <f t="array" aca="1" ref="K57" ca="1">IF(INDIRECT("'（様式３）受講申込表'!N"&amp;ROW(N66))="","",INDIRECT("'（様式３）受講申込表'!N"&amp;ROW(N66)))</f>
        <v/>
      </c>
      <c r="L57" s="101" t="str" cm="1">
        <f t="array" aca="1" ref="L57" ca="1">IF(INDIRECT("'（様式３）受講申込表'!M"&amp;ROW(M66))="","",INDIRECT("'（様式３）受講申込表'!M"&amp;ROW(M66)))</f>
        <v/>
      </c>
      <c r="M57" s="101" t="str" cm="1">
        <f t="array" aca="1" ref="M57" ca="1">IF(INDIRECT("'（様式３）受講申込表'!G"&amp;ROW(G66))="","",INDIRECT("'（様式３）受講申込表'!G"&amp;ROW(G66)))</f>
        <v/>
      </c>
      <c r="N57" s="101" t="str" cm="1">
        <f t="array" aca="1" ref="N57" ca="1">IF(INDIRECT("'（様式３）受講申込表'!H"&amp;ROW(H66))="","",INDIRECT("'（様式３）受講申込表'!H"&amp;ROW(H66)))</f>
        <v/>
      </c>
      <c r="O57" s="101" t="str" cm="1">
        <f t="array" aca="1" ref="O57" ca="1">IF(INDIRECT("'（様式３）受講申込表'!J"&amp;ROW(J66))="","",INDIRECT("'（様式３）受講申込表'!J"&amp;ROW(J66)))</f>
        <v/>
      </c>
      <c r="P57" s="101" t="str" cm="1">
        <f t="array" aca="1" ref="P57" ca="1">IF(INDIRECT("'（様式３）受講申込表'!K"&amp;ROW(K66))="","",INDIRECT("'（様式３）受講申込表'!k"&amp;ROW(K66)))</f>
        <v/>
      </c>
      <c r="Q57" s="101" t="str" cm="1">
        <f t="array" aca="1" ref="Q57" ca="1">IF(INDIRECT("'（様式３）受講申込表'!L"&amp;ROW(L66))="","",INDIRECT("'（様式３）受講申込表'!L"&amp;ROW(L66)))</f>
        <v/>
      </c>
      <c r="R57" s="101" t="str" cm="1">
        <f t="array" aca="1" ref="R57" ca="1">IF(INDIRECT("'（様式３）受講申込表'!S"&amp;ROW(S66))="","",IF(INDIRECT("'（様式３）受講申込表'!S"&amp;ROW(S66))="――","",INDIRECT("'（様式３）受講申込表'!S"&amp;ROW(S66))))</f>
        <v/>
      </c>
      <c r="S57" s="101" t="str" cm="1">
        <f t="array" aca="1" ref="S57" ca="1">IF(INDIRECT("'（様式３）受講申込表'!T"&amp;ROW(T66))="","",IF(INDIRECT("'（様式３）受講申込表'!T"&amp;ROW(T66))="――","",INDIRECT("'（様式３）受講申込表'!T"&amp;ROW(T66))))</f>
        <v/>
      </c>
      <c r="T57" s="101" t="str" cm="1">
        <f t="array" aca="1" ref="T57" ca="1">IF(INDIRECT("'（様式３）受講申込表'!U"&amp;ROW(U66))="","",IF(INDIRECT("'（様式３）受講申込表'!U"&amp;ROW(U66))="――","",INDIRECT("'（様式３）受講申込表'!U"&amp;ROW(U66))))</f>
        <v/>
      </c>
      <c r="U57" s="101" t="str" cm="1">
        <f t="array" aca="1" ref="U57" ca="1">IF(INDIRECT("'（様式３）受講申込表'!V"&amp;ROW(V66))="","",IF(INDIRECT("'（様式３）受講申込表'!V"&amp;ROW(V66))="――","",INDIRECT("'（様式３）受講申込表'!V"&amp;ROW(V66))))</f>
        <v/>
      </c>
      <c r="V57" s="101" t="str" cm="1">
        <f t="array" aca="1" ref="V57" ca="1">IF(INDIRECT("'（様式３）受講申込表'!W"&amp;ROW(W66))="","",IF(INDIRECT("'（様式３）受講申込表'!W"&amp;ROW(W66))="――","",INDIRECT("'（様式３）受講申込表'!W"&amp;ROW(W66))))</f>
        <v/>
      </c>
      <c r="W57" s="101" t="str" cm="1">
        <f t="array" aca="1" ref="W57" ca="1">IF(INDIRECT("'（様式３）受講申込表'!X"&amp;ROW(X66))="","",IF(INDIRECT("'（様式３）受講申込表'!X"&amp;ROW(X66))="――","",INDIRECT("'（様式３）受講申込表'!X"&amp;ROW(X66))))</f>
        <v/>
      </c>
      <c r="X57" s="101" t="str" cm="1">
        <f t="array" aca="1" ref="X57" ca="1">IF(INDIRECT("'（様式３）受講申込表'!Y"&amp;ROW(Y66))="","",INDIRECT("'（様式３）受講申込表'!Y"&amp;ROW(Y66)))</f>
        <v/>
      </c>
      <c r="Y57" s="101" t="str" cm="1">
        <f t="array" aca="1" ref="Y57" ca="1">IF(INDIRECT("'（様式３）受講申込表'!Z"&amp;ROW(Z66))="","",INDIRECT("'（様式３）受講申込表'!Z"&amp;ROW(Z66)))</f>
        <v/>
      </c>
      <c r="Z57" s="101" t="str" cm="1">
        <f t="array" aca="1" ref="Z57" ca="1">IF(INDIRECT("'（様式３）受講申込表'!AA"&amp;ROW(AA66))="","",INDIRECT("'（様式３）受講申込表'!AA"&amp;ROW(AA66)))</f>
        <v/>
      </c>
      <c r="AA57" s="101" t="str" cm="1">
        <f t="array" aca="1" ref="AA57" ca="1">IF(INDIRECT("'（様式３）受講申込表'!AB"&amp;ROW(AB66))="","",INDIRECT("'（様式３）受講申込表'!AB"&amp;ROW(AB66)))</f>
        <v/>
      </c>
    </row>
    <row r="58" spans="1:27" ht="12.75" customHeight="1">
      <c r="A58" s="78">
        <v>57</v>
      </c>
      <c r="B58" s="100" t="str" cm="1">
        <f t="array" aca="1" ref="B58" ca="1">IF(INDIRECT("'（様式３）受講申込表'!B"&amp;ROW(B67))="", "", INDIRECT("'（様式３）受講申込表'!B"&amp;ROW(B67)))</f>
        <v/>
      </c>
      <c r="C58" s="101" t="str" cm="1">
        <f t="array" aca="1" ref="C58" ca="1">IF(INDIRECT("'（様式３）受講申込表'!C"&amp;ROW(C67))="", "", INDIRECT("'（様式３）受講申込表'!C"&amp;ROW(C67)))</f>
        <v/>
      </c>
      <c r="D58" s="101" t="str" cm="1">
        <f t="array" aca="1" ref="D58" ca="1">IF(INDIRECT("'（様式３）受講申込表'!D"&amp;ROW(D67))="", "", INDIRECT("'（様式３）受講申込表'!D"&amp;ROW(D67)))</f>
        <v/>
      </c>
      <c r="E58" s="101" t="str" cm="1">
        <f t="array" aca="1" ref="E58" ca="1">IF(INDIRECT("'（様式３）受講申込表'!E"&amp;ROW(E67))="", "", INDIRECT("'（様式３）受講申込表'!E"&amp;ROW(E67)))</f>
        <v/>
      </c>
      <c r="F58" s="101" t="str" cm="1">
        <f t="array" aca="1" ref="F58" ca="1">IF(INDIRECT("'（様式３）受講申込表'!I"&amp;ROW(I67))="", "", INDIRECT("'（様式３）受講申込表'!I"&amp;ROW(I67)))</f>
        <v/>
      </c>
      <c r="G58" s="101" t="str" cm="1">
        <f t="array" aca="1" ref="G58" ca="1">IF(INDIRECT("'（様式３）受講申込表'!P"&amp;ROW(P67))="", "", INDIRECT("'（様式３）受講申込表'!P"&amp;ROW(P67)))</f>
        <v/>
      </c>
      <c r="H58" s="101" t="str" cm="1">
        <f t="array" aca="1" ref="H58" ca="1">IF(INDIRECT("'（様式３）受講申込表'!Q"&amp;ROW(Q67))="","",INDIRECT("'（様式３）受講申込表'!Q"&amp;ROW(Q67)))</f>
        <v/>
      </c>
      <c r="I58" s="101" t="str" cm="1">
        <f t="array" aca="1" ref="I58" ca="1">IF(INDIRECT("'（様式３）受講申込表'!R"&amp;ROW(R67))="","",INDIRECT("'（様式３）受講申込表'!R"&amp;ROW(R67)))</f>
        <v/>
      </c>
      <c r="J58" s="135" t="str" cm="1">
        <f t="array" aca="1" ref="J58" ca="1">IF(INDIRECT("'（様式３）受講申込表'!O"&amp;ROW(O67))="","",IF(INDIRECT("'（様式３）受講申込表'!O"&amp;ROW(O67))="――","",INDIRECT("'（様式３）受講申込表'!O"&amp;ROW(O67))))</f>
        <v/>
      </c>
      <c r="K58" s="101" t="str" cm="1">
        <f t="array" aca="1" ref="K58" ca="1">IF(INDIRECT("'（様式３）受講申込表'!N"&amp;ROW(N67))="","",INDIRECT("'（様式３）受講申込表'!N"&amp;ROW(N67)))</f>
        <v/>
      </c>
      <c r="L58" s="101" t="str" cm="1">
        <f t="array" aca="1" ref="L58" ca="1">IF(INDIRECT("'（様式３）受講申込表'!M"&amp;ROW(M67))="","",INDIRECT("'（様式３）受講申込表'!M"&amp;ROW(M67)))</f>
        <v/>
      </c>
      <c r="M58" s="101" t="str" cm="1">
        <f t="array" aca="1" ref="M58" ca="1">IF(INDIRECT("'（様式３）受講申込表'!G"&amp;ROW(G67))="","",INDIRECT("'（様式３）受講申込表'!G"&amp;ROW(G67)))</f>
        <v/>
      </c>
      <c r="N58" s="101" t="str" cm="1">
        <f t="array" aca="1" ref="N58" ca="1">IF(INDIRECT("'（様式３）受講申込表'!H"&amp;ROW(H67))="","",INDIRECT("'（様式３）受講申込表'!H"&amp;ROW(H67)))</f>
        <v/>
      </c>
      <c r="O58" s="101" t="str" cm="1">
        <f t="array" aca="1" ref="O58" ca="1">IF(INDIRECT("'（様式３）受講申込表'!J"&amp;ROW(J67))="","",INDIRECT("'（様式３）受講申込表'!J"&amp;ROW(J67)))</f>
        <v/>
      </c>
      <c r="P58" s="101" t="str" cm="1">
        <f t="array" aca="1" ref="P58" ca="1">IF(INDIRECT("'（様式３）受講申込表'!K"&amp;ROW(K67))="","",INDIRECT("'（様式３）受講申込表'!k"&amp;ROW(K67)))</f>
        <v/>
      </c>
      <c r="Q58" s="101" t="str" cm="1">
        <f t="array" aca="1" ref="Q58" ca="1">IF(INDIRECT("'（様式３）受講申込表'!L"&amp;ROW(L67))="","",INDIRECT("'（様式３）受講申込表'!L"&amp;ROW(L67)))</f>
        <v/>
      </c>
      <c r="R58" s="101" t="str" cm="1">
        <f t="array" aca="1" ref="R58" ca="1">IF(INDIRECT("'（様式３）受講申込表'!S"&amp;ROW(S67))="","",IF(INDIRECT("'（様式３）受講申込表'!S"&amp;ROW(S67))="――","",INDIRECT("'（様式３）受講申込表'!S"&amp;ROW(S67))))</f>
        <v/>
      </c>
      <c r="S58" s="101" t="str" cm="1">
        <f t="array" aca="1" ref="S58" ca="1">IF(INDIRECT("'（様式３）受講申込表'!T"&amp;ROW(T67))="","",IF(INDIRECT("'（様式３）受講申込表'!T"&amp;ROW(T67))="――","",INDIRECT("'（様式３）受講申込表'!T"&amp;ROW(T67))))</f>
        <v/>
      </c>
      <c r="T58" s="101" t="str" cm="1">
        <f t="array" aca="1" ref="T58" ca="1">IF(INDIRECT("'（様式３）受講申込表'!U"&amp;ROW(U67))="","",IF(INDIRECT("'（様式３）受講申込表'!U"&amp;ROW(U67))="――","",INDIRECT("'（様式３）受講申込表'!U"&amp;ROW(U67))))</f>
        <v/>
      </c>
      <c r="U58" s="101" t="str" cm="1">
        <f t="array" aca="1" ref="U58" ca="1">IF(INDIRECT("'（様式３）受講申込表'!V"&amp;ROW(V67))="","",IF(INDIRECT("'（様式３）受講申込表'!V"&amp;ROW(V67))="――","",INDIRECT("'（様式３）受講申込表'!V"&amp;ROW(V67))))</f>
        <v/>
      </c>
      <c r="V58" s="101" t="str" cm="1">
        <f t="array" aca="1" ref="V58" ca="1">IF(INDIRECT("'（様式３）受講申込表'!W"&amp;ROW(W67))="","",IF(INDIRECT("'（様式３）受講申込表'!W"&amp;ROW(W67))="――","",INDIRECT("'（様式３）受講申込表'!W"&amp;ROW(W67))))</f>
        <v/>
      </c>
      <c r="W58" s="101" t="str" cm="1">
        <f t="array" aca="1" ref="W58" ca="1">IF(INDIRECT("'（様式３）受講申込表'!X"&amp;ROW(X67))="","",IF(INDIRECT("'（様式３）受講申込表'!X"&amp;ROW(X67))="――","",INDIRECT("'（様式３）受講申込表'!X"&amp;ROW(X67))))</f>
        <v/>
      </c>
      <c r="X58" s="101" t="str" cm="1">
        <f t="array" aca="1" ref="X58" ca="1">IF(INDIRECT("'（様式３）受講申込表'!Y"&amp;ROW(Y67))="","",INDIRECT("'（様式３）受講申込表'!Y"&amp;ROW(Y67)))</f>
        <v/>
      </c>
      <c r="Y58" s="101" t="str" cm="1">
        <f t="array" aca="1" ref="Y58" ca="1">IF(INDIRECT("'（様式３）受講申込表'!Z"&amp;ROW(Z67))="","",INDIRECT("'（様式３）受講申込表'!Z"&amp;ROW(Z67)))</f>
        <v/>
      </c>
      <c r="Z58" s="101" t="str" cm="1">
        <f t="array" aca="1" ref="Z58" ca="1">IF(INDIRECT("'（様式３）受講申込表'!AA"&amp;ROW(AA67))="","",INDIRECT("'（様式３）受講申込表'!AA"&amp;ROW(AA67)))</f>
        <v/>
      </c>
      <c r="AA58" s="101" t="str" cm="1">
        <f t="array" aca="1" ref="AA58" ca="1">IF(INDIRECT("'（様式３）受講申込表'!AB"&amp;ROW(AB67))="","",INDIRECT("'（様式３）受講申込表'!AB"&amp;ROW(AB67)))</f>
        <v/>
      </c>
    </row>
    <row r="59" spans="1:27" ht="12.75" customHeight="1">
      <c r="A59" s="78">
        <v>58</v>
      </c>
      <c r="B59" s="100" t="str" cm="1">
        <f t="array" aca="1" ref="B59" ca="1">IF(INDIRECT("'（様式３）受講申込表'!B"&amp;ROW(B68))="", "", INDIRECT("'（様式３）受講申込表'!B"&amp;ROW(B68)))</f>
        <v/>
      </c>
      <c r="C59" s="101" t="str" cm="1">
        <f t="array" aca="1" ref="C59" ca="1">IF(INDIRECT("'（様式３）受講申込表'!C"&amp;ROW(C68))="", "", INDIRECT("'（様式３）受講申込表'!C"&amp;ROW(C68)))</f>
        <v/>
      </c>
      <c r="D59" s="101" t="str" cm="1">
        <f t="array" aca="1" ref="D59" ca="1">IF(INDIRECT("'（様式３）受講申込表'!D"&amp;ROW(D68))="", "", INDIRECT("'（様式３）受講申込表'!D"&amp;ROW(D68)))</f>
        <v/>
      </c>
      <c r="E59" s="101" t="str" cm="1">
        <f t="array" aca="1" ref="E59" ca="1">IF(INDIRECT("'（様式３）受講申込表'!E"&amp;ROW(E68))="", "", INDIRECT("'（様式３）受講申込表'!E"&amp;ROW(E68)))</f>
        <v/>
      </c>
      <c r="F59" s="101" t="str" cm="1">
        <f t="array" aca="1" ref="F59" ca="1">IF(INDIRECT("'（様式３）受講申込表'!I"&amp;ROW(I68))="", "", INDIRECT("'（様式３）受講申込表'!I"&amp;ROW(I68)))</f>
        <v/>
      </c>
      <c r="G59" s="101" t="str" cm="1">
        <f t="array" aca="1" ref="G59" ca="1">IF(INDIRECT("'（様式３）受講申込表'!P"&amp;ROW(P68))="", "", INDIRECT("'（様式３）受講申込表'!P"&amp;ROW(P68)))</f>
        <v/>
      </c>
      <c r="H59" s="101" t="str" cm="1">
        <f t="array" aca="1" ref="H59" ca="1">IF(INDIRECT("'（様式３）受講申込表'!Q"&amp;ROW(Q68))="","",INDIRECT("'（様式３）受講申込表'!Q"&amp;ROW(Q68)))</f>
        <v/>
      </c>
      <c r="I59" s="101" t="str" cm="1">
        <f t="array" aca="1" ref="I59" ca="1">IF(INDIRECT("'（様式３）受講申込表'!R"&amp;ROW(R68))="","",INDIRECT("'（様式３）受講申込表'!R"&amp;ROW(R68)))</f>
        <v/>
      </c>
      <c r="J59" s="135" t="str" cm="1">
        <f t="array" aca="1" ref="J59" ca="1">IF(INDIRECT("'（様式３）受講申込表'!O"&amp;ROW(O68))="","",IF(INDIRECT("'（様式３）受講申込表'!O"&amp;ROW(O68))="――","",INDIRECT("'（様式３）受講申込表'!O"&amp;ROW(O68))))</f>
        <v/>
      </c>
      <c r="K59" s="101" t="str" cm="1">
        <f t="array" aca="1" ref="K59" ca="1">IF(INDIRECT("'（様式３）受講申込表'!N"&amp;ROW(N68))="","",INDIRECT("'（様式３）受講申込表'!N"&amp;ROW(N68)))</f>
        <v/>
      </c>
      <c r="L59" s="101" t="str" cm="1">
        <f t="array" aca="1" ref="L59" ca="1">IF(INDIRECT("'（様式３）受講申込表'!M"&amp;ROW(M68))="","",INDIRECT("'（様式３）受講申込表'!M"&amp;ROW(M68)))</f>
        <v/>
      </c>
      <c r="M59" s="101" t="str" cm="1">
        <f t="array" aca="1" ref="M59" ca="1">IF(INDIRECT("'（様式３）受講申込表'!G"&amp;ROW(G68))="","",INDIRECT("'（様式３）受講申込表'!G"&amp;ROW(G68)))</f>
        <v/>
      </c>
      <c r="N59" s="101" t="str" cm="1">
        <f t="array" aca="1" ref="N59" ca="1">IF(INDIRECT("'（様式３）受講申込表'!H"&amp;ROW(H68))="","",INDIRECT("'（様式３）受講申込表'!H"&amp;ROW(H68)))</f>
        <v/>
      </c>
      <c r="O59" s="101" t="str" cm="1">
        <f t="array" aca="1" ref="O59" ca="1">IF(INDIRECT("'（様式３）受講申込表'!J"&amp;ROW(J68))="","",INDIRECT("'（様式３）受講申込表'!J"&amp;ROW(J68)))</f>
        <v/>
      </c>
      <c r="P59" s="101" t="str" cm="1">
        <f t="array" aca="1" ref="P59" ca="1">IF(INDIRECT("'（様式３）受講申込表'!K"&amp;ROW(K68))="","",INDIRECT("'（様式３）受講申込表'!k"&amp;ROW(K68)))</f>
        <v/>
      </c>
      <c r="Q59" s="101" t="str" cm="1">
        <f t="array" aca="1" ref="Q59" ca="1">IF(INDIRECT("'（様式３）受講申込表'!L"&amp;ROW(L68))="","",INDIRECT("'（様式３）受講申込表'!L"&amp;ROW(L68)))</f>
        <v/>
      </c>
      <c r="R59" s="101" t="str" cm="1">
        <f t="array" aca="1" ref="R59" ca="1">IF(INDIRECT("'（様式３）受講申込表'!S"&amp;ROW(S68))="","",IF(INDIRECT("'（様式３）受講申込表'!S"&amp;ROW(S68))="――","",INDIRECT("'（様式３）受講申込表'!S"&amp;ROW(S68))))</f>
        <v/>
      </c>
      <c r="S59" s="101" t="str" cm="1">
        <f t="array" aca="1" ref="S59" ca="1">IF(INDIRECT("'（様式３）受講申込表'!T"&amp;ROW(T68))="","",IF(INDIRECT("'（様式３）受講申込表'!T"&amp;ROW(T68))="――","",INDIRECT("'（様式３）受講申込表'!T"&amp;ROW(T68))))</f>
        <v/>
      </c>
      <c r="T59" s="101" t="str" cm="1">
        <f t="array" aca="1" ref="T59" ca="1">IF(INDIRECT("'（様式３）受講申込表'!U"&amp;ROW(U68))="","",IF(INDIRECT("'（様式３）受講申込表'!U"&amp;ROW(U68))="――","",INDIRECT("'（様式３）受講申込表'!U"&amp;ROW(U68))))</f>
        <v/>
      </c>
      <c r="U59" s="101" t="str" cm="1">
        <f t="array" aca="1" ref="U59" ca="1">IF(INDIRECT("'（様式３）受講申込表'!V"&amp;ROW(V68))="","",IF(INDIRECT("'（様式３）受講申込表'!V"&amp;ROW(V68))="――","",INDIRECT("'（様式３）受講申込表'!V"&amp;ROW(V68))))</f>
        <v/>
      </c>
      <c r="V59" s="101" t="str" cm="1">
        <f t="array" aca="1" ref="V59" ca="1">IF(INDIRECT("'（様式３）受講申込表'!W"&amp;ROW(W68))="","",IF(INDIRECT("'（様式３）受講申込表'!W"&amp;ROW(W68))="――","",INDIRECT("'（様式３）受講申込表'!W"&amp;ROW(W68))))</f>
        <v/>
      </c>
      <c r="W59" s="101" t="str" cm="1">
        <f t="array" aca="1" ref="W59" ca="1">IF(INDIRECT("'（様式３）受講申込表'!X"&amp;ROW(X68))="","",IF(INDIRECT("'（様式３）受講申込表'!X"&amp;ROW(X68))="――","",INDIRECT("'（様式３）受講申込表'!X"&amp;ROW(X68))))</f>
        <v/>
      </c>
      <c r="X59" s="101" t="str" cm="1">
        <f t="array" aca="1" ref="X59" ca="1">IF(INDIRECT("'（様式３）受講申込表'!Y"&amp;ROW(Y68))="","",INDIRECT("'（様式３）受講申込表'!Y"&amp;ROW(Y68)))</f>
        <v/>
      </c>
      <c r="Y59" s="101" t="str" cm="1">
        <f t="array" aca="1" ref="Y59" ca="1">IF(INDIRECT("'（様式３）受講申込表'!Z"&amp;ROW(Z68))="","",INDIRECT("'（様式３）受講申込表'!Z"&amp;ROW(Z68)))</f>
        <v/>
      </c>
      <c r="Z59" s="101" t="str" cm="1">
        <f t="array" aca="1" ref="Z59" ca="1">IF(INDIRECT("'（様式３）受講申込表'!AA"&amp;ROW(AA68))="","",INDIRECT("'（様式３）受講申込表'!AA"&amp;ROW(AA68)))</f>
        <v/>
      </c>
      <c r="AA59" s="101" t="str" cm="1">
        <f t="array" aca="1" ref="AA59" ca="1">IF(INDIRECT("'（様式３）受講申込表'!AB"&amp;ROW(AB68))="","",INDIRECT("'（様式３）受講申込表'!AB"&amp;ROW(AB68)))</f>
        <v/>
      </c>
    </row>
    <row r="60" spans="1:27" ht="12.75" customHeight="1">
      <c r="A60" s="78">
        <v>59</v>
      </c>
      <c r="B60" s="100" t="str" cm="1">
        <f t="array" aca="1" ref="B60" ca="1">IF(INDIRECT("'（様式３）受講申込表'!B"&amp;ROW(B69))="", "", INDIRECT("'（様式３）受講申込表'!B"&amp;ROW(B69)))</f>
        <v/>
      </c>
      <c r="C60" s="101" t="str" cm="1">
        <f t="array" aca="1" ref="C60" ca="1">IF(INDIRECT("'（様式３）受講申込表'!C"&amp;ROW(C69))="", "", INDIRECT("'（様式３）受講申込表'!C"&amp;ROW(C69)))</f>
        <v/>
      </c>
      <c r="D60" s="101" t="str" cm="1">
        <f t="array" aca="1" ref="D60" ca="1">IF(INDIRECT("'（様式３）受講申込表'!D"&amp;ROW(D69))="", "", INDIRECT("'（様式３）受講申込表'!D"&amp;ROW(D69)))</f>
        <v/>
      </c>
      <c r="E60" s="101" t="str" cm="1">
        <f t="array" aca="1" ref="E60" ca="1">IF(INDIRECT("'（様式３）受講申込表'!E"&amp;ROW(E69))="", "", INDIRECT("'（様式３）受講申込表'!E"&amp;ROW(E69)))</f>
        <v/>
      </c>
      <c r="F60" s="101" t="str" cm="1">
        <f t="array" aca="1" ref="F60" ca="1">IF(INDIRECT("'（様式３）受講申込表'!I"&amp;ROW(I69))="", "", INDIRECT("'（様式３）受講申込表'!I"&amp;ROW(I69)))</f>
        <v/>
      </c>
      <c r="G60" s="101" t="str" cm="1">
        <f t="array" aca="1" ref="G60" ca="1">IF(INDIRECT("'（様式３）受講申込表'!P"&amp;ROW(P69))="", "", INDIRECT("'（様式３）受講申込表'!P"&amp;ROW(P69)))</f>
        <v/>
      </c>
      <c r="H60" s="101" t="str" cm="1">
        <f t="array" aca="1" ref="H60" ca="1">IF(INDIRECT("'（様式３）受講申込表'!Q"&amp;ROW(Q69))="","",INDIRECT("'（様式３）受講申込表'!Q"&amp;ROW(Q69)))</f>
        <v/>
      </c>
      <c r="I60" s="101" t="str" cm="1">
        <f t="array" aca="1" ref="I60" ca="1">IF(INDIRECT("'（様式３）受講申込表'!R"&amp;ROW(R69))="","",INDIRECT("'（様式３）受講申込表'!R"&amp;ROW(R69)))</f>
        <v/>
      </c>
      <c r="J60" s="135" t="str" cm="1">
        <f t="array" aca="1" ref="J60" ca="1">IF(INDIRECT("'（様式３）受講申込表'!O"&amp;ROW(O69))="","",IF(INDIRECT("'（様式３）受講申込表'!O"&amp;ROW(O69))="――","",INDIRECT("'（様式３）受講申込表'!O"&amp;ROW(O69))))</f>
        <v/>
      </c>
      <c r="K60" s="101" t="str" cm="1">
        <f t="array" aca="1" ref="K60" ca="1">IF(INDIRECT("'（様式３）受講申込表'!N"&amp;ROW(N69))="","",INDIRECT("'（様式３）受講申込表'!N"&amp;ROW(N69)))</f>
        <v/>
      </c>
      <c r="L60" s="101" t="str" cm="1">
        <f t="array" aca="1" ref="L60" ca="1">IF(INDIRECT("'（様式３）受講申込表'!M"&amp;ROW(M69))="","",INDIRECT("'（様式３）受講申込表'!M"&amp;ROW(M69)))</f>
        <v/>
      </c>
      <c r="M60" s="101" t="str" cm="1">
        <f t="array" aca="1" ref="M60" ca="1">IF(INDIRECT("'（様式３）受講申込表'!G"&amp;ROW(G69))="","",INDIRECT("'（様式３）受講申込表'!G"&amp;ROW(G69)))</f>
        <v/>
      </c>
      <c r="N60" s="101" t="str" cm="1">
        <f t="array" aca="1" ref="N60" ca="1">IF(INDIRECT("'（様式３）受講申込表'!H"&amp;ROW(H69))="","",INDIRECT("'（様式３）受講申込表'!H"&amp;ROW(H69)))</f>
        <v/>
      </c>
      <c r="O60" s="101" t="str" cm="1">
        <f t="array" aca="1" ref="O60" ca="1">IF(INDIRECT("'（様式３）受講申込表'!J"&amp;ROW(J69))="","",INDIRECT("'（様式３）受講申込表'!J"&amp;ROW(J69)))</f>
        <v/>
      </c>
      <c r="P60" s="101" t="str" cm="1">
        <f t="array" aca="1" ref="P60" ca="1">IF(INDIRECT("'（様式３）受講申込表'!K"&amp;ROW(K69))="","",INDIRECT("'（様式３）受講申込表'!k"&amp;ROW(K69)))</f>
        <v/>
      </c>
      <c r="Q60" s="101" t="str" cm="1">
        <f t="array" aca="1" ref="Q60" ca="1">IF(INDIRECT("'（様式３）受講申込表'!L"&amp;ROW(L69))="","",INDIRECT("'（様式３）受講申込表'!L"&amp;ROW(L69)))</f>
        <v/>
      </c>
      <c r="R60" s="101" t="str" cm="1">
        <f t="array" aca="1" ref="R60" ca="1">IF(INDIRECT("'（様式３）受講申込表'!S"&amp;ROW(S69))="","",IF(INDIRECT("'（様式３）受講申込表'!S"&amp;ROW(S69))="――","",INDIRECT("'（様式３）受講申込表'!S"&amp;ROW(S69))))</f>
        <v/>
      </c>
      <c r="S60" s="101" t="str" cm="1">
        <f t="array" aca="1" ref="S60" ca="1">IF(INDIRECT("'（様式３）受講申込表'!T"&amp;ROW(T69))="","",IF(INDIRECT("'（様式３）受講申込表'!T"&amp;ROW(T69))="――","",INDIRECT("'（様式３）受講申込表'!T"&amp;ROW(T69))))</f>
        <v/>
      </c>
      <c r="T60" s="101" t="str" cm="1">
        <f t="array" aca="1" ref="T60" ca="1">IF(INDIRECT("'（様式３）受講申込表'!U"&amp;ROW(U69))="","",IF(INDIRECT("'（様式３）受講申込表'!U"&amp;ROW(U69))="――","",INDIRECT("'（様式３）受講申込表'!U"&amp;ROW(U69))))</f>
        <v/>
      </c>
      <c r="U60" s="101" t="str" cm="1">
        <f t="array" aca="1" ref="U60" ca="1">IF(INDIRECT("'（様式３）受講申込表'!V"&amp;ROW(V69))="","",IF(INDIRECT("'（様式３）受講申込表'!V"&amp;ROW(V69))="――","",INDIRECT("'（様式３）受講申込表'!V"&amp;ROW(V69))))</f>
        <v/>
      </c>
      <c r="V60" s="101" t="str" cm="1">
        <f t="array" aca="1" ref="V60" ca="1">IF(INDIRECT("'（様式３）受講申込表'!W"&amp;ROW(W69))="","",IF(INDIRECT("'（様式３）受講申込表'!W"&amp;ROW(W69))="――","",INDIRECT("'（様式３）受講申込表'!W"&amp;ROW(W69))))</f>
        <v/>
      </c>
      <c r="W60" s="101" t="str" cm="1">
        <f t="array" aca="1" ref="W60" ca="1">IF(INDIRECT("'（様式３）受講申込表'!X"&amp;ROW(X69))="","",IF(INDIRECT("'（様式３）受講申込表'!X"&amp;ROW(X69))="――","",INDIRECT("'（様式３）受講申込表'!X"&amp;ROW(X69))))</f>
        <v/>
      </c>
      <c r="X60" s="101" t="str" cm="1">
        <f t="array" aca="1" ref="X60" ca="1">IF(INDIRECT("'（様式３）受講申込表'!Y"&amp;ROW(Y69))="","",INDIRECT("'（様式３）受講申込表'!Y"&amp;ROW(Y69)))</f>
        <v/>
      </c>
      <c r="Y60" s="101" t="str" cm="1">
        <f t="array" aca="1" ref="Y60" ca="1">IF(INDIRECT("'（様式３）受講申込表'!Z"&amp;ROW(Z69))="","",INDIRECT("'（様式３）受講申込表'!Z"&amp;ROW(Z69)))</f>
        <v/>
      </c>
      <c r="Z60" s="101" t="str" cm="1">
        <f t="array" aca="1" ref="Z60" ca="1">IF(INDIRECT("'（様式３）受講申込表'!AA"&amp;ROW(AA69))="","",INDIRECT("'（様式３）受講申込表'!AA"&amp;ROW(AA69)))</f>
        <v/>
      </c>
      <c r="AA60" s="101" t="str" cm="1">
        <f t="array" aca="1" ref="AA60" ca="1">IF(INDIRECT("'（様式３）受講申込表'!AB"&amp;ROW(AB69))="","",INDIRECT("'（様式３）受講申込表'!AB"&amp;ROW(AB69)))</f>
        <v/>
      </c>
    </row>
    <row r="61" spans="1:27" ht="12.75" customHeight="1">
      <c r="A61" s="78">
        <v>60</v>
      </c>
      <c r="B61" s="100" t="str" cm="1">
        <f t="array" aca="1" ref="B61" ca="1">IF(INDIRECT("'（様式３）受講申込表'!B"&amp;ROW(B70))="", "", INDIRECT("'（様式３）受講申込表'!B"&amp;ROW(B70)))</f>
        <v/>
      </c>
      <c r="C61" s="101" t="str" cm="1">
        <f t="array" aca="1" ref="C61" ca="1">IF(INDIRECT("'（様式３）受講申込表'!C"&amp;ROW(C70))="", "", INDIRECT("'（様式３）受講申込表'!C"&amp;ROW(C70)))</f>
        <v/>
      </c>
      <c r="D61" s="101" t="str" cm="1">
        <f t="array" aca="1" ref="D61" ca="1">IF(INDIRECT("'（様式３）受講申込表'!D"&amp;ROW(D70))="", "", INDIRECT("'（様式３）受講申込表'!D"&amp;ROW(D70)))</f>
        <v/>
      </c>
      <c r="E61" s="101" t="str" cm="1">
        <f t="array" aca="1" ref="E61" ca="1">IF(INDIRECT("'（様式３）受講申込表'!E"&amp;ROW(E70))="", "", INDIRECT("'（様式３）受講申込表'!E"&amp;ROW(E70)))</f>
        <v/>
      </c>
      <c r="F61" s="101" t="str" cm="1">
        <f t="array" aca="1" ref="F61" ca="1">IF(INDIRECT("'（様式３）受講申込表'!I"&amp;ROW(I70))="", "", INDIRECT("'（様式３）受講申込表'!I"&amp;ROW(I70)))</f>
        <v/>
      </c>
      <c r="G61" s="101" t="str" cm="1">
        <f t="array" aca="1" ref="G61" ca="1">IF(INDIRECT("'（様式３）受講申込表'!P"&amp;ROW(P70))="", "", INDIRECT("'（様式３）受講申込表'!P"&amp;ROW(P70)))</f>
        <v/>
      </c>
      <c r="H61" s="101" t="str" cm="1">
        <f t="array" aca="1" ref="H61" ca="1">IF(INDIRECT("'（様式３）受講申込表'!Q"&amp;ROW(Q70))="","",INDIRECT("'（様式３）受講申込表'!Q"&amp;ROW(Q70)))</f>
        <v/>
      </c>
      <c r="I61" s="101" t="str" cm="1">
        <f t="array" aca="1" ref="I61" ca="1">IF(INDIRECT("'（様式３）受講申込表'!R"&amp;ROW(R70))="","",INDIRECT("'（様式３）受講申込表'!R"&amp;ROW(R70)))</f>
        <v/>
      </c>
      <c r="J61" s="135" t="str" cm="1">
        <f t="array" aca="1" ref="J61" ca="1">IF(INDIRECT("'（様式３）受講申込表'!O"&amp;ROW(O70))="","",IF(INDIRECT("'（様式３）受講申込表'!O"&amp;ROW(O70))="――","",INDIRECT("'（様式３）受講申込表'!O"&amp;ROW(O70))))</f>
        <v/>
      </c>
      <c r="K61" s="101" t="str" cm="1">
        <f t="array" aca="1" ref="K61" ca="1">IF(INDIRECT("'（様式３）受講申込表'!N"&amp;ROW(N70))="","",INDIRECT("'（様式３）受講申込表'!N"&amp;ROW(N70)))</f>
        <v/>
      </c>
      <c r="L61" s="101" t="str" cm="1">
        <f t="array" aca="1" ref="L61" ca="1">IF(INDIRECT("'（様式３）受講申込表'!M"&amp;ROW(M70))="","",INDIRECT("'（様式３）受講申込表'!M"&amp;ROW(M70)))</f>
        <v/>
      </c>
      <c r="M61" s="101" t="str" cm="1">
        <f t="array" aca="1" ref="M61" ca="1">IF(INDIRECT("'（様式３）受講申込表'!G"&amp;ROW(G70))="","",INDIRECT("'（様式３）受講申込表'!G"&amp;ROW(G70)))</f>
        <v/>
      </c>
      <c r="N61" s="101" t="str" cm="1">
        <f t="array" aca="1" ref="N61" ca="1">IF(INDIRECT("'（様式３）受講申込表'!H"&amp;ROW(H70))="","",INDIRECT("'（様式３）受講申込表'!H"&amp;ROW(H70)))</f>
        <v/>
      </c>
      <c r="O61" s="101" t="str" cm="1">
        <f t="array" aca="1" ref="O61" ca="1">IF(INDIRECT("'（様式３）受講申込表'!J"&amp;ROW(J70))="","",INDIRECT("'（様式３）受講申込表'!J"&amp;ROW(J70)))</f>
        <v/>
      </c>
      <c r="P61" s="101" t="str" cm="1">
        <f t="array" aca="1" ref="P61" ca="1">IF(INDIRECT("'（様式３）受講申込表'!K"&amp;ROW(K70))="","",INDIRECT("'（様式３）受講申込表'!k"&amp;ROW(K70)))</f>
        <v/>
      </c>
      <c r="Q61" s="101" t="str" cm="1">
        <f t="array" aca="1" ref="Q61" ca="1">IF(INDIRECT("'（様式３）受講申込表'!L"&amp;ROW(L70))="","",INDIRECT("'（様式３）受講申込表'!L"&amp;ROW(L70)))</f>
        <v/>
      </c>
      <c r="R61" s="101" t="str" cm="1">
        <f t="array" aca="1" ref="R61" ca="1">IF(INDIRECT("'（様式３）受講申込表'!S"&amp;ROW(S70))="","",IF(INDIRECT("'（様式３）受講申込表'!S"&amp;ROW(S70))="――","",INDIRECT("'（様式３）受講申込表'!S"&amp;ROW(S70))))</f>
        <v/>
      </c>
      <c r="S61" s="101" t="str" cm="1">
        <f t="array" aca="1" ref="S61" ca="1">IF(INDIRECT("'（様式３）受講申込表'!T"&amp;ROW(T70))="","",IF(INDIRECT("'（様式３）受講申込表'!T"&amp;ROW(T70))="――","",INDIRECT("'（様式３）受講申込表'!T"&amp;ROW(T70))))</f>
        <v/>
      </c>
      <c r="T61" s="101" t="str" cm="1">
        <f t="array" aca="1" ref="T61" ca="1">IF(INDIRECT("'（様式３）受講申込表'!U"&amp;ROW(U70))="","",IF(INDIRECT("'（様式３）受講申込表'!U"&amp;ROW(U70))="――","",INDIRECT("'（様式３）受講申込表'!U"&amp;ROW(U70))))</f>
        <v/>
      </c>
      <c r="U61" s="101" t="str" cm="1">
        <f t="array" aca="1" ref="U61" ca="1">IF(INDIRECT("'（様式３）受講申込表'!V"&amp;ROW(V70))="","",IF(INDIRECT("'（様式３）受講申込表'!V"&amp;ROW(V70))="――","",INDIRECT("'（様式３）受講申込表'!V"&amp;ROW(V70))))</f>
        <v/>
      </c>
      <c r="V61" s="101" t="str" cm="1">
        <f t="array" aca="1" ref="V61" ca="1">IF(INDIRECT("'（様式３）受講申込表'!W"&amp;ROW(W70))="","",IF(INDIRECT("'（様式３）受講申込表'!W"&amp;ROW(W70))="――","",INDIRECT("'（様式３）受講申込表'!W"&amp;ROW(W70))))</f>
        <v/>
      </c>
      <c r="W61" s="101" t="str" cm="1">
        <f t="array" aca="1" ref="W61" ca="1">IF(INDIRECT("'（様式３）受講申込表'!X"&amp;ROW(X70))="","",IF(INDIRECT("'（様式３）受講申込表'!X"&amp;ROW(X70))="――","",INDIRECT("'（様式３）受講申込表'!X"&amp;ROW(X70))))</f>
        <v/>
      </c>
      <c r="X61" s="101" t="str" cm="1">
        <f t="array" aca="1" ref="X61" ca="1">IF(INDIRECT("'（様式３）受講申込表'!Y"&amp;ROW(Y70))="","",INDIRECT("'（様式３）受講申込表'!Y"&amp;ROW(Y70)))</f>
        <v/>
      </c>
      <c r="Y61" s="101" t="str" cm="1">
        <f t="array" aca="1" ref="Y61" ca="1">IF(INDIRECT("'（様式３）受講申込表'!Z"&amp;ROW(Z70))="","",INDIRECT("'（様式３）受講申込表'!Z"&amp;ROW(Z70)))</f>
        <v/>
      </c>
      <c r="Z61" s="101" t="str" cm="1">
        <f t="array" aca="1" ref="Z61" ca="1">IF(INDIRECT("'（様式３）受講申込表'!AA"&amp;ROW(AA70))="","",INDIRECT("'（様式３）受講申込表'!AA"&amp;ROW(AA70)))</f>
        <v/>
      </c>
      <c r="AA61" s="101" t="str" cm="1">
        <f t="array" aca="1" ref="AA61" ca="1">IF(INDIRECT("'（様式３）受講申込表'!AB"&amp;ROW(AB70))="","",INDIRECT("'（様式３）受講申込表'!AB"&amp;ROW(AB70)))</f>
        <v/>
      </c>
    </row>
    <row r="62" spans="1:27" ht="12.75" customHeight="1">
      <c r="A62" s="78">
        <v>61</v>
      </c>
      <c r="B62" s="100" t="str" cm="1">
        <f t="array" aca="1" ref="B62" ca="1">IF(INDIRECT("'（様式３）受講申込表'!B"&amp;ROW(B71))="", "", INDIRECT("'（様式３）受講申込表'!B"&amp;ROW(B71)))</f>
        <v/>
      </c>
      <c r="C62" s="101" t="str" cm="1">
        <f t="array" aca="1" ref="C62" ca="1">IF(INDIRECT("'（様式３）受講申込表'!C"&amp;ROW(C71))="", "", INDIRECT("'（様式３）受講申込表'!C"&amp;ROW(C71)))</f>
        <v/>
      </c>
      <c r="D62" s="101" t="str" cm="1">
        <f t="array" aca="1" ref="D62" ca="1">IF(INDIRECT("'（様式３）受講申込表'!D"&amp;ROW(D71))="", "", INDIRECT("'（様式３）受講申込表'!D"&amp;ROW(D71)))</f>
        <v/>
      </c>
      <c r="E62" s="101" t="str" cm="1">
        <f t="array" aca="1" ref="E62" ca="1">IF(INDIRECT("'（様式３）受講申込表'!E"&amp;ROW(E71))="", "", INDIRECT("'（様式３）受講申込表'!E"&amp;ROW(E71)))</f>
        <v/>
      </c>
      <c r="F62" s="101" t="str" cm="1">
        <f t="array" aca="1" ref="F62" ca="1">IF(INDIRECT("'（様式３）受講申込表'!I"&amp;ROW(I71))="", "", INDIRECT("'（様式３）受講申込表'!I"&amp;ROW(I71)))</f>
        <v/>
      </c>
      <c r="G62" s="101" t="str" cm="1">
        <f t="array" aca="1" ref="G62" ca="1">IF(INDIRECT("'（様式３）受講申込表'!P"&amp;ROW(P71))="", "", INDIRECT("'（様式３）受講申込表'!P"&amp;ROW(P71)))</f>
        <v/>
      </c>
      <c r="H62" s="101" t="str" cm="1">
        <f t="array" aca="1" ref="H62" ca="1">IF(INDIRECT("'（様式３）受講申込表'!Q"&amp;ROW(Q71))="","",INDIRECT("'（様式３）受講申込表'!Q"&amp;ROW(Q71)))</f>
        <v/>
      </c>
      <c r="I62" s="101" t="str" cm="1">
        <f t="array" aca="1" ref="I62" ca="1">IF(INDIRECT("'（様式３）受講申込表'!R"&amp;ROW(R71))="","",INDIRECT("'（様式３）受講申込表'!R"&amp;ROW(R71)))</f>
        <v/>
      </c>
      <c r="J62" s="135" t="str" cm="1">
        <f t="array" aca="1" ref="J62" ca="1">IF(INDIRECT("'（様式３）受講申込表'!O"&amp;ROW(O71))="","",IF(INDIRECT("'（様式３）受講申込表'!O"&amp;ROW(O71))="――","",INDIRECT("'（様式３）受講申込表'!O"&amp;ROW(O71))))</f>
        <v/>
      </c>
      <c r="K62" s="101" t="str" cm="1">
        <f t="array" aca="1" ref="K62" ca="1">IF(INDIRECT("'（様式３）受講申込表'!N"&amp;ROW(N71))="","",INDIRECT("'（様式３）受講申込表'!N"&amp;ROW(N71)))</f>
        <v/>
      </c>
      <c r="L62" s="101" t="str" cm="1">
        <f t="array" aca="1" ref="L62" ca="1">IF(INDIRECT("'（様式３）受講申込表'!M"&amp;ROW(M71))="","",INDIRECT("'（様式３）受講申込表'!M"&amp;ROW(M71)))</f>
        <v/>
      </c>
      <c r="M62" s="101" t="str" cm="1">
        <f t="array" aca="1" ref="M62" ca="1">IF(INDIRECT("'（様式３）受講申込表'!G"&amp;ROW(G71))="","",INDIRECT("'（様式３）受講申込表'!G"&amp;ROW(G71)))</f>
        <v/>
      </c>
      <c r="N62" s="101" t="str" cm="1">
        <f t="array" aca="1" ref="N62" ca="1">IF(INDIRECT("'（様式３）受講申込表'!H"&amp;ROW(H71))="","",INDIRECT("'（様式３）受講申込表'!H"&amp;ROW(H71)))</f>
        <v/>
      </c>
      <c r="O62" s="101" t="str" cm="1">
        <f t="array" aca="1" ref="O62" ca="1">IF(INDIRECT("'（様式３）受講申込表'!J"&amp;ROW(J71))="","",INDIRECT("'（様式３）受講申込表'!J"&amp;ROW(J71)))</f>
        <v/>
      </c>
      <c r="P62" s="101" t="str" cm="1">
        <f t="array" aca="1" ref="P62" ca="1">IF(INDIRECT("'（様式３）受講申込表'!K"&amp;ROW(K71))="","",INDIRECT("'（様式３）受講申込表'!k"&amp;ROW(K71)))</f>
        <v/>
      </c>
      <c r="Q62" s="101" t="str" cm="1">
        <f t="array" aca="1" ref="Q62" ca="1">IF(INDIRECT("'（様式３）受講申込表'!L"&amp;ROW(L71))="","",INDIRECT("'（様式３）受講申込表'!L"&amp;ROW(L71)))</f>
        <v/>
      </c>
      <c r="R62" s="101" t="str" cm="1">
        <f t="array" aca="1" ref="R62" ca="1">IF(INDIRECT("'（様式３）受講申込表'!S"&amp;ROW(S71))="","",IF(INDIRECT("'（様式３）受講申込表'!S"&amp;ROW(S71))="――","",INDIRECT("'（様式３）受講申込表'!S"&amp;ROW(S71))))</f>
        <v/>
      </c>
      <c r="S62" s="101" t="str" cm="1">
        <f t="array" aca="1" ref="S62" ca="1">IF(INDIRECT("'（様式３）受講申込表'!T"&amp;ROW(T71))="","",IF(INDIRECT("'（様式３）受講申込表'!T"&amp;ROW(T71))="――","",INDIRECT("'（様式３）受講申込表'!T"&amp;ROW(T71))))</f>
        <v/>
      </c>
      <c r="T62" s="101" t="str" cm="1">
        <f t="array" aca="1" ref="T62" ca="1">IF(INDIRECT("'（様式３）受講申込表'!U"&amp;ROW(U71))="","",IF(INDIRECT("'（様式３）受講申込表'!U"&amp;ROW(U71))="――","",INDIRECT("'（様式３）受講申込表'!U"&amp;ROW(U71))))</f>
        <v/>
      </c>
      <c r="U62" s="101" t="str" cm="1">
        <f t="array" aca="1" ref="U62" ca="1">IF(INDIRECT("'（様式３）受講申込表'!V"&amp;ROW(V71))="","",IF(INDIRECT("'（様式３）受講申込表'!V"&amp;ROW(V71))="――","",INDIRECT("'（様式３）受講申込表'!V"&amp;ROW(V71))))</f>
        <v/>
      </c>
      <c r="V62" s="101" t="str" cm="1">
        <f t="array" aca="1" ref="V62" ca="1">IF(INDIRECT("'（様式３）受講申込表'!W"&amp;ROW(W71))="","",IF(INDIRECT("'（様式３）受講申込表'!W"&amp;ROW(W71))="――","",INDIRECT("'（様式３）受講申込表'!W"&amp;ROW(W71))))</f>
        <v/>
      </c>
      <c r="W62" s="101" t="str" cm="1">
        <f t="array" aca="1" ref="W62" ca="1">IF(INDIRECT("'（様式３）受講申込表'!X"&amp;ROW(X71))="","",IF(INDIRECT("'（様式３）受講申込表'!X"&amp;ROW(X71))="――","",INDIRECT("'（様式３）受講申込表'!X"&amp;ROW(X71))))</f>
        <v/>
      </c>
      <c r="X62" s="101" t="str" cm="1">
        <f t="array" aca="1" ref="X62" ca="1">IF(INDIRECT("'（様式３）受講申込表'!Y"&amp;ROW(Y71))="","",INDIRECT("'（様式３）受講申込表'!Y"&amp;ROW(Y71)))</f>
        <v/>
      </c>
      <c r="Y62" s="101" t="str" cm="1">
        <f t="array" aca="1" ref="Y62" ca="1">IF(INDIRECT("'（様式３）受講申込表'!Z"&amp;ROW(Z71))="","",INDIRECT("'（様式３）受講申込表'!Z"&amp;ROW(Z71)))</f>
        <v/>
      </c>
      <c r="Z62" s="101" t="str" cm="1">
        <f t="array" aca="1" ref="Z62" ca="1">IF(INDIRECT("'（様式３）受講申込表'!AA"&amp;ROW(AA71))="","",INDIRECT("'（様式３）受講申込表'!AA"&amp;ROW(AA71)))</f>
        <v/>
      </c>
      <c r="AA62" s="101" t="str" cm="1">
        <f t="array" aca="1" ref="AA62" ca="1">IF(INDIRECT("'（様式３）受講申込表'!AB"&amp;ROW(AB71))="","",INDIRECT("'（様式３）受講申込表'!AB"&amp;ROW(AB71)))</f>
        <v/>
      </c>
    </row>
    <row r="63" spans="1:27" ht="12.75" customHeight="1">
      <c r="A63" s="78">
        <v>62</v>
      </c>
      <c r="B63" s="100" t="str" cm="1">
        <f t="array" aca="1" ref="B63" ca="1">IF(INDIRECT("'（様式３）受講申込表'!B"&amp;ROW(B72))="", "", INDIRECT("'（様式３）受講申込表'!B"&amp;ROW(B72)))</f>
        <v/>
      </c>
      <c r="C63" s="101" t="str" cm="1">
        <f t="array" aca="1" ref="C63" ca="1">IF(INDIRECT("'（様式３）受講申込表'!C"&amp;ROW(C72))="", "", INDIRECT("'（様式３）受講申込表'!C"&amp;ROW(C72)))</f>
        <v/>
      </c>
      <c r="D63" s="101" t="str" cm="1">
        <f t="array" aca="1" ref="D63" ca="1">IF(INDIRECT("'（様式３）受講申込表'!D"&amp;ROW(D72))="", "", INDIRECT("'（様式３）受講申込表'!D"&amp;ROW(D72)))</f>
        <v/>
      </c>
      <c r="E63" s="101" t="str" cm="1">
        <f t="array" aca="1" ref="E63" ca="1">IF(INDIRECT("'（様式３）受講申込表'!E"&amp;ROW(E72))="", "", INDIRECT("'（様式３）受講申込表'!E"&amp;ROW(E72)))</f>
        <v/>
      </c>
      <c r="F63" s="101" t="str" cm="1">
        <f t="array" aca="1" ref="F63" ca="1">IF(INDIRECT("'（様式３）受講申込表'!I"&amp;ROW(I72))="", "", INDIRECT("'（様式３）受講申込表'!I"&amp;ROW(I72)))</f>
        <v/>
      </c>
      <c r="G63" s="101" t="str" cm="1">
        <f t="array" aca="1" ref="G63" ca="1">IF(INDIRECT("'（様式３）受講申込表'!P"&amp;ROW(P72))="", "", INDIRECT("'（様式３）受講申込表'!P"&amp;ROW(P72)))</f>
        <v/>
      </c>
      <c r="H63" s="101" t="str" cm="1">
        <f t="array" aca="1" ref="H63" ca="1">IF(INDIRECT("'（様式３）受講申込表'!Q"&amp;ROW(Q72))="","",INDIRECT("'（様式３）受講申込表'!Q"&amp;ROW(Q72)))</f>
        <v/>
      </c>
      <c r="I63" s="101" t="str" cm="1">
        <f t="array" aca="1" ref="I63" ca="1">IF(INDIRECT("'（様式３）受講申込表'!R"&amp;ROW(R72))="","",INDIRECT("'（様式３）受講申込表'!R"&amp;ROW(R72)))</f>
        <v/>
      </c>
      <c r="J63" s="135" t="str" cm="1">
        <f t="array" aca="1" ref="J63" ca="1">IF(INDIRECT("'（様式３）受講申込表'!O"&amp;ROW(O72))="","",IF(INDIRECT("'（様式３）受講申込表'!O"&amp;ROW(O72))="――","",INDIRECT("'（様式３）受講申込表'!O"&amp;ROW(O72))))</f>
        <v/>
      </c>
      <c r="K63" s="101" t="str" cm="1">
        <f t="array" aca="1" ref="K63" ca="1">IF(INDIRECT("'（様式３）受講申込表'!N"&amp;ROW(N72))="","",INDIRECT("'（様式３）受講申込表'!N"&amp;ROW(N72)))</f>
        <v/>
      </c>
      <c r="L63" s="101" t="str" cm="1">
        <f t="array" aca="1" ref="L63" ca="1">IF(INDIRECT("'（様式３）受講申込表'!M"&amp;ROW(M72))="","",INDIRECT("'（様式３）受講申込表'!M"&amp;ROW(M72)))</f>
        <v/>
      </c>
      <c r="M63" s="101" t="str" cm="1">
        <f t="array" aca="1" ref="M63" ca="1">IF(INDIRECT("'（様式３）受講申込表'!G"&amp;ROW(G72))="","",INDIRECT("'（様式３）受講申込表'!G"&amp;ROW(G72)))</f>
        <v/>
      </c>
      <c r="N63" s="101" t="str" cm="1">
        <f t="array" aca="1" ref="N63" ca="1">IF(INDIRECT("'（様式３）受講申込表'!H"&amp;ROW(H72))="","",INDIRECT("'（様式３）受講申込表'!H"&amp;ROW(H72)))</f>
        <v/>
      </c>
      <c r="O63" s="101" t="str" cm="1">
        <f t="array" aca="1" ref="O63" ca="1">IF(INDIRECT("'（様式３）受講申込表'!J"&amp;ROW(J72))="","",INDIRECT("'（様式３）受講申込表'!J"&amp;ROW(J72)))</f>
        <v/>
      </c>
      <c r="P63" s="101" t="str" cm="1">
        <f t="array" aca="1" ref="P63" ca="1">IF(INDIRECT("'（様式３）受講申込表'!K"&amp;ROW(K72))="","",INDIRECT("'（様式３）受講申込表'!k"&amp;ROW(K72)))</f>
        <v/>
      </c>
      <c r="Q63" s="101" t="str" cm="1">
        <f t="array" aca="1" ref="Q63" ca="1">IF(INDIRECT("'（様式３）受講申込表'!L"&amp;ROW(L72))="","",INDIRECT("'（様式３）受講申込表'!L"&amp;ROW(L72)))</f>
        <v/>
      </c>
      <c r="R63" s="101" t="str" cm="1">
        <f t="array" aca="1" ref="R63" ca="1">IF(INDIRECT("'（様式３）受講申込表'!S"&amp;ROW(S72))="","",IF(INDIRECT("'（様式３）受講申込表'!S"&amp;ROW(S72))="――","",INDIRECT("'（様式３）受講申込表'!S"&amp;ROW(S72))))</f>
        <v/>
      </c>
      <c r="S63" s="101" t="str" cm="1">
        <f t="array" aca="1" ref="S63" ca="1">IF(INDIRECT("'（様式３）受講申込表'!T"&amp;ROW(T72))="","",IF(INDIRECT("'（様式３）受講申込表'!T"&amp;ROW(T72))="――","",INDIRECT("'（様式３）受講申込表'!T"&amp;ROW(T72))))</f>
        <v/>
      </c>
      <c r="T63" s="101" t="str" cm="1">
        <f t="array" aca="1" ref="T63" ca="1">IF(INDIRECT("'（様式３）受講申込表'!U"&amp;ROW(U72))="","",IF(INDIRECT("'（様式３）受講申込表'!U"&amp;ROW(U72))="――","",INDIRECT("'（様式３）受講申込表'!U"&amp;ROW(U72))))</f>
        <v/>
      </c>
      <c r="U63" s="101" t="str" cm="1">
        <f t="array" aca="1" ref="U63" ca="1">IF(INDIRECT("'（様式３）受講申込表'!V"&amp;ROW(V72))="","",IF(INDIRECT("'（様式３）受講申込表'!V"&amp;ROW(V72))="――","",INDIRECT("'（様式３）受講申込表'!V"&amp;ROW(V72))))</f>
        <v/>
      </c>
      <c r="V63" s="101" t="str" cm="1">
        <f t="array" aca="1" ref="V63" ca="1">IF(INDIRECT("'（様式３）受講申込表'!W"&amp;ROW(W72))="","",IF(INDIRECT("'（様式３）受講申込表'!W"&amp;ROW(W72))="――","",INDIRECT("'（様式３）受講申込表'!W"&amp;ROW(W72))))</f>
        <v/>
      </c>
      <c r="W63" s="101" t="str" cm="1">
        <f t="array" aca="1" ref="W63" ca="1">IF(INDIRECT("'（様式３）受講申込表'!X"&amp;ROW(X72))="","",IF(INDIRECT("'（様式３）受講申込表'!X"&amp;ROW(X72))="――","",INDIRECT("'（様式３）受講申込表'!X"&amp;ROW(X72))))</f>
        <v/>
      </c>
      <c r="X63" s="101" t="str" cm="1">
        <f t="array" aca="1" ref="X63" ca="1">IF(INDIRECT("'（様式３）受講申込表'!Y"&amp;ROW(Y72))="","",INDIRECT("'（様式３）受講申込表'!Y"&amp;ROW(Y72)))</f>
        <v/>
      </c>
      <c r="Y63" s="101" t="str" cm="1">
        <f t="array" aca="1" ref="Y63" ca="1">IF(INDIRECT("'（様式３）受講申込表'!Z"&amp;ROW(Z72))="","",INDIRECT("'（様式３）受講申込表'!Z"&amp;ROW(Z72)))</f>
        <v/>
      </c>
      <c r="Z63" s="101" t="str" cm="1">
        <f t="array" aca="1" ref="Z63" ca="1">IF(INDIRECT("'（様式３）受講申込表'!AA"&amp;ROW(AA72))="","",INDIRECT("'（様式３）受講申込表'!AA"&amp;ROW(AA72)))</f>
        <v/>
      </c>
      <c r="AA63" s="101" t="str" cm="1">
        <f t="array" aca="1" ref="AA63" ca="1">IF(INDIRECT("'（様式３）受講申込表'!AB"&amp;ROW(AB72))="","",INDIRECT("'（様式３）受講申込表'!AB"&amp;ROW(AB72)))</f>
        <v/>
      </c>
    </row>
    <row r="64" spans="1:27" ht="12.75" customHeight="1">
      <c r="A64" s="78">
        <v>63</v>
      </c>
      <c r="B64" s="100" t="str" cm="1">
        <f t="array" aca="1" ref="B64" ca="1">IF(INDIRECT("'（様式３）受講申込表'!B"&amp;ROW(B73))="", "", INDIRECT("'（様式３）受講申込表'!B"&amp;ROW(B73)))</f>
        <v/>
      </c>
      <c r="C64" s="101" t="str" cm="1">
        <f t="array" aca="1" ref="C64" ca="1">IF(INDIRECT("'（様式３）受講申込表'!C"&amp;ROW(C73))="", "", INDIRECT("'（様式３）受講申込表'!C"&amp;ROW(C73)))</f>
        <v/>
      </c>
      <c r="D64" s="101" t="str" cm="1">
        <f t="array" aca="1" ref="D64" ca="1">IF(INDIRECT("'（様式３）受講申込表'!D"&amp;ROW(D73))="", "", INDIRECT("'（様式３）受講申込表'!D"&amp;ROW(D73)))</f>
        <v/>
      </c>
      <c r="E64" s="101" t="str" cm="1">
        <f t="array" aca="1" ref="E64" ca="1">IF(INDIRECT("'（様式３）受講申込表'!E"&amp;ROW(E73))="", "", INDIRECT("'（様式３）受講申込表'!E"&amp;ROW(E73)))</f>
        <v/>
      </c>
      <c r="F64" s="101" t="str" cm="1">
        <f t="array" aca="1" ref="F64" ca="1">IF(INDIRECT("'（様式３）受講申込表'!I"&amp;ROW(I73))="", "", INDIRECT("'（様式３）受講申込表'!I"&amp;ROW(I73)))</f>
        <v/>
      </c>
      <c r="G64" s="101" t="str" cm="1">
        <f t="array" aca="1" ref="G64" ca="1">IF(INDIRECT("'（様式３）受講申込表'!P"&amp;ROW(P73))="", "", INDIRECT("'（様式３）受講申込表'!P"&amp;ROW(P73)))</f>
        <v/>
      </c>
      <c r="H64" s="101" t="str" cm="1">
        <f t="array" aca="1" ref="H64" ca="1">IF(INDIRECT("'（様式３）受講申込表'!Q"&amp;ROW(Q73))="","",INDIRECT("'（様式３）受講申込表'!Q"&amp;ROW(Q73)))</f>
        <v/>
      </c>
      <c r="I64" s="101" t="str" cm="1">
        <f t="array" aca="1" ref="I64" ca="1">IF(INDIRECT("'（様式３）受講申込表'!R"&amp;ROW(R73))="","",INDIRECT("'（様式３）受講申込表'!R"&amp;ROW(R73)))</f>
        <v/>
      </c>
      <c r="J64" s="135" t="str" cm="1">
        <f t="array" aca="1" ref="J64" ca="1">IF(INDIRECT("'（様式３）受講申込表'!O"&amp;ROW(O73))="","",IF(INDIRECT("'（様式３）受講申込表'!O"&amp;ROW(O73))="――","",INDIRECT("'（様式３）受講申込表'!O"&amp;ROW(O73))))</f>
        <v/>
      </c>
      <c r="K64" s="101" t="str" cm="1">
        <f t="array" aca="1" ref="K64" ca="1">IF(INDIRECT("'（様式３）受講申込表'!N"&amp;ROW(N73))="","",INDIRECT("'（様式３）受講申込表'!N"&amp;ROW(N73)))</f>
        <v/>
      </c>
      <c r="L64" s="101" t="str" cm="1">
        <f t="array" aca="1" ref="L64" ca="1">IF(INDIRECT("'（様式３）受講申込表'!M"&amp;ROW(M73))="","",INDIRECT("'（様式３）受講申込表'!M"&amp;ROW(M73)))</f>
        <v/>
      </c>
      <c r="M64" s="101" t="str" cm="1">
        <f t="array" aca="1" ref="M64" ca="1">IF(INDIRECT("'（様式３）受講申込表'!G"&amp;ROW(G73))="","",INDIRECT("'（様式３）受講申込表'!G"&amp;ROW(G73)))</f>
        <v/>
      </c>
      <c r="N64" s="101" t="str" cm="1">
        <f t="array" aca="1" ref="N64" ca="1">IF(INDIRECT("'（様式３）受講申込表'!H"&amp;ROW(H73))="","",INDIRECT("'（様式３）受講申込表'!H"&amp;ROW(H73)))</f>
        <v/>
      </c>
      <c r="O64" s="101" t="str" cm="1">
        <f t="array" aca="1" ref="O64" ca="1">IF(INDIRECT("'（様式３）受講申込表'!J"&amp;ROW(J73))="","",INDIRECT("'（様式３）受講申込表'!J"&amp;ROW(J73)))</f>
        <v/>
      </c>
      <c r="P64" s="101" t="str" cm="1">
        <f t="array" aca="1" ref="P64" ca="1">IF(INDIRECT("'（様式３）受講申込表'!K"&amp;ROW(K73))="","",INDIRECT("'（様式３）受講申込表'!k"&amp;ROW(K73)))</f>
        <v/>
      </c>
      <c r="Q64" s="101" t="str" cm="1">
        <f t="array" aca="1" ref="Q64" ca="1">IF(INDIRECT("'（様式３）受講申込表'!L"&amp;ROW(L73))="","",INDIRECT("'（様式３）受講申込表'!L"&amp;ROW(L73)))</f>
        <v/>
      </c>
      <c r="R64" s="101" t="str" cm="1">
        <f t="array" aca="1" ref="R64" ca="1">IF(INDIRECT("'（様式３）受講申込表'!S"&amp;ROW(S73))="","",IF(INDIRECT("'（様式３）受講申込表'!S"&amp;ROW(S73))="――","",INDIRECT("'（様式３）受講申込表'!S"&amp;ROW(S73))))</f>
        <v/>
      </c>
      <c r="S64" s="101" t="str" cm="1">
        <f t="array" aca="1" ref="S64" ca="1">IF(INDIRECT("'（様式３）受講申込表'!T"&amp;ROW(T73))="","",IF(INDIRECT("'（様式３）受講申込表'!T"&amp;ROW(T73))="――","",INDIRECT("'（様式３）受講申込表'!T"&amp;ROW(T73))))</f>
        <v/>
      </c>
      <c r="T64" s="101" t="str" cm="1">
        <f t="array" aca="1" ref="T64" ca="1">IF(INDIRECT("'（様式３）受講申込表'!U"&amp;ROW(U73))="","",IF(INDIRECT("'（様式３）受講申込表'!U"&amp;ROW(U73))="――","",INDIRECT("'（様式３）受講申込表'!U"&amp;ROW(U73))))</f>
        <v/>
      </c>
      <c r="U64" s="101" t="str" cm="1">
        <f t="array" aca="1" ref="U64" ca="1">IF(INDIRECT("'（様式３）受講申込表'!V"&amp;ROW(V73))="","",IF(INDIRECT("'（様式３）受講申込表'!V"&amp;ROW(V73))="――","",INDIRECT("'（様式３）受講申込表'!V"&amp;ROW(V73))))</f>
        <v/>
      </c>
      <c r="V64" s="101" t="str" cm="1">
        <f t="array" aca="1" ref="V64" ca="1">IF(INDIRECT("'（様式３）受講申込表'!W"&amp;ROW(W73))="","",IF(INDIRECT("'（様式３）受講申込表'!W"&amp;ROW(W73))="――","",INDIRECT("'（様式３）受講申込表'!W"&amp;ROW(W73))))</f>
        <v/>
      </c>
      <c r="W64" s="101" t="str" cm="1">
        <f t="array" aca="1" ref="W64" ca="1">IF(INDIRECT("'（様式３）受講申込表'!X"&amp;ROW(X73))="","",IF(INDIRECT("'（様式３）受講申込表'!X"&amp;ROW(X73))="――","",INDIRECT("'（様式３）受講申込表'!X"&amp;ROW(X73))))</f>
        <v/>
      </c>
      <c r="X64" s="101" t="str" cm="1">
        <f t="array" aca="1" ref="X64" ca="1">IF(INDIRECT("'（様式３）受講申込表'!Y"&amp;ROW(Y73))="","",INDIRECT("'（様式３）受講申込表'!Y"&amp;ROW(Y73)))</f>
        <v/>
      </c>
      <c r="Y64" s="101" t="str" cm="1">
        <f t="array" aca="1" ref="Y64" ca="1">IF(INDIRECT("'（様式３）受講申込表'!Z"&amp;ROW(Z73))="","",INDIRECT("'（様式３）受講申込表'!Z"&amp;ROW(Z73)))</f>
        <v/>
      </c>
      <c r="Z64" s="101" t="str" cm="1">
        <f t="array" aca="1" ref="Z64" ca="1">IF(INDIRECT("'（様式３）受講申込表'!AA"&amp;ROW(AA73))="","",INDIRECT("'（様式３）受講申込表'!AA"&amp;ROW(AA73)))</f>
        <v/>
      </c>
      <c r="AA64" s="101" t="str" cm="1">
        <f t="array" aca="1" ref="AA64" ca="1">IF(INDIRECT("'（様式３）受講申込表'!AB"&amp;ROW(AB73))="","",INDIRECT("'（様式３）受講申込表'!AB"&amp;ROW(AB73)))</f>
        <v/>
      </c>
    </row>
    <row r="65" spans="1:27" ht="12.75" customHeight="1">
      <c r="A65" s="78">
        <v>64</v>
      </c>
      <c r="B65" s="100" t="str" cm="1">
        <f t="array" aca="1" ref="B65" ca="1">IF(INDIRECT("'（様式３）受講申込表'!B"&amp;ROW(B74))="", "", INDIRECT("'（様式３）受講申込表'!B"&amp;ROW(B74)))</f>
        <v/>
      </c>
      <c r="C65" s="101" t="str" cm="1">
        <f t="array" aca="1" ref="C65" ca="1">IF(INDIRECT("'（様式３）受講申込表'!C"&amp;ROW(C74))="", "", INDIRECT("'（様式３）受講申込表'!C"&amp;ROW(C74)))</f>
        <v/>
      </c>
      <c r="D65" s="101" t="str" cm="1">
        <f t="array" aca="1" ref="D65" ca="1">IF(INDIRECT("'（様式３）受講申込表'!D"&amp;ROW(D74))="", "", INDIRECT("'（様式３）受講申込表'!D"&amp;ROW(D74)))</f>
        <v/>
      </c>
      <c r="E65" s="101" t="str" cm="1">
        <f t="array" aca="1" ref="E65" ca="1">IF(INDIRECT("'（様式３）受講申込表'!E"&amp;ROW(E74))="", "", INDIRECT("'（様式３）受講申込表'!E"&amp;ROW(E74)))</f>
        <v/>
      </c>
      <c r="F65" s="101" t="str" cm="1">
        <f t="array" aca="1" ref="F65" ca="1">IF(INDIRECT("'（様式３）受講申込表'!I"&amp;ROW(I74))="", "", INDIRECT("'（様式３）受講申込表'!I"&amp;ROW(I74)))</f>
        <v/>
      </c>
      <c r="G65" s="101" t="str" cm="1">
        <f t="array" aca="1" ref="G65" ca="1">IF(INDIRECT("'（様式３）受講申込表'!P"&amp;ROW(P74))="", "", INDIRECT("'（様式３）受講申込表'!P"&amp;ROW(P74)))</f>
        <v/>
      </c>
      <c r="H65" s="101" t="str" cm="1">
        <f t="array" aca="1" ref="H65" ca="1">IF(INDIRECT("'（様式３）受講申込表'!Q"&amp;ROW(Q74))="","",INDIRECT("'（様式３）受講申込表'!Q"&amp;ROW(Q74)))</f>
        <v/>
      </c>
      <c r="I65" s="101" t="str" cm="1">
        <f t="array" aca="1" ref="I65" ca="1">IF(INDIRECT("'（様式３）受講申込表'!R"&amp;ROW(R74))="","",INDIRECT("'（様式３）受講申込表'!R"&amp;ROW(R74)))</f>
        <v/>
      </c>
      <c r="J65" s="135" t="str" cm="1">
        <f t="array" aca="1" ref="J65" ca="1">IF(INDIRECT("'（様式３）受講申込表'!O"&amp;ROW(O74))="","",IF(INDIRECT("'（様式３）受講申込表'!O"&amp;ROW(O74))="――","",INDIRECT("'（様式３）受講申込表'!O"&amp;ROW(O74))))</f>
        <v/>
      </c>
      <c r="K65" s="101" t="str" cm="1">
        <f t="array" aca="1" ref="K65" ca="1">IF(INDIRECT("'（様式３）受講申込表'!N"&amp;ROW(N74))="","",INDIRECT("'（様式３）受講申込表'!N"&amp;ROW(N74)))</f>
        <v/>
      </c>
      <c r="L65" s="101" t="str" cm="1">
        <f t="array" aca="1" ref="L65" ca="1">IF(INDIRECT("'（様式３）受講申込表'!M"&amp;ROW(M74))="","",INDIRECT("'（様式３）受講申込表'!M"&amp;ROW(M74)))</f>
        <v/>
      </c>
      <c r="M65" s="101" t="str" cm="1">
        <f t="array" aca="1" ref="M65" ca="1">IF(INDIRECT("'（様式３）受講申込表'!G"&amp;ROW(G74))="","",INDIRECT("'（様式３）受講申込表'!G"&amp;ROW(G74)))</f>
        <v/>
      </c>
      <c r="N65" s="101" t="str" cm="1">
        <f t="array" aca="1" ref="N65" ca="1">IF(INDIRECT("'（様式３）受講申込表'!H"&amp;ROW(H74))="","",INDIRECT("'（様式３）受講申込表'!H"&amp;ROW(H74)))</f>
        <v/>
      </c>
      <c r="O65" s="101" t="str" cm="1">
        <f t="array" aca="1" ref="O65" ca="1">IF(INDIRECT("'（様式３）受講申込表'!J"&amp;ROW(J74))="","",INDIRECT("'（様式３）受講申込表'!J"&amp;ROW(J74)))</f>
        <v/>
      </c>
      <c r="P65" s="101" t="str" cm="1">
        <f t="array" aca="1" ref="P65" ca="1">IF(INDIRECT("'（様式３）受講申込表'!K"&amp;ROW(K74))="","",INDIRECT("'（様式３）受講申込表'!k"&amp;ROW(K74)))</f>
        <v/>
      </c>
      <c r="Q65" s="101" t="str" cm="1">
        <f t="array" aca="1" ref="Q65" ca="1">IF(INDIRECT("'（様式３）受講申込表'!L"&amp;ROW(L74))="","",INDIRECT("'（様式３）受講申込表'!L"&amp;ROW(L74)))</f>
        <v/>
      </c>
      <c r="R65" s="101" t="str" cm="1">
        <f t="array" aca="1" ref="R65" ca="1">IF(INDIRECT("'（様式３）受講申込表'!S"&amp;ROW(S74))="","",IF(INDIRECT("'（様式３）受講申込表'!S"&amp;ROW(S74))="――","",INDIRECT("'（様式３）受講申込表'!S"&amp;ROW(S74))))</f>
        <v/>
      </c>
      <c r="S65" s="101" t="str" cm="1">
        <f t="array" aca="1" ref="S65" ca="1">IF(INDIRECT("'（様式３）受講申込表'!T"&amp;ROW(T74))="","",IF(INDIRECT("'（様式３）受講申込表'!T"&amp;ROW(T74))="――","",INDIRECT("'（様式３）受講申込表'!T"&amp;ROW(T74))))</f>
        <v/>
      </c>
      <c r="T65" s="101" t="str" cm="1">
        <f t="array" aca="1" ref="T65" ca="1">IF(INDIRECT("'（様式３）受講申込表'!U"&amp;ROW(U74))="","",IF(INDIRECT("'（様式３）受講申込表'!U"&amp;ROW(U74))="――","",INDIRECT("'（様式３）受講申込表'!U"&amp;ROW(U74))))</f>
        <v/>
      </c>
      <c r="U65" s="101" t="str" cm="1">
        <f t="array" aca="1" ref="U65" ca="1">IF(INDIRECT("'（様式３）受講申込表'!V"&amp;ROW(V74))="","",IF(INDIRECT("'（様式３）受講申込表'!V"&amp;ROW(V74))="――","",INDIRECT("'（様式３）受講申込表'!V"&amp;ROW(V74))))</f>
        <v/>
      </c>
      <c r="V65" s="101" t="str" cm="1">
        <f t="array" aca="1" ref="V65" ca="1">IF(INDIRECT("'（様式３）受講申込表'!W"&amp;ROW(W74))="","",IF(INDIRECT("'（様式３）受講申込表'!W"&amp;ROW(W74))="――","",INDIRECT("'（様式３）受講申込表'!W"&amp;ROW(W74))))</f>
        <v/>
      </c>
      <c r="W65" s="101" t="str" cm="1">
        <f t="array" aca="1" ref="W65" ca="1">IF(INDIRECT("'（様式３）受講申込表'!X"&amp;ROW(X74))="","",IF(INDIRECT("'（様式３）受講申込表'!X"&amp;ROW(X74))="――","",INDIRECT("'（様式３）受講申込表'!X"&amp;ROW(X74))))</f>
        <v/>
      </c>
      <c r="X65" s="101" t="str" cm="1">
        <f t="array" aca="1" ref="X65" ca="1">IF(INDIRECT("'（様式３）受講申込表'!Y"&amp;ROW(Y74))="","",INDIRECT("'（様式３）受講申込表'!Y"&amp;ROW(Y74)))</f>
        <v/>
      </c>
      <c r="Y65" s="101" t="str" cm="1">
        <f t="array" aca="1" ref="Y65" ca="1">IF(INDIRECT("'（様式３）受講申込表'!Z"&amp;ROW(Z74))="","",INDIRECT("'（様式３）受講申込表'!Z"&amp;ROW(Z74)))</f>
        <v/>
      </c>
      <c r="Z65" s="101" t="str" cm="1">
        <f t="array" aca="1" ref="Z65" ca="1">IF(INDIRECT("'（様式３）受講申込表'!AA"&amp;ROW(AA74))="","",INDIRECT("'（様式３）受講申込表'!AA"&amp;ROW(AA74)))</f>
        <v/>
      </c>
      <c r="AA65" s="101" t="str" cm="1">
        <f t="array" aca="1" ref="AA65" ca="1">IF(INDIRECT("'（様式３）受講申込表'!AB"&amp;ROW(AB74))="","",INDIRECT("'（様式３）受講申込表'!AB"&amp;ROW(AB74)))</f>
        <v/>
      </c>
    </row>
    <row r="66" spans="1:27" ht="12.75" customHeight="1">
      <c r="A66" s="78">
        <v>65</v>
      </c>
      <c r="B66" s="100" t="str" cm="1">
        <f t="array" aca="1" ref="B66" ca="1">IF(INDIRECT("'（様式３）受講申込表'!B"&amp;ROW(B75))="", "", INDIRECT("'（様式３）受講申込表'!B"&amp;ROW(B75)))</f>
        <v/>
      </c>
      <c r="C66" s="101" t="str" cm="1">
        <f t="array" aca="1" ref="C66" ca="1">IF(INDIRECT("'（様式３）受講申込表'!C"&amp;ROW(C75))="", "", INDIRECT("'（様式３）受講申込表'!C"&amp;ROW(C75)))</f>
        <v/>
      </c>
      <c r="D66" s="101" t="str" cm="1">
        <f t="array" aca="1" ref="D66" ca="1">IF(INDIRECT("'（様式３）受講申込表'!D"&amp;ROW(D75))="", "", INDIRECT("'（様式３）受講申込表'!D"&amp;ROW(D75)))</f>
        <v/>
      </c>
      <c r="E66" s="101" t="str" cm="1">
        <f t="array" aca="1" ref="E66" ca="1">IF(INDIRECT("'（様式３）受講申込表'!E"&amp;ROW(E75))="", "", INDIRECT("'（様式３）受講申込表'!E"&amp;ROW(E75)))</f>
        <v/>
      </c>
      <c r="F66" s="101" t="str" cm="1">
        <f t="array" aca="1" ref="F66" ca="1">IF(INDIRECT("'（様式３）受講申込表'!I"&amp;ROW(I75))="", "", INDIRECT("'（様式３）受講申込表'!I"&amp;ROW(I75)))</f>
        <v/>
      </c>
      <c r="G66" s="101" t="str" cm="1">
        <f t="array" aca="1" ref="G66" ca="1">IF(INDIRECT("'（様式３）受講申込表'!P"&amp;ROW(P75))="", "", INDIRECT("'（様式３）受講申込表'!P"&amp;ROW(P75)))</f>
        <v/>
      </c>
      <c r="H66" s="101" t="str" cm="1">
        <f t="array" aca="1" ref="H66" ca="1">IF(INDIRECT("'（様式３）受講申込表'!Q"&amp;ROW(Q75))="","",INDIRECT("'（様式３）受講申込表'!Q"&amp;ROW(Q75)))</f>
        <v/>
      </c>
      <c r="I66" s="101" t="str" cm="1">
        <f t="array" aca="1" ref="I66" ca="1">IF(INDIRECT("'（様式３）受講申込表'!R"&amp;ROW(R75))="","",INDIRECT("'（様式３）受講申込表'!R"&amp;ROW(R75)))</f>
        <v/>
      </c>
      <c r="J66" s="135" t="str" cm="1">
        <f t="array" aca="1" ref="J66" ca="1">IF(INDIRECT("'（様式３）受講申込表'!O"&amp;ROW(O75))="","",IF(INDIRECT("'（様式３）受講申込表'!O"&amp;ROW(O75))="――","",INDIRECT("'（様式３）受講申込表'!O"&amp;ROW(O75))))</f>
        <v/>
      </c>
      <c r="K66" s="101" t="str" cm="1">
        <f t="array" aca="1" ref="K66" ca="1">IF(INDIRECT("'（様式３）受講申込表'!N"&amp;ROW(N75))="","",INDIRECT("'（様式３）受講申込表'!N"&amp;ROW(N75)))</f>
        <v/>
      </c>
      <c r="L66" s="101" t="str" cm="1">
        <f t="array" aca="1" ref="L66" ca="1">IF(INDIRECT("'（様式３）受講申込表'!M"&amp;ROW(M75))="","",INDIRECT("'（様式３）受講申込表'!M"&amp;ROW(M75)))</f>
        <v/>
      </c>
      <c r="M66" s="101" t="str" cm="1">
        <f t="array" aca="1" ref="M66" ca="1">IF(INDIRECT("'（様式３）受講申込表'!G"&amp;ROW(G75))="","",INDIRECT("'（様式３）受講申込表'!G"&amp;ROW(G75)))</f>
        <v/>
      </c>
      <c r="N66" s="101" t="str" cm="1">
        <f t="array" aca="1" ref="N66" ca="1">IF(INDIRECT("'（様式３）受講申込表'!H"&amp;ROW(H75))="","",INDIRECT("'（様式３）受講申込表'!H"&amp;ROW(H75)))</f>
        <v/>
      </c>
      <c r="O66" s="101" t="str" cm="1">
        <f t="array" aca="1" ref="O66" ca="1">IF(INDIRECT("'（様式３）受講申込表'!J"&amp;ROW(J75))="","",INDIRECT("'（様式３）受講申込表'!J"&amp;ROW(J75)))</f>
        <v/>
      </c>
      <c r="P66" s="101" t="str" cm="1">
        <f t="array" aca="1" ref="P66" ca="1">IF(INDIRECT("'（様式３）受講申込表'!K"&amp;ROW(K75))="","",INDIRECT("'（様式３）受講申込表'!k"&amp;ROW(K75)))</f>
        <v/>
      </c>
      <c r="Q66" s="101" t="str" cm="1">
        <f t="array" aca="1" ref="Q66" ca="1">IF(INDIRECT("'（様式３）受講申込表'!L"&amp;ROW(L75))="","",INDIRECT("'（様式３）受講申込表'!L"&amp;ROW(L75)))</f>
        <v/>
      </c>
      <c r="R66" s="101" t="str" cm="1">
        <f t="array" aca="1" ref="R66" ca="1">IF(INDIRECT("'（様式３）受講申込表'!S"&amp;ROW(S75))="","",IF(INDIRECT("'（様式３）受講申込表'!S"&amp;ROW(S75))="――","",INDIRECT("'（様式３）受講申込表'!S"&amp;ROW(S75))))</f>
        <v/>
      </c>
      <c r="S66" s="101" t="str" cm="1">
        <f t="array" aca="1" ref="S66" ca="1">IF(INDIRECT("'（様式３）受講申込表'!T"&amp;ROW(T75))="","",IF(INDIRECT("'（様式３）受講申込表'!T"&amp;ROW(T75))="――","",INDIRECT("'（様式３）受講申込表'!T"&amp;ROW(T75))))</f>
        <v/>
      </c>
      <c r="T66" s="101" t="str" cm="1">
        <f t="array" aca="1" ref="T66" ca="1">IF(INDIRECT("'（様式３）受講申込表'!U"&amp;ROW(U75))="","",IF(INDIRECT("'（様式３）受講申込表'!U"&amp;ROW(U75))="――","",INDIRECT("'（様式３）受講申込表'!U"&amp;ROW(U75))))</f>
        <v/>
      </c>
      <c r="U66" s="101" t="str" cm="1">
        <f t="array" aca="1" ref="U66" ca="1">IF(INDIRECT("'（様式３）受講申込表'!V"&amp;ROW(V75))="","",IF(INDIRECT("'（様式３）受講申込表'!V"&amp;ROW(V75))="――","",INDIRECT("'（様式３）受講申込表'!V"&amp;ROW(V75))))</f>
        <v/>
      </c>
      <c r="V66" s="101" t="str" cm="1">
        <f t="array" aca="1" ref="V66" ca="1">IF(INDIRECT("'（様式３）受講申込表'!W"&amp;ROW(W75))="","",IF(INDIRECT("'（様式３）受講申込表'!W"&amp;ROW(W75))="――","",INDIRECT("'（様式３）受講申込表'!W"&amp;ROW(W75))))</f>
        <v/>
      </c>
      <c r="W66" s="101" t="str" cm="1">
        <f t="array" aca="1" ref="W66" ca="1">IF(INDIRECT("'（様式３）受講申込表'!X"&amp;ROW(X75))="","",IF(INDIRECT("'（様式３）受講申込表'!X"&amp;ROW(X75))="――","",INDIRECT("'（様式３）受講申込表'!X"&amp;ROW(X75))))</f>
        <v/>
      </c>
      <c r="X66" s="101" t="str" cm="1">
        <f t="array" aca="1" ref="X66" ca="1">IF(INDIRECT("'（様式３）受講申込表'!Y"&amp;ROW(Y75))="","",INDIRECT("'（様式３）受講申込表'!Y"&amp;ROW(Y75)))</f>
        <v/>
      </c>
      <c r="Y66" s="101" t="str" cm="1">
        <f t="array" aca="1" ref="Y66" ca="1">IF(INDIRECT("'（様式３）受講申込表'!Z"&amp;ROW(Z75))="","",INDIRECT("'（様式３）受講申込表'!Z"&amp;ROW(Z75)))</f>
        <v/>
      </c>
      <c r="Z66" s="101" t="str" cm="1">
        <f t="array" aca="1" ref="Z66" ca="1">IF(INDIRECT("'（様式３）受講申込表'!AA"&amp;ROW(AA75))="","",INDIRECT("'（様式３）受講申込表'!AA"&amp;ROW(AA75)))</f>
        <v/>
      </c>
      <c r="AA66" s="101" t="str" cm="1">
        <f t="array" aca="1" ref="AA66" ca="1">IF(INDIRECT("'（様式３）受講申込表'!AB"&amp;ROW(AB75))="","",INDIRECT("'（様式３）受講申込表'!AB"&amp;ROW(AB75)))</f>
        <v/>
      </c>
    </row>
    <row r="67" spans="1:27" ht="12.75" customHeight="1">
      <c r="A67" s="78">
        <v>66</v>
      </c>
      <c r="B67" s="100" t="str" cm="1">
        <f t="array" aca="1" ref="B67" ca="1">IF(INDIRECT("'（様式３）受講申込表'!B"&amp;ROW(B76))="", "", INDIRECT("'（様式３）受講申込表'!B"&amp;ROW(B76)))</f>
        <v/>
      </c>
      <c r="C67" s="101" t="str" cm="1">
        <f t="array" aca="1" ref="C67" ca="1">IF(INDIRECT("'（様式３）受講申込表'!C"&amp;ROW(C76))="", "", INDIRECT("'（様式３）受講申込表'!C"&amp;ROW(C76)))</f>
        <v/>
      </c>
      <c r="D67" s="101" t="str" cm="1">
        <f t="array" aca="1" ref="D67" ca="1">IF(INDIRECT("'（様式３）受講申込表'!D"&amp;ROW(D76))="", "", INDIRECT("'（様式３）受講申込表'!D"&amp;ROW(D76)))</f>
        <v/>
      </c>
      <c r="E67" s="101" t="str" cm="1">
        <f t="array" aca="1" ref="E67" ca="1">IF(INDIRECT("'（様式３）受講申込表'!E"&amp;ROW(E76))="", "", INDIRECT("'（様式３）受講申込表'!E"&amp;ROW(E76)))</f>
        <v/>
      </c>
      <c r="F67" s="101" t="str" cm="1">
        <f t="array" aca="1" ref="F67" ca="1">IF(INDIRECT("'（様式３）受講申込表'!I"&amp;ROW(I76))="", "", INDIRECT("'（様式３）受講申込表'!I"&amp;ROW(I76)))</f>
        <v/>
      </c>
      <c r="G67" s="101" t="str" cm="1">
        <f t="array" aca="1" ref="G67" ca="1">IF(INDIRECT("'（様式３）受講申込表'!P"&amp;ROW(P76))="", "", INDIRECT("'（様式３）受講申込表'!P"&amp;ROW(P76)))</f>
        <v/>
      </c>
      <c r="H67" s="101" t="str" cm="1">
        <f t="array" aca="1" ref="H67" ca="1">IF(INDIRECT("'（様式３）受講申込表'!Q"&amp;ROW(Q76))="","",INDIRECT("'（様式３）受講申込表'!Q"&amp;ROW(Q76)))</f>
        <v/>
      </c>
      <c r="I67" s="101" t="str" cm="1">
        <f t="array" aca="1" ref="I67" ca="1">IF(INDIRECT("'（様式３）受講申込表'!R"&amp;ROW(R76))="","",INDIRECT("'（様式３）受講申込表'!R"&amp;ROW(R76)))</f>
        <v/>
      </c>
      <c r="J67" s="135" t="str" cm="1">
        <f t="array" aca="1" ref="J67" ca="1">IF(INDIRECT("'（様式３）受講申込表'!O"&amp;ROW(O76))="","",IF(INDIRECT("'（様式３）受講申込表'!O"&amp;ROW(O76))="――","",INDIRECT("'（様式３）受講申込表'!O"&amp;ROW(O76))))</f>
        <v/>
      </c>
      <c r="K67" s="101" t="str" cm="1">
        <f t="array" aca="1" ref="K67" ca="1">IF(INDIRECT("'（様式３）受講申込表'!N"&amp;ROW(N76))="","",INDIRECT("'（様式３）受講申込表'!N"&amp;ROW(N76)))</f>
        <v/>
      </c>
      <c r="L67" s="101" t="str" cm="1">
        <f t="array" aca="1" ref="L67" ca="1">IF(INDIRECT("'（様式３）受講申込表'!M"&amp;ROW(M76))="","",INDIRECT("'（様式３）受講申込表'!M"&amp;ROW(M76)))</f>
        <v/>
      </c>
      <c r="M67" s="101" t="str" cm="1">
        <f t="array" aca="1" ref="M67" ca="1">IF(INDIRECT("'（様式３）受講申込表'!G"&amp;ROW(G76))="","",INDIRECT("'（様式３）受講申込表'!G"&amp;ROW(G76)))</f>
        <v/>
      </c>
      <c r="N67" s="101" t="str" cm="1">
        <f t="array" aca="1" ref="N67" ca="1">IF(INDIRECT("'（様式３）受講申込表'!H"&amp;ROW(H76))="","",INDIRECT("'（様式３）受講申込表'!H"&amp;ROW(H76)))</f>
        <v/>
      </c>
      <c r="O67" s="101" t="str" cm="1">
        <f t="array" aca="1" ref="O67" ca="1">IF(INDIRECT("'（様式３）受講申込表'!J"&amp;ROW(J76))="","",INDIRECT("'（様式３）受講申込表'!J"&amp;ROW(J76)))</f>
        <v/>
      </c>
      <c r="P67" s="101" t="str" cm="1">
        <f t="array" aca="1" ref="P67" ca="1">IF(INDIRECT("'（様式３）受講申込表'!K"&amp;ROW(K76))="","",INDIRECT("'（様式３）受講申込表'!k"&amp;ROW(K76)))</f>
        <v/>
      </c>
      <c r="Q67" s="101" t="str" cm="1">
        <f t="array" aca="1" ref="Q67" ca="1">IF(INDIRECT("'（様式３）受講申込表'!L"&amp;ROW(L76))="","",INDIRECT("'（様式３）受講申込表'!L"&amp;ROW(L76)))</f>
        <v/>
      </c>
      <c r="R67" s="101" t="str" cm="1">
        <f t="array" aca="1" ref="R67" ca="1">IF(INDIRECT("'（様式３）受講申込表'!S"&amp;ROW(S76))="","",IF(INDIRECT("'（様式３）受講申込表'!S"&amp;ROW(S76))="――","",INDIRECT("'（様式３）受講申込表'!S"&amp;ROW(S76))))</f>
        <v/>
      </c>
      <c r="S67" s="101" t="str" cm="1">
        <f t="array" aca="1" ref="S67" ca="1">IF(INDIRECT("'（様式３）受講申込表'!T"&amp;ROW(T76))="","",IF(INDIRECT("'（様式３）受講申込表'!T"&amp;ROW(T76))="――","",INDIRECT("'（様式３）受講申込表'!T"&amp;ROW(T76))))</f>
        <v/>
      </c>
      <c r="T67" s="101" t="str" cm="1">
        <f t="array" aca="1" ref="T67" ca="1">IF(INDIRECT("'（様式３）受講申込表'!U"&amp;ROW(U76))="","",IF(INDIRECT("'（様式３）受講申込表'!U"&amp;ROW(U76))="――","",INDIRECT("'（様式３）受講申込表'!U"&amp;ROW(U76))))</f>
        <v/>
      </c>
      <c r="U67" s="101" t="str" cm="1">
        <f t="array" aca="1" ref="U67" ca="1">IF(INDIRECT("'（様式３）受講申込表'!V"&amp;ROW(V76))="","",IF(INDIRECT("'（様式３）受講申込表'!V"&amp;ROW(V76))="――","",INDIRECT("'（様式３）受講申込表'!V"&amp;ROW(V76))))</f>
        <v/>
      </c>
      <c r="V67" s="101" t="str" cm="1">
        <f t="array" aca="1" ref="V67" ca="1">IF(INDIRECT("'（様式３）受講申込表'!W"&amp;ROW(W76))="","",IF(INDIRECT("'（様式３）受講申込表'!W"&amp;ROW(W76))="――","",INDIRECT("'（様式３）受講申込表'!W"&amp;ROW(W76))))</f>
        <v/>
      </c>
      <c r="W67" s="101" t="str" cm="1">
        <f t="array" aca="1" ref="W67" ca="1">IF(INDIRECT("'（様式３）受講申込表'!X"&amp;ROW(X76))="","",IF(INDIRECT("'（様式３）受講申込表'!X"&amp;ROW(X76))="――","",INDIRECT("'（様式３）受講申込表'!X"&amp;ROW(X76))))</f>
        <v/>
      </c>
      <c r="X67" s="101" t="str" cm="1">
        <f t="array" aca="1" ref="X67" ca="1">IF(INDIRECT("'（様式３）受講申込表'!Y"&amp;ROW(Y76))="","",INDIRECT("'（様式３）受講申込表'!Y"&amp;ROW(Y76)))</f>
        <v/>
      </c>
      <c r="Y67" s="101" t="str" cm="1">
        <f t="array" aca="1" ref="Y67" ca="1">IF(INDIRECT("'（様式３）受講申込表'!Z"&amp;ROW(Z76))="","",INDIRECT("'（様式３）受講申込表'!Z"&amp;ROW(Z76)))</f>
        <v/>
      </c>
      <c r="Z67" s="101" t="str" cm="1">
        <f t="array" aca="1" ref="Z67" ca="1">IF(INDIRECT("'（様式３）受講申込表'!AA"&amp;ROW(AA76))="","",INDIRECT("'（様式３）受講申込表'!AA"&amp;ROW(AA76)))</f>
        <v/>
      </c>
      <c r="AA67" s="101" t="str" cm="1">
        <f t="array" aca="1" ref="AA67" ca="1">IF(INDIRECT("'（様式３）受講申込表'!AB"&amp;ROW(AB76))="","",INDIRECT("'（様式３）受講申込表'!AB"&amp;ROW(AB76)))</f>
        <v/>
      </c>
    </row>
    <row r="68" spans="1:27" ht="12.75" customHeight="1">
      <c r="A68" s="78">
        <v>67</v>
      </c>
      <c r="B68" s="100" t="str" cm="1">
        <f t="array" aca="1" ref="B68" ca="1">IF(INDIRECT("'（様式３）受講申込表'!B"&amp;ROW(B77))="", "", INDIRECT("'（様式３）受講申込表'!B"&amp;ROW(B77)))</f>
        <v/>
      </c>
      <c r="C68" s="101" t="str" cm="1">
        <f t="array" aca="1" ref="C68" ca="1">IF(INDIRECT("'（様式３）受講申込表'!C"&amp;ROW(C77))="", "", INDIRECT("'（様式３）受講申込表'!C"&amp;ROW(C77)))</f>
        <v/>
      </c>
      <c r="D68" s="101" t="str" cm="1">
        <f t="array" aca="1" ref="D68" ca="1">IF(INDIRECT("'（様式３）受講申込表'!D"&amp;ROW(D77))="", "", INDIRECT("'（様式３）受講申込表'!D"&amp;ROW(D77)))</f>
        <v/>
      </c>
      <c r="E68" s="101" t="str" cm="1">
        <f t="array" aca="1" ref="E68" ca="1">IF(INDIRECT("'（様式３）受講申込表'!E"&amp;ROW(E77))="", "", INDIRECT("'（様式３）受講申込表'!E"&amp;ROW(E77)))</f>
        <v/>
      </c>
      <c r="F68" s="101" t="str" cm="1">
        <f t="array" aca="1" ref="F68" ca="1">IF(INDIRECT("'（様式３）受講申込表'!I"&amp;ROW(I77))="", "", INDIRECT("'（様式３）受講申込表'!I"&amp;ROW(I77)))</f>
        <v/>
      </c>
      <c r="G68" s="101" t="str" cm="1">
        <f t="array" aca="1" ref="G68" ca="1">IF(INDIRECT("'（様式３）受講申込表'!P"&amp;ROW(P77))="", "", INDIRECT("'（様式３）受講申込表'!P"&amp;ROW(P77)))</f>
        <v/>
      </c>
      <c r="H68" s="101" t="str" cm="1">
        <f t="array" aca="1" ref="H68" ca="1">IF(INDIRECT("'（様式３）受講申込表'!Q"&amp;ROW(Q77))="","",INDIRECT("'（様式３）受講申込表'!Q"&amp;ROW(Q77)))</f>
        <v/>
      </c>
      <c r="I68" s="101" t="str" cm="1">
        <f t="array" aca="1" ref="I68" ca="1">IF(INDIRECT("'（様式３）受講申込表'!R"&amp;ROW(R77))="","",INDIRECT("'（様式３）受講申込表'!R"&amp;ROW(R77)))</f>
        <v/>
      </c>
      <c r="J68" s="135" t="str" cm="1">
        <f t="array" aca="1" ref="J68" ca="1">IF(INDIRECT("'（様式３）受講申込表'!O"&amp;ROW(O77))="","",IF(INDIRECT("'（様式３）受講申込表'!O"&amp;ROW(O77))="――","",INDIRECT("'（様式３）受講申込表'!O"&amp;ROW(O77))))</f>
        <v/>
      </c>
      <c r="K68" s="101" t="str" cm="1">
        <f t="array" aca="1" ref="K68" ca="1">IF(INDIRECT("'（様式３）受講申込表'!N"&amp;ROW(N77))="","",INDIRECT("'（様式３）受講申込表'!N"&amp;ROW(N77)))</f>
        <v/>
      </c>
      <c r="L68" s="101" t="str" cm="1">
        <f t="array" aca="1" ref="L68" ca="1">IF(INDIRECT("'（様式３）受講申込表'!M"&amp;ROW(M77))="","",INDIRECT("'（様式３）受講申込表'!M"&amp;ROW(M77)))</f>
        <v/>
      </c>
      <c r="M68" s="101" t="str" cm="1">
        <f t="array" aca="1" ref="M68" ca="1">IF(INDIRECT("'（様式３）受講申込表'!G"&amp;ROW(G77))="","",INDIRECT("'（様式３）受講申込表'!G"&amp;ROW(G77)))</f>
        <v/>
      </c>
      <c r="N68" s="101" t="str" cm="1">
        <f t="array" aca="1" ref="N68" ca="1">IF(INDIRECT("'（様式３）受講申込表'!H"&amp;ROW(H77))="","",INDIRECT("'（様式３）受講申込表'!H"&amp;ROW(H77)))</f>
        <v/>
      </c>
      <c r="O68" s="101" t="str" cm="1">
        <f t="array" aca="1" ref="O68" ca="1">IF(INDIRECT("'（様式３）受講申込表'!J"&amp;ROW(J77))="","",INDIRECT("'（様式３）受講申込表'!J"&amp;ROW(J77)))</f>
        <v/>
      </c>
      <c r="P68" s="101" t="str" cm="1">
        <f t="array" aca="1" ref="P68" ca="1">IF(INDIRECT("'（様式３）受講申込表'!K"&amp;ROW(K77))="","",INDIRECT("'（様式３）受講申込表'!k"&amp;ROW(K77)))</f>
        <v/>
      </c>
      <c r="Q68" s="101" t="str" cm="1">
        <f t="array" aca="1" ref="Q68" ca="1">IF(INDIRECT("'（様式３）受講申込表'!L"&amp;ROW(L77))="","",INDIRECT("'（様式３）受講申込表'!L"&amp;ROW(L77)))</f>
        <v/>
      </c>
      <c r="R68" s="101" t="str" cm="1">
        <f t="array" aca="1" ref="R68" ca="1">IF(INDIRECT("'（様式３）受講申込表'!S"&amp;ROW(S77))="","",IF(INDIRECT("'（様式３）受講申込表'!S"&amp;ROW(S77))="――","",INDIRECT("'（様式３）受講申込表'!S"&amp;ROW(S77))))</f>
        <v/>
      </c>
      <c r="S68" s="101" t="str" cm="1">
        <f t="array" aca="1" ref="S68" ca="1">IF(INDIRECT("'（様式３）受講申込表'!T"&amp;ROW(T77))="","",IF(INDIRECT("'（様式３）受講申込表'!T"&amp;ROW(T77))="――","",INDIRECT("'（様式３）受講申込表'!T"&amp;ROW(T77))))</f>
        <v/>
      </c>
      <c r="T68" s="101" t="str" cm="1">
        <f t="array" aca="1" ref="T68" ca="1">IF(INDIRECT("'（様式３）受講申込表'!U"&amp;ROW(U77))="","",IF(INDIRECT("'（様式３）受講申込表'!U"&amp;ROW(U77))="――","",INDIRECT("'（様式３）受講申込表'!U"&amp;ROW(U77))))</f>
        <v/>
      </c>
      <c r="U68" s="101" t="str" cm="1">
        <f t="array" aca="1" ref="U68" ca="1">IF(INDIRECT("'（様式３）受講申込表'!V"&amp;ROW(V77))="","",IF(INDIRECT("'（様式３）受講申込表'!V"&amp;ROW(V77))="――","",INDIRECT("'（様式３）受講申込表'!V"&amp;ROW(V77))))</f>
        <v/>
      </c>
      <c r="V68" s="101" t="str" cm="1">
        <f t="array" aca="1" ref="V68" ca="1">IF(INDIRECT("'（様式３）受講申込表'!W"&amp;ROW(W77))="","",IF(INDIRECT("'（様式３）受講申込表'!W"&amp;ROW(W77))="――","",INDIRECT("'（様式３）受講申込表'!W"&amp;ROW(W77))))</f>
        <v/>
      </c>
      <c r="W68" s="101" t="str" cm="1">
        <f t="array" aca="1" ref="W68" ca="1">IF(INDIRECT("'（様式３）受講申込表'!X"&amp;ROW(X77))="","",IF(INDIRECT("'（様式３）受講申込表'!X"&amp;ROW(X77))="――","",INDIRECT("'（様式３）受講申込表'!X"&amp;ROW(X77))))</f>
        <v/>
      </c>
      <c r="X68" s="101" t="str" cm="1">
        <f t="array" aca="1" ref="X68" ca="1">IF(INDIRECT("'（様式３）受講申込表'!Y"&amp;ROW(Y77))="","",INDIRECT("'（様式３）受講申込表'!Y"&amp;ROW(Y77)))</f>
        <v/>
      </c>
      <c r="Y68" s="101" t="str" cm="1">
        <f t="array" aca="1" ref="Y68" ca="1">IF(INDIRECT("'（様式３）受講申込表'!Z"&amp;ROW(Z77))="","",INDIRECT("'（様式３）受講申込表'!Z"&amp;ROW(Z77)))</f>
        <v/>
      </c>
      <c r="Z68" s="101" t="str" cm="1">
        <f t="array" aca="1" ref="Z68" ca="1">IF(INDIRECT("'（様式３）受講申込表'!AA"&amp;ROW(AA77))="","",INDIRECT("'（様式３）受講申込表'!AA"&amp;ROW(AA77)))</f>
        <v/>
      </c>
      <c r="AA68" s="101" t="str" cm="1">
        <f t="array" aca="1" ref="AA68" ca="1">IF(INDIRECT("'（様式３）受講申込表'!AB"&amp;ROW(AB77))="","",INDIRECT("'（様式３）受講申込表'!AB"&amp;ROW(AB77)))</f>
        <v/>
      </c>
    </row>
    <row r="69" spans="1:27" ht="12.75" customHeight="1">
      <c r="A69" s="78">
        <v>68</v>
      </c>
      <c r="B69" s="100" t="str" cm="1">
        <f t="array" aca="1" ref="B69" ca="1">IF(INDIRECT("'（様式３）受講申込表'!B"&amp;ROW(B78))="", "", INDIRECT("'（様式３）受講申込表'!B"&amp;ROW(B78)))</f>
        <v/>
      </c>
      <c r="C69" s="101" t="str" cm="1">
        <f t="array" aca="1" ref="C69" ca="1">IF(INDIRECT("'（様式３）受講申込表'!C"&amp;ROW(C78))="", "", INDIRECT("'（様式３）受講申込表'!C"&amp;ROW(C78)))</f>
        <v/>
      </c>
      <c r="D69" s="101" t="str" cm="1">
        <f t="array" aca="1" ref="D69" ca="1">IF(INDIRECT("'（様式３）受講申込表'!D"&amp;ROW(D78))="", "", INDIRECT("'（様式３）受講申込表'!D"&amp;ROW(D78)))</f>
        <v/>
      </c>
      <c r="E69" s="101" t="str" cm="1">
        <f t="array" aca="1" ref="E69" ca="1">IF(INDIRECT("'（様式３）受講申込表'!E"&amp;ROW(E78))="", "", INDIRECT("'（様式３）受講申込表'!E"&amp;ROW(E78)))</f>
        <v/>
      </c>
      <c r="F69" s="101" t="str" cm="1">
        <f t="array" aca="1" ref="F69" ca="1">IF(INDIRECT("'（様式３）受講申込表'!I"&amp;ROW(I78))="", "", INDIRECT("'（様式３）受講申込表'!I"&amp;ROW(I78)))</f>
        <v/>
      </c>
      <c r="G69" s="101" t="str" cm="1">
        <f t="array" aca="1" ref="G69" ca="1">IF(INDIRECT("'（様式３）受講申込表'!P"&amp;ROW(P78))="", "", INDIRECT("'（様式３）受講申込表'!P"&amp;ROW(P78)))</f>
        <v/>
      </c>
      <c r="H69" s="101" t="str" cm="1">
        <f t="array" aca="1" ref="H69" ca="1">IF(INDIRECT("'（様式３）受講申込表'!Q"&amp;ROW(Q78))="","",INDIRECT("'（様式３）受講申込表'!Q"&amp;ROW(Q78)))</f>
        <v/>
      </c>
      <c r="I69" s="101" t="str" cm="1">
        <f t="array" aca="1" ref="I69" ca="1">IF(INDIRECT("'（様式３）受講申込表'!R"&amp;ROW(R78))="","",INDIRECT("'（様式３）受講申込表'!R"&amp;ROW(R78)))</f>
        <v/>
      </c>
      <c r="J69" s="135" t="str" cm="1">
        <f t="array" aca="1" ref="J69" ca="1">IF(INDIRECT("'（様式３）受講申込表'!O"&amp;ROW(O78))="","",IF(INDIRECT("'（様式３）受講申込表'!O"&amp;ROW(O78))="――","",INDIRECT("'（様式３）受講申込表'!O"&amp;ROW(O78))))</f>
        <v/>
      </c>
      <c r="K69" s="101" t="str" cm="1">
        <f t="array" aca="1" ref="K69" ca="1">IF(INDIRECT("'（様式３）受講申込表'!N"&amp;ROW(N78))="","",INDIRECT("'（様式３）受講申込表'!N"&amp;ROW(N78)))</f>
        <v/>
      </c>
      <c r="L69" s="101" t="str" cm="1">
        <f t="array" aca="1" ref="L69" ca="1">IF(INDIRECT("'（様式３）受講申込表'!M"&amp;ROW(M78))="","",INDIRECT("'（様式３）受講申込表'!M"&amp;ROW(M78)))</f>
        <v/>
      </c>
      <c r="M69" s="101" t="str" cm="1">
        <f t="array" aca="1" ref="M69" ca="1">IF(INDIRECT("'（様式３）受講申込表'!G"&amp;ROW(G78))="","",INDIRECT("'（様式３）受講申込表'!G"&amp;ROW(G78)))</f>
        <v/>
      </c>
      <c r="N69" s="101" t="str" cm="1">
        <f t="array" aca="1" ref="N69" ca="1">IF(INDIRECT("'（様式３）受講申込表'!H"&amp;ROW(H78))="","",INDIRECT("'（様式３）受講申込表'!H"&amp;ROW(H78)))</f>
        <v/>
      </c>
      <c r="O69" s="101" t="str" cm="1">
        <f t="array" aca="1" ref="O69" ca="1">IF(INDIRECT("'（様式３）受講申込表'!J"&amp;ROW(J78))="","",INDIRECT("'（様式３）受講申込表'!J"&amp;ROW(J78)))</f>
        <v/>
      </c>
      <c r="P69" s="101" t="str" cm="1">
        <f t="array" aca="1" ref="P69" ca="1">IF(INDIRECT("'（様式３）受講申込表'!K"&amp;ROW(K78))="","",INDIRECT("'（様式３）受講申込表'!k"&amp;ROW(K78)))</f>
        <v/>
      </c>
      <c r="Q69" s="101" t="str" cm="1">
        <f t="array" aca="1" ref="Q69" ca="1">IF(INDIRECT("'（様式３）受講申込表'!L"&amp;ROW(L78))="","",INDIRECT("'（様式３）受講申込表'!L"&amp;ROW(L78)))</f>
        <v/>
      </c>
      <c r="R69" s="101" t="str" cm="1">
        <f t="array" aca="1" ref="R69" ca="1">IF(INDIRECT("'（様式３）受講申込表'!S"&amp;ROW(S78))="","",IF(INDIRECT("'（様式３）受講申込表'!S"&amp;ROW(S78))="――","",INDIRECT("'（様式３）受講申込表'!S"&amp;ROW(S78))))</f>
        <v/>
      </c>
      <c r="S69" s="101" t="str" cm="1">
        <f t="array" aca="1" ref="S69" ca="1">IF(INDIRECT("'（様式３）受講申込表'!T"&amp;ROW(T78))="","",IF(INDIRECT("'（様式３）受講申込表'!T"&amp;ROW(T78))="――","",INDIRECT("'（様式３）受講申込表'!T"&amp;ROW(T78))))</f>
        <v/>
      </c>
      <c r="T69" s="101" t="str" cm="1">
        <f t="array" aca="1" ref="T69" ca="1">IF(INDIRECT("'（様式３）受講申込表'!U"&amp;ROW(U78))="","",IF(INDIRECT("'（様式３）受講申込表'!U"&amp;ROW(U78))="――","",INDIRECT("'（様式３）受講申込表'!U"&amp;ROW(U78))))</f>
        <v/>
      </c>
      <c r="U69" s="101" t="str" cm="1">
        <f t="array" aca="1" ref="U69" ca="1">IF(INDIRECT("'（様式３）受講申込表'!V"&amp;ROW(V78))="","",IF(INDIRECT("'（様式３）受講申込表'!V"&amp;ROW(V78))="――","",INDIRECT("'（様式３）受講申込表'!V"&amp;ROW(V78))))</f>
        <v/>
      </c>
      <c r="V69" s="101" t="str" cm="1">
        <f t="array" aca="1" ref="V69" ca="1">IF(INDIRECT("'（様式３）受講申込表'!W"&amp;ROW(W78))="","",IF(INDIRECT("'（様式３）受講申込表'!W"&amp;ROW(W78))="――","",INDIRECT("'（様式３）受講申込表'!W"&amp;ROW(W78))))</f>
        <v/>
      </c>
      <c r="W69" s="101" t="str" cm="1">
        <f t="array" aca="1" ref="W69" ca="1">IF(INDIRECT("'（様式３）受講申込表'!X"&amp;ROW(X78))="","",IF(INDIRECT("'（様式３）受講申込表'!X"&amp;ROW(X78))="――","",INDIRECT("'（様式３）受講申込表'!X"&amp;ROW(X78))))</f>
        <v/>
      </c>
      <c r="X69" s="101" t="str" cm="1">
        <f t="array" aca="1" ref="X69" ca="1">IF(INDIRECT("'（様式３）受講申込表'!Y"&amp;ROW(Y78))="","",INDIRECT("'（様式３）受講申込表'!Y"&amp;ROW(Y78)))</f>
        <v/>
      </c>
      <c r="Y69" s="101" t="str" cm="1">
        <f t="array" aca="1" ref="Y69" ca="1">IF(INDIRECT("'（様式３）受講申込表'!Z"&amp;ROW(Z78))="","",INDIRECT("'（様式３）受講申込表'!Z"&amp;ROW(Z78)))</f>
        <v/>
      </c>
      <c r="Z69" s="101" t="str" cm="1">
        <f t="array" aca="1" ref="Z69" ca="1">IF(INDIRECT("'（様式３）受講申込表'!AA"&amp;ROW(AA78))="","",INDIRECT("'（様式３）受講申込表'!AA"&amp;ROW(AA78)))</f>
        <v/>
      </c>
      <c r="AA69" s="101" t="str" cm="1">
        <f t="array" aca="1" ref="AA69" ca="1">IF(INDIRECT("'（様式３）受講申込表'!AB"&amp;ROW(AB78))="","",INDIRECT("'（様式３）受講申込表'!AB"&amp;ROW(AB78)))</f>
        <v/>
      </c>
    </row>
    <row r="70" spans="1:27" ht="12.75" customHeight="1">
      <c r="A70" s="78">
        <v>69</v>
      </c>
      <c r="B70" s="100" t="str" cm="1">
        <f t="array" aca="1" ref="B70" ca="1">IF(INDIRECT("'（様式３）受講申込表'!B"&amp;ROW(B79))="", "", INDIRECT("'（様式３）受講申込表'!B"&amp;ROW(B79)))</f>
        <v/>
      </c>
      <c r="C70" s="101" t="str" cm="1">
        <f t="array" aca="1" ref="C70" ca="1">IF(INDIRECT("'（様式３）受講申込表'!C"&amp;ROW(C79))="", "", INDIRECT("'（様式３）受講申込表'!C"&amp;ROW(C79)))</f>
        <v/>
      </c>
      <c r="D70" s="101" t="str" cm="1">
        <f t="array" aca="1" ref="D70" ca="1">IF(INDIRECT("'（様式３）受講申込表'!D"&amp;ROW(D79))="", "", INDIRECT("'（様式３）受講申込表'!D"&amp;ROW(D79)))</f>
        <v/>
      </c>
      <c r="E70" s="101" t="str" cm="1">
        <f t="array" aca="1" ref="E70" ca="1">IF(INDIRECT("'（様式３）受講申込表'!E"&amp;ROW(E79))="", "", INDIRECT("'（様式３）受講申込表'!E"&amp;ROW(E79)))</f>
        <v/>
      </c>
      <c r="F70" s="101" t="str" cm="1">
        <f t="array" aca="1" ref="F70" ca="1">IF(INDIRECT("'（様式３）受講申込表'!I"&amp;ROW(I79))="", "", INDIRECT("'（様式３）受講申込表'!I"&amp;ROW(I79)))</f>
        <v/>
      </c>
      <c r="G70" s="101" t="str" cm="1">
        <f t="array" aca="1" ref="G70" ca="1">IF(INDIRECT("'（様式３）受講申込表'!P"&amp;ROW(P79))="", "", INDIRECT("'（様式３）受講申込表'!P"&amp;ROW(P79)))</f>
        <v/>
      </c>
      <c r="H70" s="101" t="str" cm="1">
        <f t="array" aca="1" ref="H70" ca="1">IF(INDIRECT("'（様式３）受講申込表'!Q"&amp;ROW(Q79))="","",INDIRECT("'（様式３）受講申込表'!Q"&amp;ROW(Q79)))</f>
        <v/>
      </c>
      <c r="I70" s="101" t="str" cm="1">
        <f t="array" aca="1" ref="I70" ca="1">IF(INDIRECT("'（様式３）受講申込表'!R"&amp;ROW(R79))="","",INDIRECT("'（様式３）受講申込表'!R"&amp;ROW(R79)))</f>
        <v/>
      </c>
      <c r="J70" s="135" t="str" cm="1">
        <f t="array" aca="1" ref="J70" ca="1">IF(INDIRECT("'（様式３）受講申込表'!O"&amp;ROW(O79))="","",IF(INDIRECT("'（様式３）受講申込表'!O"&amp;ROW(O79))="――","",INDIRECT("'（様式３）受講申込表'!O"&amp;ROW(O79))))</f>
        <v/>
      </c>
      <c r="K70" s="101" t="str" cm="1">
        <f t="array" aca="1" ref="K70" ca="1">IF(INDIRECT("'（様式３）受講申込表'!N"&amp;ROW(N79))="","",INDIRECT("'（様式３）受講申込表'!N"&amp;ROW(N79)))</f>
        <v/>
      </c>
      <c r="L70" s="101" t="str" cm="1">
        <f t="array" aca="1" ref="L70" ca="1">IF(INDIRECT("'（様式３）受講申込表'!M"&amp;ROW(M79))="","",INDIRECT("'（様式３）受講申込表'!M"&amp;ROW(M79)))</f>
        <v/>
      </c>
      <c r="M70" s="101" t="str" cm="1">
        <f t="array" aca="1" ref="M70" ca="1">IF(INDIRECT("'（様式３）受講申込表'!G"&amp;ROW(G79))="","",INDIRECT("'（様式３）受講申込表'!G"&amp;ROW(G79)))</f>
        <v/>
      </c>
      <c r="N70" s="101" t="str" cm="1">
        <f t="array" aca="1" ref="N70" ca="1">IF(INDIRECT("'（様式３）受講申込表'!H"&amp;ROW(H79))="","",INDIRECT("'（様式３）受講申込表'!H"&amp;ROW(H79)))</f>
        <v/>
      </c>
      <c r="O70" s="101" t="str" cm="1">
        <f t="array" aca="1" ref="O70" ca="1">IF(INDIRECT("'（様式３）受講申込表'!J"&amp;ROW(J79))="","",INDIRECT("'（様式３）受講申込表'!J"&amp;ROW(J79)))</f>
        <v/>
      </c>
      <c r="P70" s="101" t="str" cm="1">
        <f t="array" aca="1" ref="P70" ca="1">IF(INDIRECT("'（様式３）受講申込表'!K"&amp;ROW(K79))="","",INDIRECT("'（様式３）受講申込表'!k"&amp;ROW(K79)))</f>
        <v/>
      </c>
      <c r="Q70" s="101" t="str" cm="1">
        <f t="array" aca="1" ref="Q70" ca="1">IF(INDIRECT("'（様式３）受講申込表'!L"&amp;ROW(L79))="","",INDIRECT("'（様式３）受講申込表'!L"&amp;ROW(L79)))</f>
        <v/>
      </c>
      <c r="R70" s="101" t="str" cm="1">
        <f t="array" aca="1" ref="R70" ca="1">IF(INDIRECT("'（様式３）受講申込表'!S"&amp;ROW(S79))="","",IF(INDIRECT("'（様式３）受講申込表'!S"&amp;ROW(S79))="――","",INDIRECT("'（様式３）受講申込表'!S"&amp;ROW(S79))))</f>
        <v/>
      </c>
      <c r="S70" s="101" t="str" cm="1">
        <f t="array" aca="1" ref="S70" ca="1">IF(INDIRECT("'（様式３）受講申込表'!T"&amp;ROW(T79))="","",IF(INDIRECT("'（様式３）受講申込表'!T"&amp;ROW(T79))="――","",INDIRECT("'（様式３）受講申込表'!T"&amp;ROW(T79))))</f>
        <v/>
      </c>
      <c r="T70" s="101" t="str" cm="1">
        <f t="array" aca="1" ref="T70" ca="1">IF(INDIRECT("'（様式３）受講申込表'!U"&amp;ROW(U79))="","",IF(INDIRECT("'（様式３）受講申込表'!U"&amp;ROW(U79))="――","",INDIRECT("'（様式３）受講申込表'!U"&amp;ROW(U79))))</f>
        <v/>
      </c>
      <c r="U70" s="101" t="str" cm="1">
        <f t="array" aca="1" ref="U70" ca="1">IF(INDIRECT("'（様式３）受講申込表'!V"&amp;ROW(V79))="","",IF(INDIRECT("'（様式３）受講申込表'!V"&amp;ROW(V79))="――","",INDIRECT("'（様式３）受講申込表'!V"&amp;ROW(V79))))</f>
        <v/>
      </c>
      <c r="V70" s="101" t="str" cm="1">
        <f t="array" aca="1" ref="V70" ca="1">IF(INDIRECT("'（様式３）受講申込表'!W"&amp;ROW(W79))="","",IF(INDIRECT("'（様式３）受講申込表'!W"&amp;ROW(W79))="――","",INDIRECT("'（様式３）受講申込表'!W"&amp;ROW(W79))))</f>
        <v/>
      </c>
      <c r="W70" s="101" t="str" cm="1">
        <f t="array" aca="1" ref="W70" ca="1">IF(INDIRECT("'（様式３）受講申込表'!X"&amp;ROW(X79))="","",IF(INDIRECT("'（様式３）受講申込表'!X"&amp;ROW(X79))="――","",INDIRECT("'（様式３）受講申込表'!X"&amp;ROW(X79))))</f>
        <v/>
      </c>
      <c r="X70" s="101" t="str" cm="1">
        <f t="array" aca="1" ref="X70" ca="1">IF(INDIRECT("'（様式３）受講申込表'!Y"&amp;ROW(Y79))="","",INDIRECT("'（様式３）受講申込表'!Y"&amp;ROW(Y79)))</f>
        <v/>
      </c>
      <c r="Y70" s="101" t="str" cm="1">
        <f t="array" aca="1" ref="Y70" ca="1">IF(INDIRECT("'（様式３）受講申込表'!Z"&amp;ROW(Z79))="","",INDIRECT("'（様式３）受講申込表'!Z"&amp;ROW(Z79)))</f>
        <v/>
      </c>
      <c r="Z70" s="101" t="str" cm="1">
        <f t="array" aca="1" ref="Z70" ca="1">IF(INDIRECT("'（様式３）受講申込表'!AA"&amp;ROW(AA79))="","",INDIRECT("'（様式３）受講申込表'!AA"&amp;ROW(AA79)))</f>
        <v/>
      </c>
      <c r="AA70" s="101" t="str" cm="1">
        <f t="array" aca="1" ref="AA70" ca="1">IF(INDIRECT("'（様式３）受講申込表'!AB"&amp;ROW(AB79))="","",INDIRECT("'（様式３）受講申込表'!AB"&amp;ROW(AB79)))</f>
        <v/>
      </c>
    </row>
    <row r="71" spans="1:27" ht="12.75" customHeight="1">
      <c r="A71" s="78">
        <v>70</v>
      </c>
      <c r="B71" s="100" t="str" cm="1">
        <f t="array" aca="1" ref="B71" ca="1">IF(INDIRECT("'（様式３）受講申込表'!B"&amp;ROW(B80))="", "", INDIRECT("'（様式３）受講申込表'!B"&amp;ROW(B80)))</f>
        <v/>
      </c>
      <c r="C71" s="101" t="str" cm="1">
        <f t="array" aca="1" ref="C71" ca="1">IF(INDIRECT("'（様式３）受講申込表'!C"&amp;ROW(C80))="", "", INDIRECT("'（様式３）受講申込表'!C"&amp;ROW(C80)))</f>
        <v/>
      </c>
      <c r="D71" s="101" t="str" cm="1">
        <f t="array" aca="1" ref="D71" ca="1">IF(INDIRECT("'（様式３）受講申込表'!D"&amp;ROW(D80))="", "", INDIRECT("'（様式３）受講申込表'!D"&amp;ROW(D80)))</f>
        <v/>
      </c>
      <c r="E71" s="101" t="str" cm="1">
        <f t="array" aca="1" ref="E71" ca="1">IF(INDIRECT("'（様式３）受講申込表'!E"&amp;ROW(E80))="", "", INDIRECT("'（様式３）受講申込表'!E"&amp;ROW(E80)))</f>
        <v/>
      </c>
      <c r="F71" s="101" t="str" cm="1">
        <f t="array" aca="1" ref="F71" ca="1">IF(INDIRECT("'（様式３）受講申込表'!I"&amp;ROW(I80))="", "", INDIRECT("'（様式３）受講申込表'!I"&amp;ROW(I80)))</f>
        <v/>
      </c>
      <c r="G71" s="101" t="str" cm="1">
        <f t="array" aca="1" ref="G71" ca="1">IF(INDIRECT("'（様式３）受講申込表'!P"&amp;ROW(P80))="", "", INDIRECT("'（様式３）受講申込表'!P"&amp;ROW(P80)))</f>
        <v/>
      </c>
      <c r="H71" s="101" t="str" cm="1">
        <f t="array" aca="1" ref="H71" ca="1">IF(INDIRECT("'（様式３）受講申込表'!Q"&amp;ROW(Q80))="","",INDIRECT("'（様式３）受講申込表'!Q"&amp;ROW(Q80)))</f>
        <v/>
      </c>
      <c r="I71" s="101" t="str" cm="1">
        <f t="array" aca="1" ref="I71" ca="1">IF(INDIRECT("'（様式３）受講申込表'!R"&amp;ROW(R80))="","",INDIRECT("'（様式３）受講申込表'!R"&amp;ROW(R80)))</f>
        <v/>
      </c>
      <c r="J71" s="135" t="str" cm="1">
        <f t="array" aca="1" ref="J71" ca="1">IF(INDIRECT("'（様式３）受講申込表'!O"&amp;ROW(O80))="","",IF(INDIRECT("'（様式３）受講申込表'!O"&amp;ROW(O80))="――","",INDIRECT("'（様式３）受講申込表'!O"&amp;ROW(O80))))</f>
        <v/>
      </c>
      <c r="K71" s="101" t="str" cm="1">
        <f t="array" aca="1" ref="K71" ca="1">IF(INDIRECT("'（様式３）受講申込表'!N"&amp;ROW(N80))="","",INDIRECT("'（様式３）受講申込表'!N"&amp;ROW(N80)))</f>
        <v/>
      </c>
      <c r="L71" s="101" t="str" cm="1">
        <f t="array" aca="1" ref="L71" ca="1">IF(INDIRECT("'（様式３）受講申込表'!M"&amp;ROW(M80))="","",INDIRECT("'（様式３）受講申込表'!M"&amp;ROW(M80)))</f>
        <v/>
      </c>
      <c r="M71" s="101" t="str" cm="1">
        <f t="array" aca="1" ref="M71" ca="1">IF(INDIRECT("'（様式３）受講申込表'!G"&amp;ROW(G80))="","",INDIRECT("'（様式３）受講申込表'!G"&amp;ROW(G80)))</f>
        <v/>
      </c>
      <c r="N71" s="101" t="str" cm="1">
        <f t="array" aca="1" ref="N71" ca="1">IF(INDIRECT("'（様式３）受講申込表'!H"&amp;ROW(H80))="","",INDIRECT("'（様式３）受講申込表'!H"&amp;ROW(H80)))</f>
        <v/>
      </c>
      <c r="O71" s="101" t="str" cm="1">
        <f t="array" aca="1" ref="O71" ca="1">IF(INDIRECT("'（様式３）受講申込表'!J"&amp;ROW(J80))="","",INDIRECT("'（様式３）受講申込表'!J"&amp;ROW(J80)))</f>
        <v/>
      </c>
      <c r="P71" s="101" t="str" cm="1">
        <f t="array" aca="1" ref="P71" ca="1">IF(INDIRECT("'（様式３）受講申込表'!K"&amp;ROW(K80))="","",INDIRECT("'（様式３）受講申込表'!k"&amp;ROW(K80)))</f>
        <v/>
      </c>
      <c r="Q71" s="101" t="str" cm="1">
        <f t="array" aca="1" ref="Q71" ca="1">IF(INDIRECT("'（様式３）受講申込表'!L"&amp;ROW(L80))="","",INDIRECT("'（様式３）受講申込表'!L"&amp;ROW(L80)))</f>
        <v/>
      </c>
      <c r="R71" s="101" t="str" cm="1">
        <f t="array" aca="1" ref="R71" ca="1">IF(INDIRECT("'（様式３）受講申込表'!S"&amp;ROW(S80))="","",IF(INDIRECT("'（様式３）受講申込表'!S"&amp;ROW(S80))="――","",INDIRECT("'（様式３）受講申込表'!S"&amp;ROW(S80))))</f>
        <v/>
      </c>
      <c r="S71" s="101" t="str" cm="1">
        <f t="array" aca="1" ref="S71" ca="1">IF(INDIRECT("'（様式３）受講申込表'!T"&amp;ROW(T80))="","",IF(INDIRECT("'（様式３）受講申込表'!T"&amp;ROW(T80))="――","",INDIRECT("'（様式３）受講申込表'!T"&amp;ROW(T80))))</f>
        <v/>
      </c>
      <c r="T71" s="101" t="str" cm="1">
        <f t="array" aca="1" ref="T71" ca="1">IF(INDIRECT("'（様式３）受講申込表'!U"&amp;ROW(U80))="","",IF(INDIRECT("'（様式３）受講申込表'!U"&amp;ROW(U80))="――","",INDIRECT("'（様式３）受講申込表'!U"&amp;ROW(U80))))</f>
        <v/>
      </c>
      <c r="U71" s="101" t="str" cm="1">
        <f t="array" aca="1" ref="U71" ca="1">IF(INDIRECT("'（様式３）受講申込表'!V"&amp;ROW(V80))="","",IF(INDIRECT("'（様式３）受講申込表'!V"&amp;ROW(V80))="――","",INDIRECT("'（様式３）受講申込表'!V"&amp;ROW(V80))))</f>
        <v/>
      </c>
      <c r="V71" s="101" t="str" cm="1">
        <f t="array" aca="1" ref="V71" ca="1">IF(INDIRECT("'（様式３）受講申込表'!W"&amp;ROW(W80))="","",IF(INDIRECT("'（様式３）受講申込表'!W"&amp;ROW(W80))="――","",INDIRECT("'（様式３）受講申込表'!W"&amp;ROW(W80))))</f>
        <v/>
      </c>
      <c r="W71" s="101" t="str" cm="1">
        <f t="array" aca="1" ref="W71" ca="1">IF(INDIRECT("'（様式３）受講申込表'!X"&amp;ROW(X80))="","",IF(INDIRECT("'（様式３）受講申込表'!X"&amp;ROW(X80))="――","",INDIRECT("'（様式３）受講申込表'!X"&amp;ROW(X80))))</f>
        <v/>
      </c>
      <c r="X71" s="101" t="str" cm="1">
        <f t="array" aca="1" ref="X71" ca="1">IF(INDIRECT("'（様式３）受講申込表'!Y"&amp;ROW(Y80))="","",INDIRECT("'（様式３）受講申込表'!Y"&amp;ROW(Y80)))</f>
        <v/>
      </c>
      <c r="Y71" s="101" t="str" cm="1">
        <f t="array" aca="1" ref="Y71" ca="1">IF(INDIRECT("'（様式３）受講申込表'!Z"&amp;ROW(Z80))="","",INDIRECT("'（様式３）受講申込表'!Z"&amp;ROW(Z80)))</f>
        <v/>
      </c>
      <c r="Z71" s="101" t="str" cm="1">
        <f t="array" aca="1" ref="Z71" ca="1">IF(INDIRECT("'（様式３）受講申込表'!AA"&amp;ROW(AA80))="","",INDIRECT("'（様式３）受講申込表'!AA"&amp;ROW(AA80)))</f>
        <v/>
      </c>
      <c r="AA71" s="101" t="str" cm="1">
        <f t="array" aca="1" ref="AA71" ca="1">IF(INDIRECT("'（様式３）受講申込表'!AB"&amp;ROW(AB80))="","",INDIRECT("'（様式３）受講申込表'!AB"&amp;ROW(AB80)))</f>
        <v/>
      </c>
    </row>
    <row r="72" spans="1:27" ht="12.75" customHeight="1">
      <c r="A72" s="78">
        <v>71</v>
      </c>
      <c r="B72" s="100" t="str" cm="1">
        <f t="array" aca="1" ref="B72" ca="1">IF(INDIRECT("'（様式３）受講申込表'!B"&amp;ROW(B81))="", "", INDIRECT("'（様式３）受講申込表'!B"&amp;ROW(B81)))</f>
        <v/>
      </c>
      <c r="C72" s="101" t="str" cm="1">
        <f t="array" aca="1" ref="C72" ca="1">IF(INDIRECT("'（様式３）受講申込表'!C"&amp;ROW(C81))="", "", INDIRECT("'（様式３）受講申込表'!C"&amp;ROW(C81)))</f>
        <v/>
      </c>
      <c r="D72" s="101" t="str" cm="1">
        <f t="array" aca="1" ref="D72" ca="1">IF(INDIRECT("'（様式３）受講申込表'!D"&amp;ROW(D81))="", "", INDIRECT("'（様式３）受講申込表'!D"&amp;ROW(D81)))</f>
        <v/>
      </c>
      <c r="E72" s="101" t="str" cm="1">
        <f t="array" aca="1" ref="E72" ca="1">IF(INDIRECT("'（様式３）受講申込表'!E"&amp;ROW(E81))="", "", INDIRECT("'（様式３）受講申込表'!E"&amp;ROW(E81)))</f>
        <v/>
      </c>
      <c r="F72" s="101" t="str" cm="1">
        <f t="array" aca="1" ref="F72" ca="1">IF(INDIRECT("'（様式３）受講申込表'!I"&amp;ROW(I81))="", "", INDIRECT("'（様式３）受講申込表'!I"&amp;ROW(I81)))</f>
        <v/>
      </c>
      <c r="G72" s="101" t="str" cm="1">
        <f t="array" aca="1" ref="G72" ca="1">IF(INDIRECT("'（様式３）受講申込表'!P"&amp;ROW(P81))="", "", INDIRECT("'（様式３）受講申込表'!P"&amp;ROW(P81)))</f>
        <v/>
      </c>
      <c r="H72" s="101" t="str" cm="1">
        <f t="array" aca="1" ref="H72" ca="1">IF(INDIRECT("'（様式３）受講申込表'!Q"&amp;ROW(Q81))="","",INDIRECT("'（様式３）受講申込表'!Q"&amp;ROW(Q81)))</f>
        <v/>
      </c>
      <c r="I72" s="101" t="str" cm="1">
        <f t="array" aca="1" ref="I72" ca="1">IF(INDIRECT("'（様式３）受講申込表'!R"&amp;ROW(R81))="","",INDIRECT("'（様式３）受講申込表'!R"&amp;ROW(R81)))</f>
        <v/>
      </c>
      <c r="J72" s="135" t="str" cm="1">
        <f t="array" aca="1" ref="J72" ca="1">IF(INDIRECT("'（様式３）受講申込表'!O"&amp;ROW(O81))="","",IF(INDIRECT("'（様式３）受講申込表'!O"&amp;ROW(O81))="――","",INDIRECT("'（様式３）受講申込表'!O"&amp;ROW(O81))))</f>
        <v/>
      </c>
      <c r="K72" s="101" t="str" cm="1">
        <f t="array" aca="1" ref="K72" ca="1">IF(INDIRECT("'（様式３）受講申込表'!N"&amp;ROW(N81))="","",INDIRECT("'（様式３）受講申込表'!N"&amp;ROW(N81)))</f>
        <v/>
      </c>
      <c r="L72" s="101" t="str" cm="1">
        <f t="array" aca="1" ref="L72" ca="1">IF(INDIRECT("'（様式３）受講申込表'!M"&amp;ROW(M81))="","",INDIRECT("'（様式３）受講申込表'!M"&amp;ROW(M81)))</f>
        <v/>
      </c>
      <c r="M72" s="101" t="str" cm="1">
        <f t="array" aca="1" ref="M72" ca="1">IF(INDIRECT("'（様式３）受講申込表'!G"&amp;ROW(G81))="","",INDIRECT("'（様式３）受講申込表'!G"&amp;ROW(G81)))</f>
        <v/>
      </c>
      <c r="N72" s="101" t="str" cm="1">
        <f t="array" aca="1" ref="N72" ca="1">IF(INDIRECT("'（様式３）受講申込表'!H"&amp;ROW(H81))="","",INDIRECT("'（様式３）受講申込表'!H"&amp;ROW(H81)))</f>
        <v/>
      </c>
      <c r="O72" s="101" t="str" cm="1">
        <f t="array" aca="1" ref="O72" ca="1">IF(INDIRECT("'（様式３）受講申込表'!J"&amp;ROW(J81))="","",INDIRECT("'（様式３）受講申込表'!J"&amp;ROW(J81)))</f>
        <v/>
      </c>
      <c r="P72" s="101" t="str" cm="1">
        <f t="array" aca="1" ref="P72" ca="1">IF(INDIRECT("'（様式３）受講申込表'!K"&amp;ROW(K81))="","",INDIRECT("'（様式３）受講申込表'!k"&amp;ROW(K81)))</f>
        <v/>
      </c>
      <c r="Q72" s="101" t="str" cm="1">
        <f t="array" aca="1" ref="Q72" ca="1">IF(INDIRECT("'（様式３）受講申込表'!L"&amp;ROW(L81))="","",INDIRECT("'（様式３）受講申込表'!L"&amp;ROW(L81)))</f>
        <v/>
      </c>
      <c r="R72" s="101" t="str" cm="1">
        <f t="array" aca="1" ref="R72" ca="1">IF(INDIRECT("'（様式３）受講申込表'!S"&amp;ROW(S81))="","",IF(INDIRECT("'（様式３）受講申込表'!S"&amp;ROW(S81))="――","",INDIRECT("'（様式３）受講申込表'!S"&amp;ROW(S81))))</f>
        <v/>
      </c>
      <c r="S72" s="101" t="str" cm="1">
        <f t="array" aca="1" ref="S72" ca="1">IF(INDIRECT("'（様式３）受講申込表'!T"&amp;ROW(T81))="","",IF(INDIRECT("'（様式３）受講申込表'!T"&amp;ROW(T81))="――","",INDIRECT("'（様式３）受講申込表'!T"&amp;ROW(T81))))</f>
        <v/>
      </c>
      <c r="T72" s="101" t="str" cm="1">
        <f t="array" aca="1" ref="T72" ca="1">IF(INDIRECT("'（様式３）受講申込表'!U"&amp;ROW(U81))="","",IF(INDIRECT("'（様式３）受講申込表'!U"&amp;ROW(U81))="――","",INDIRECT("'（様式３）受講申込表'!U"&amp;ROW(U81))))</f>
        <v/>
      </c>
      <c r="U72" s="101" t="str" cm="1">
        <f t="array" aca="1" ref="U72" ca="1">IF(INDIRECT("'（様式３）受講申込表'!V"&amp;ROW(V81))="","",IF(INDIRECT("'（様式３）受講申込表'!V"&amp;ROW(V81))="――","",INDIRECT("'（様式３）受講申込表'!V"&amp;ROW(V81))))</f>
        <v/>
      </c>
      <c r="V72" s="101" t="str" cm="1">
        <f t="array" aca="1" ref="V72" ca="1">IF(INDIRECT("'（様式３）受講申込表'!W"&amp;ROW(W81))="","",IF(INDIRECT("'（様式３）受講申込表'!W"&amp;ROW(W81))="――","",INDIRECT("'（様式３）受講申込表'!W"&amp;ROW(W81))))</f>
        <v/>
      </c>
      <c r="W72" s="101" t="str" cm="1">
        <f t="array" aca="1" ref="W72" ca="1">IF(INDIRECT("'（様式３）受講申込表'!X"&amp;ROW(X81))="","",IF(INDIRECT("'（様式３）受講申込表'!X"&amp;ROW(X81))="――","",INDIRECT("'（様式３）受講申込表'!X"&amp;ROW(X81))))</f>
        <v/>
      </c>
      <c r="X72" s="101" t="str" cm="1">
        <f t="array" aca="1" ref="X72" ca="1">IF(INDIRECT("'（様式３）受講申込表'!Y"&amp;ROW(Y81))="","",INDIRECT("'（様式３）受講申込表'!Y"&amp;ROW(Y81)))</f>
        <v/>
      </c>
      <c r="Y72" s="101" t="str" cm="1">
        <f t="array" aca="1" ref="Y72" ca="1">IF(INDIRECT("'（様式３）受講申込表'!Z"&amp;ROW(Z81))="","",INDIRECT("'（様式３）受講申込表'!Z"&amp;ROW(Z81)))</f>
        <v/>
      </c>
      <c r="Z72" s="101" t="str" cm="1">
        <f t="array" aca="1" ref="Z72" ca="1">IF(INDIRECT("'（様式３）受講申込表'!AA"&amp;ROW(AA81))="","",INDIRECT("'（様式３）受講申込表'!AA"&amp;ROW(AA81)))</f>
        <v/>
      </c>
      <c r="AA72" s="101" t="str" cm="1">
        <f t="array" aca="1" ref="AA72" ca="1">IF(INDIRECT("'（様式３）受講申込表'!AB"&amp;ROW(AB81))="","",INDIRECT("'（様式３）受講申込表'!AB"&amp;ROW(AB81)))</f>
        <v/>
      </c>
    </row>
    <row r="73" spans="1:27" ht="12.75" customHeight="1">
      <c r="A73" s="78">
        <v>72</v>
      </c>
      <c r="B73" s="100" t="str" cm="1">
        <f t="array" aca="1" ref="B73" ca="1">IF(INDIRECT("'（様式３）受講申込表'!B"&amp;ROW(B82))="", "", INDIRECT("'（様式３）受講申込表'!B"&amp;ROW(B82)))</f>
        <v/>
      </c>
      <c r="C73" s="101" t="str" cm="1">
        <f t="array" aca="1" ref="C73" ca="1">IF(INDIRECT("'（様式３）受講申込表'!C"&amp;ROW(C82))="", "", INDIRECT("'（様式３）受講申込表'!C"&amp;ROW(C82)))</f>
        <v/>
      </c>
      <c r="D73" s="101" t="str" cm="1">
        <f t="array" aca="1" ref="D73" ca="1">IF(INDIRECT("'（様式３）受講申込表'!D"&amp;ROW(D82))="", "", INDIRECT("'（様式３）受講申込表'!D"&amp;ROW(D82)))</f>
        <v/>
      </c>
      <c r="E73" s="101" t="str" cm="1">
        <f t="array" aca="1" ref="E73" ca="1">IF(INDIRECT("'（様式３）受講申込表'!E"&amp;ROW(E82))="", "", INDIRECT("'（様式３）受講申込表'!E"&amp;ROW(E82)))</f>
        <v/>
      </c>
      <c r="F73" s="101" t="str" cm="1">
        <f t="array" aca="1" ref="F73" ca="1">IF(INDIRECT("'（様式３）受講申込表'!I"&amp;ROW(I82))="", "", INDIRECT("'（様式３）受講申込表'!I"&amp;ROW(I82)))</f>
        <v/>
      </c>
      <c r="G73" s="101" t="str" cm="1">
        <f t="array" aca="1" ref="G73" ca="1">IF(INDIRECT("'（様式３）受講申込表'!P"&amp;ROW(P82))="", "", INDIRECT("'（様式３）受講申込表'!P"&amp;ROW(P82)))</f>
        <v/>
      </c>
      <c r="H73" s="101" t="str" cm="1">
        <f t="array" aca="1" ref="H73" ca="1">IF(INDIRECT("'（様式３）受講申込表'!Q"&amp;ROW(Q82))="","",INDIRECT("'（様式３）受講申込表'!Q"&amp;ROW(Q82)))</f>
        <v/>
      </c>
      <c r="I73" s="101" t="str" cm="1">
        <f t="array" aca="1" ref="I73" ca="1">IF(INDIRECT("'（様式３）受講申込表'!R"&amp;ROW(R82))="","",INDIRECT("'（様式３）受講申込表'!R"&amp;ROW(R82)))</f>
        <v/>
      </c>
      <c r="J73" s="135" t="str" cm="1">
        <f t="array" aca="1" ref="J73" ca="1">IF(INDIRECT("'（様式３）受講申込表'!O"&amp;ROW(O82))="","",IF(INDIRECT("'（様式３）受講申込表'!O"&amp;ROW(O82))="――","",INDIRECT("'（様式３）受講申込表'!O"&amp;ROW(O82))))</f>
        <v/>
      </c>
      <c r="K73" s="101" t="str" cm="1">
        <f t="array" aca="1" ref="K73" ca="1">IF(INDIRECT("'（様式３）受講申込表'!N"&amp;ROW(N82))="","",INDIRECT("'（様式３）受講申込表'!N"&amp;ROW(N82)))</f>
        <v/>
      </c>
      <c r="L73" s="101" t="str" cm="1">
        <f t="array" aca="1" ref="L73" ca="1">IF(INDIRECT("'（様式３）受講申込表'!M"&amp;ROW(M82))="","",INDIRECT("'（様式３）受講申込表'!M"&amp;ROW(M82)))</f>
        <v/>
      </c>
      <c r="M73" s="101" t="str" cm="1">
        <f t="array" aca="1" ref="M73" ca="1">IF(INDIRECT("'（様式３）受講申込表'!G"&amp;ROW(G82))="","",INDIRECT("'（様式３）受講申込表'!G"&amp;ROW(G82)))</f>
        <v/>
      </c>
      <c r="N73" s="101" t="str" cm="1">
        <f t="array" aca="1" ref="N73" ca="1">IF(INDIRECT("'（様式３）受講申込表'!H"&amp;ROW(H82))="","",INDIRECT("'（様式３）受講申込表'!H"&amp;ROW(H82)))</f>
        <v/>
      </c>
      <c r="O73" s="101" t="str" cm="1">
        <f t="array" aca="1" ref="O73" ca="1">IF(INDIRECT("'（様式３）受講申込表'!J"&amp;ROW(J82))="","",INDIRECT("'（様式３）受講申込表'!J"&amp;ROW(J82)))</f>
        <v/>
      </c>
      <c r="P73" s="101" t="str" cm="1">
        <f t="array" aca="1" ref="P73" ca="1">IF(INDIRECT("'（様式３）受講申込表'!K"&amp;ROW(K82))="","",INDIRECT("'（様式３）受講申込表'!k"&amp;ROW(K82)))</f>
        <v/>
      </c>
      <c r="Q73" s="101" t="str" cm="1">
        <f t="array" aca="1" ref="Q73" ca="1">IF(INDIRECT("'（様式３）受講申込表'!L"&amp;ROW(L82))="","",INDIRECT("'（様式３）受講申込表'!L"&amp;ROW(L82)))</f>
        <v/>
      </c>
      <c r="R73" s="101" t="str" cm="1">
        <f t="array" aca="1" ref="R73" ca="1">IF(INDIRECT("'（様式３）受講申込表'!S"&amp;ROW(S82))="","",IF(INDIRECT("'（様式３）受講申込表'!S"&amp;ROW(S82))="――","",INDIRECT("'（様式３）受講申込表'!S"&amp;ROW(S82))))</f>
        <v/>
      </c>
      <c r="S73" s="101" t="str" cm="1">
        <f t="array" aca="1" ref="S73" ca="1">IF(INDIRECT("'（様式３）受講申込表'!T"&amp;ROW(T82))="","",IF(INDIRECT("'（様式３）受講申込表'!T"&amp;ROW(T82))="――","",INDIRECT("'（様式３）受講申込表'!T"&amp;ROW(T82))))</f>
        <v/>
      </c>
      <c r="T73" s="101" t="str" cm="1">
        <f t="array" aca="1" ref="T73" ca="1">IF(INDIRECT("'（様式３）受講申込表'!U"&amp;ROW(U82))="","",IF(INDIRECT("'（様式３）受講申込表'!U"&amp;ROW(U82))="――","",INDIRECT("'（様式３）受講申込表'!U"&amp;ROW(U82))))</f>
        <v/>
      </c>
      <c r="U73" s="101" t="str" cm="1">
        <f t="array" aca="1" ref="U73" ca="1">IF(INDIRECT("'（様式３）受講申込表'!V"&amp;ROW(V82))="","",IF(INDIRECT("'（様式３）受講申込表'!V"&amp;ROW(V82))="――","",INDIRECT("'（様式３）受講申込表'!V"&amp;ROW(V82))))</f>
        <v/>
      </c>
      <c r="V73" s="101" t="str" cm="1">
        <f t="array" aca="1" ref="V73" ca="1">IF(INDIRECT("'（様式３）受講申込表'!W"&amp;ROW(W82))="","",IF(INDIRECT("'（様式３）受講申込表'!W"&amp;ROW(W82))="――","",INDIRECT("'（様式３）受講申込表'!W"&amp;ROW(W82))))</f>
        <v/>
      </c>
      <c r="W73" s="101" t="str" cm="1">
        <f t="array" aca="1" ref="W73" ca="1">IF(INDIRECT("'（様式３）受講申込表'!X"&amp;ROW(X82))="","",IF(INDIRECT("'（様式３）受講申込表'!X"&amp;ROW(X82))="――","",INDIRECT("'（様式３）受講申込表'!X"&amp;ROW(X82))))</f>
        <v/>
      </c>
      <c r="X73" s="101" t="str" cm="1">
        <f t="array" aca="1" ref="X73" ca="1">IF(INDIRECT("'（様式３）受講申込表'!Y"&amp;ROW(Y82))="","",INDIRECT("'（様式３）受講申込表'!Y"&amp;ROW(Y82)))</f>
        <v/>
      </c>
      <c r="Y73" s="101" t="str" cm="1">
        <f t="array" aca="1" ref="Y73" ca="1">IF(INDIRECT("'（様式３）受講申込表'!Z"&amp;ROW(Z82))="","",INDIRECT("'（様式３）受講申込表'!Z"&amp;ROW(Z82)))</f>
        <v/>
      </c>
      <c r="Z73" s="101" t="str" cm="1">
        <f t="array" aca="1" ref="Z73" ca="1">IF(INDIRECT("'（様式３）受講申込表'!AA"&amp;ROW(AA82))="","",INDIRECT("'（様式３）受講申込表'!AA"&amp;ROW(AA82)))</f>
        <v/>
      </c>
      <c r="AA73" s="101" t="str" cm="1">
        <f t="array" aca="1" ref="AA73" ca="1">IF(INDIRECT("'（様式３）受講申込表'!AB"&amp;ROW(AB82))="","",INDIRECT("'（様式３）受講申込表'!AB"&amp;ROW(AB82)))</f>
        <v/>
      </c>
    </row>
    <row r="74" spans="1:27" ht="12.75" customHeight="1">
      <c r="A74" s="78">
        <v>73</v>
      </c>
      <c r="B74" s="100" t="str" cm="1">
        <f t="array" aca="1" ref="B74" ca="1">IF(INDIRECT("'（様式３）受講申込表'!B"&amp;ROW(B83))="", "", INDIRECT("'（様式３）受講申込表'!B"&amp;ROW(B83)))</f>
        <v/>
      </c>
      <c r="C74" s="101" t="str" cm="1">
        <f t="array" aca="1" ref="C74" ca="1">IF(INDIRECT("'（様式３）受講申込表'!C"&amp;ROW(C83))="", "", INDIRECT("'（様式３）受講申込表'!C"&amp;ROW(C83)))</f>
        <v/>
      </c>
      <c r="D74" s="101" t="str" cm="1">
        <f t="array" aca="1" ref="D74" ca="1">IF(INDIRECT("'（様式３）受講申込表'!D"&amp;ROW(D83))="", "", INDIRECT("'（様式３）受講申込表'!D"&amp;ROW(D83)))</f>
        <v/>
      </c>
      <c r="E74" s="101" t="str" cm="1">
        <f t="array" aca="1" ref="E74" ca="1">IF(INDIRECT("'（様式３）受講申込表'!E"&amp;ROW(E83))="", "", INDIRECT("'（様式３）受講申込表'!E"&amp;ROW(E83)))</f>
        <v/>
      </c>
      <c r="F74" s="101" t="str" cm="1">
        <f t="array" aca="1" ref="F74" ca="1">IF(INDIRECT("'（様式３）受講申込表'!I"&amp;ROW(I83))="", "", INDIRECT("'（様式３）受講申込表'!I"&amp;ROW(I83)))</f>
        <v/>
      </c>
      <c r="G74" s="101" t="str" cm="1">
        <f t="array" aca="1" ref="G74" ca="1">IF(INDIRECT("'（様式３）受講申込表'!P"&amp;ROW(P83))="", "", INDIRECT("'（様式３）受講申込表'!P"&amp;ROW(P83)))</f>
        <v/>
      </c>
      <c r="H74" s="101" t="str" cm="1">
        <f t="array" aca="1" ref="H74" ca="1">IF(INDIRECT("'（様式３）受講申込表'!Q"&amp;ROW(Q83))="","",INDIRECT("'（様式３）受講申込表'!Q"&amp;ROW(Q83)))</f>
        <v/>
      </c>
      <c r="I74" s="101" t="str" cm="1">
        <f t="array" aca="1" ref="I74" ca="1">IF(INDIRECT("'（様式３）受講申込表'!R"&amp;ROW(R83))="","",INDIRECT("'（様式３）受講申込表'!R"&amp;ROW(R83)))</f>
        <v/>
      </c>
      <c r="J74" s="135" t="str" cm="1">
        <f t="array" aca="1" ref="J74" ca="1">IF(INDIRECT("'（様式３）受講申込表'!O"&amp;ROW(O83))="","",IF(INDIRECT("'（様式３）受講申込表'!O"&amp;ROW(O83))="――","",INDIRECT("'（様式３）受講申込表'!O"&amp;ROW(O83))))</f>
        <v/>
      </c>
      <c r="K74" s="101" t="str" cm="1">
        <f t="array" aca="1" ref="K74" ca="1">IF(INDIRECT("'（様式３）受講申込表'!N"&amp;ROW(N83))="","",INDIRECT("'（様式３）受講申込表'!N"&amp;ROW(N83)))</f>
        <v/>
      </c>
      <c r="L74" s="101" t="str" cm="1">
        <f t="array" aca="1" ref="L74" ca="1">IF(INDIRECT("'（様式３）受講申込表'!M"&amp;ROW(M83))="","",INDIRECT("'（様式３）受講申込表'!M"&amp;ROW(M83)))</f>
        <v/>
      </c>
      <c r="M74" s="101" t="str" cm="1">
        <f t="array" aca="1" ref="M74" ca="1">IF(INDIRECT("'（様式３）受講申込表'!G"&amp;ROW(G83))="","",INDIRECT("'（様式３）受講申込表'!G"&amp;ROW(G83)))</f>
        <v/>
      </c>
      <c r="N74" s="101" t="str" cm="1">
        <f t="array" aca="1" ref="N74" ca="1">IF(INDIRECT("'（様式３）受講申込表'!H"&amp;ROW(H83))="","",INDIRECT("'（様式３）受講申込表'!H"&amp;ROW(H83)))</f>
        <v/>
      </c>
      <c r="O74" s="101" t="str" cm="1">
        <f t="array" aca="1" ref="O74" ca="1">IF(INDIRECT("'（様式３）受講申込表'!J"&amp;ROW(J83))="","",INDIRECT("'（様式３）受講申込表'!J"&amp;ROW(J83)))</f>
        <v/>
      </c>
      <c r="P74" s="101" t="str" cm="1">
        <f t="array" aca="1" ref="P74" ca="1">IF(INDIRECT("'（様式３）受講申込表'!K"&amp;ROW(K83))="","",INDIRECT("'（様式３）受講申込表'!k"&amp;ROW(K83)))</f>
        <v/>
      </c>
      <c r="Q74" s="101" t="str" cm="1">
        <f t="array" aca="1" ref="Q74" ca="1">IF(INDIRECT("'（様式３）受講申込表'!L"&amp;ROW(L83))="","",INDIRECT("'（様式３）受講申込表'!L"&amp;ROW(L83)))</f>
        <v/>
      </c>
      <c r="R74" s="101" t="str" cm="1">
        <f t="array" aca="1" ref="R74" ca="1">IF(INDIRECT("'（様式３）受講申込表'!S"&amp;ROW(S83))="","",IF(INDIRECT("'（様式３）受講申込表'!S"&amp;ROW(S83))="――","",INDIRECT("'（様式３）受講申込表'!S"&amp;ROW(S83))))</f>
        <v/>
      </c>
      <c r="S74" s="101" t="str" cm="1">
        <f t="array" aca="1" ref="S74" ca="1">IF(INDIRECT("'（様式３）受講申込表'!T"&amp;ROW(T83))="","",IF(INDIRECT("'（様式３）受講申込表'!T"&amp;ROW(T83))="――","",INDIRECT("'（様式３）受講申込表'!T"&amp;ROW(T83))))</f>
        <v/>
      </c>
      <c r="T74" s="101" t="str" cm="1">
        <f t="array" aca="1" ref="T74" ca="1">IF(INDIRECT("'（様式３）受講申込表'!U"&amp;ROW(U83))="","",IF(INDIRECT("'（様式３）受講申込表'!U"&amp;ROW(U83))="――","",INDIRECT("'（様式３）受講申込表'!U"&amp;ROW(U83))))</f>
        <v/>
      </c>
      <c r="U74" s="101" t="str" cm="1">
        <f t="array" aca="1" ref="U74" ca="1">IF(INDIRECT("'（様式３）受講申込表'!V"&amp;ROW(V83))="","",IF(INDIRECT("'（様式３）受講申込表'!V"&amp;ROW(V83))="――","",INDIRECT("'（様式３）受講申込表'!V"&amp;ROW(V83))))</f>
        <v/>
      </c>
      <c r="V74" s="101" t="str" cm="1">
        <f t="array" aca="1" ref="V74" ca="1">IF(INDIRECT("'（様式３）受講申込表'!W"&amp;ROW(W83))="","",IF(INDIRECT("'（様式３）受講申込表'!W"&amp;ROW(W83))="――","",INDIRECT("'（様式３）受講申込表'!W"&amp;ROW(W83))))</f>
        <v/>
      </c>
      <c r="W74" s="101" t="str" cm="1">
        <f t="array" aca="1" ref="W74" ca="1">IF(INDIRECT("'（様式３）受講申込表'!X"&amp;ROW(X83))="","",IF(INDIRECT("'（様式３）受講申込表'!X"&amp;ROW(X83))="――","",INDIRECT("'（様式３）受講申込表'!X"&amp;ROW(X83))))</f>
        <v/>
      </c>
      <c r="X74" s="101" t="str" cm="1">
        <f t="array" aca="1" ref="X74" ca="1">IF(INDIRECT("'（様式３）受講申込表'!Y"&amp;ROW(Y83))="","",INDIRECT("'（様式３）受講申込表'!Y"&amp;ROW(Y83)))</f>
        <v/>
      </c>
      <c r="Y74" s="101" t="str" cm="1">
        <f t="array" aca="1" ref="Y74" ca="1">IF(INDIRECT("'（様式３）受講申込表'!Z"&amp;ROW(Z83))="","",INDIRECT("'（様式３）受講申込表'!Z"&amp;ROW(Z83)))</f>
        <v/>
      </c>
      <c r="Z74" s="101" t="str" cm="1">
        <f t="array" aca="1" ref="Z74" ca="1">IF(INDIRECT("'（様式３）受講申込表'!AA"&amp;ROW(AA83))="","",INDIRECT("'（様式３）受講申込表'!AA"&amp;ROW(AA83)))</f>
        <v/>
      </c>
      <c r="AA74" s="101" t="str" cm="1">
        <f t="array" aca="1" ref="AA74" ca="1">IF(INDIRECT("'（様式３）受講申込表'!AB"&amp;ROW(AB83))="","",INDIRECT("'（様式３）受講申込表'!AB"&amp;ROW(AB83)))</f>
        <v/>
      </c>
    </row>
    <row r="75" spans="1:27" ht="12.75" customHeight="1">
      <c r="A75" s="78">
        <v>74</v>
      </c>
      <c r="B75" s="100" t="str" cm="1">
        <f t="array" aca="1" ref="B75" ca="1">IF(INDIRECT("'（様式３）受講申込表'!B"&amp;ROW(B84))="", "", INDIRECT("'（様式３）受講申込表'!B"&amp;ROW(B84)))</f>
        <v/>
      </c>
      <c r="C75" s="101" t="str" cm="1">
        <f t="array" aca="1" ref="C75" ca="1">IF(INDIRECT("'（様式３）受講申込表'!C"&amp;ROW(C84))="", "", INDIRECT("'（様式３）受講申込表'!C"&amp;ROW(C84)))</f>
        <v/>
      </c>
      <c r="D75" s="101" t="str" cm="1">
        <f t="array" aca="1" ref="D75" ca="1">IF(INDIRECT("'（様式３）受講申込表'!D"&amp;ROW(D84))="", "", INDIRECT("'（様式３）受講申込表'!D"&amp;ROW(D84)))</f>
        <v/>
      </c>
      <c r="E75" s="101" t="str" cm="1">
        <f t="array" aca="1" ref="E75" ca="1">IF(INDIRECT("'（様式３）受講申込表'!E"&amp;ROW(E84))="", "", INDIRECT("'（様式３）受講申込表'!E"&amp;ROW(E84)))</f>
        <v/>
      </c>
      <c r="F75" s="101" t="str" cm="1">
        <f t="array" aca="1" ref="F75" ca="1">IF(INDIRECT("'（様式３）受講申込表'!I"&amp;ROW(I84))="", "", INDIRECT("'（様式３）受講申込表'!I"&amp;ROW(I84)))</f>
        <v/>
      </c>
      <c r="G75" s="101" t="str" cm="1">
        <f t="array" aca="1" ref="G75" ca="1">IF(INDIRECT("'（様式３）受講申込表'!P"&amp;ROW(P84))="", "", INDIRECT("'（様式３）受講申込表'!P"&amp;ROW(P84)))</f>
        <v/>
      </c>
      <c r="H75" s="101" t="str" cm="1">
        <f t="array" aca="1" ref="H75" ca="1">IF(INDIRECT("'（様式３）受講申込表'!Q"&amp;ROW(Q84))="","",INDIRECT("'（様式３）受講申込表'!Q"&amp;ROW(Q84)))</f>
        <v/>
      </c>
      <c r="I75" s="101" t="str" cm="1">
        <f t="array" aca="1" ref="I75" ca="1">IF(INDIRECT("'（様式３）受講申込表'!R"&amp;ROW(R84))="","",INDIRECT("'（様式３）受講申込表'!R"&amp;ROW(R84)))</f>
        <v/>
      </c>
      <c r="J75" s="135" t="str" cm="1">
        <f t="array" aca="1" ref="J75" ca="1">IF(INDIRECT("'（様式３）受講申込表'!O"&amp;ROW(O84))="","",IF(INDIRECT("'（様式３）受講申込表'!O"&amp;ROW(O84))="――","",INDIRECT("'（様式３）受講申込表'!O"&amp;ROW(O84))))</f>
        <v/>
      </c>
      <c r="K75" s="101" t="str" cm="1">
        <f t="array" aca="1" ref="K75" ca="1">IF(INDIRECT("'（様式３）受講申込表'!N"&amp;ROW(N84))="","",INDIRECT("'（様式３）受講申込表'!N"&amp;ROW(N84)))</f>
        <v/>
      </c>
      <c r="L75" s="101" t="str" cm="1">
        <f t="array" aca="1" ref="L75" ca="1">IF(INDIRECT("'（様式３）受講申込表'!M"&amp;ROW(M84))="","",INDIRECT("'（様式３）受講申込表'!M"&amp;ROW(M84)))</f>
        <v/>
      </c>
      <c r="M75" s="101" t="str" cm="1">
        <f t="array" aca="1" ref="M75" ca="1">IF(INDIRECT("'（様式３）受講申込表'!G"&amp;ROW(G84))="","",INDIRECT("'（様式３）受講申込表'!G"&amp;ROW(G84)))</f>
        <v/>
      </c>
      <c r="N75" s="101" t="str" cm="1">
        <f t="array" aca="1" ref="N75" ca="1">IF(INDIRECT("'（様式３）受講申込表'!H"&amp;ROW(H84))="","",INDIRECT("'（様式３）受講申込表'!H"&amp;ROW(H84)))</f>
        <v/>
      </c>
      <c r="O75" s="101" t="str" cm="1">
        <f t="array" aca="1" ref="O75" ca="1">IF(INDIRECT("'（様式３）受講申込表'!J"&amp;ROW(J84))="","",INDIRECT("'（様式３）受講申込表'!J"&amp;ROW(J84)))</f>
        <v/>
      </c>
      <c r="P75" s="101" t="str" cm="1">
        <f t="array" aca="1" ref="P75" ca="1">IF(INDIRECT("'（様式３）受講申込表'!K"&amp;ROW(K84))="","",INDIRECT("'（様式３）受講申込表'!k"&amp;ROW(K84)))</f>
        <v/>
      </c>
      <c r="Q75" s="101" t="str" cm="1">
        <f t="array" aca="1" ref="Q75" ca="1">IF(INDIRECT("'（様式３）受講申込表'!L"&amp;ROW(L84))="","",INDIRECT("'（様式３）受講申込表'!L"&amp;ROW(L84)))</f>
        <v/>
      </c>
      <c r="R75" s="101" t="str" cm="1">
        <f t="array" aca="1" ref="R75" ca="1">IF(INDIRECT("'（様式３）受講申込表'!S"&amp;ROW(S84))="","",IF(INDIRECT("'（様式３）受講申込表'!S"&amp;ROW(S84))="――","",INDIRECT("'（様式３）受講申込表'!S"&amp;ROW(S84))))</f>
        <v/>
      </c>
      <c r="S75" s="101" t="str" cm="1">
        <f t="array" aca="1" ref="S75" ca="1">IF(INDIRECT("'（様式３）受講申込表'!T"&amp;ROW(T84))="","",IF(INDIRECT("'（様式３）受講申込表'!T"&amp;ROW(T84))="――","",INDIRECT("'（様式３）受講申込表'!T"&amp;ROW(T84))))</f>
        <v/>
      </c>
      <c r="T75" s="101" t="str" cm="1">
        <f t="array" aca="1" ref="T75" ca="1">IF(INDIRECT("'（様式３）受講申込表'!U"&amp;ROW(U84))="","",IF(INDIRECT("'（様式３）受講申込表'!U"&amp;ROW(U84))="――","",INDIRECT("'（様式３）受講申込表'!U"&amp;ROW(U84))))</f>
        <v/>
      </c>
      <c r="U75" s="101" t="str" cm="1">
        <f t="array" aca="1" ref="U75" ca="1">IF(INDIRECT("'（様式３）受講申込表'!V"&amp;ROW(V84))="","",IF(INDIRECT("'（様式３）受講申込表'!V"&amp;ROW(V84))="――","",INDIRECT("'（様式３）受講申込表'!V"&amp;ROW(V84))))</f>
        <v/>
      </c>
      <c r="V75" s="101" t="str" cm="1">
        <f t="array" aca="1" ref="V75" ca="1">IF(INDIRECT("'（様式３）受講申込表'!W"&amp;ROW(W84))="","",IF(INDIRECT("'（様式３）受講申込表'!W"&amp;ROW(W84))="――","",INDIRECT("'（様式３）受講申込表'!W"&amp;ROW(W84))))</f>
        <v/>
      </c>
      <c r="W75" s="101" t="str" cm="1">
        <f t="array" aca="1" ref="W75" ca="1">IF(INDIRECT("'（様式３）受講申込表'!X"&amp;ROW(X84))="","",IF(INDIRECT("'（様式３）受講申込表'!X"&amp;ROW(X84))="――","",INDIRECT("'（様式３）受講申込表'!X"&amp;ROW(X84))))</f>
        <v/>
      </c>
      <c r="X75" s="101" t="str" cm="1">
        <f t="array" aca="1" ref="X75" ca="1">IF(INDIRECT("'（様式３）受講申込表'!Y"&amp;ROW(Y84))="","",INDIRECT("'（様式３）受講申込表'!Y"&amp;ROW(Y84)))</f>
        <v/>
      </c>
      <c r="Y75" s="101" t="str" cm="1">
        <f t="array" aca="1" ref="Y75" ca="1">IF(INDIRECT("'（様式３）受講申込表'!Z"&amp;ROW(Z84))="","",INDIRECT("'（様式３）受講申込表'!Z"&amp;ROW(Z84)))</f>
        <v/>
      </c>
      <c r="Z75" s="101" t="str" cm="1">
        <f t="array" aca="1" ref="Z75" ca="1">IF(INDIRECT("'（様式３）受講申込表'!AA"&amp;ROW(AA84))="","",INDIRECT("'（様式３）受講申込表'!AA"&amp;ROW(AA84)))</f>
        <v/>
      </c>
      <c r="AA75" s="101" t="str" cm="1">
        <f t="array" aca="1" ref="AA75" ca="1">IF(INDIRECT("'（様式３）受講申込表'!AB"&amp;ROW(AB84))="","",INDIRECT("'（様式３）受講申込表'!AB"&amp;ROW(AB84)))</f>
        <v/>
      </c>
    </row>
    <row r="76" spans="1:27" ht="12.75" customHeight="1">
      <c r="A76" s="78">
        <v>75</v>
      </c>
      <c r="B76" s="100" t="str" cm="1">
        <f t="array" aca="1" ref="B76" ca="1">IF(INDIRECT("'（様式３）受講申込表'!B"&amp;ROW(B85))="", "", INDIRECT("'（様式３）受講申込表'!B"&amp;ROW(B85)))</f>
        <v/>
      </c>
      <c r="C76" s="101" t="str" cm="1">
        <f t="array" aca="1" ref="C76" ca="1">IF(INDIRECT("'（様式３）受講申込表'!C"&amp;ROW(C85))="", "", INDIRECT("'（様式３）受講申込表'!C"&amp;ROW(C85)))</f>
        <v/>
      </c>
      <c r="D76" s="101" t="str" cm="1">
        <f t="array" aca="1" ref="D76" ca="1">IF(INDIRECT("'（様式３）受講申込表'!D"&amp;ROW(D85))="", "", INDIRECT("'（様式３）受講申込表'!D"&amp;ROW(D85)))</f>
        <v/>
      </c>
      <c r="E76" s="101" t="str" cm="1">
        <f t="array" aca="1" ref="E76" ca="1">IF(INDIRECT("'（様式３）受講申込表'!E"&amp;ROW(E85))="", "", INDIRECT("'（様式３）受講申込表'!E"&amp;ROW(E85)))</f>
        <v/>
      </c>
      <c r="F76" s="101" t="str" cm="1">
        <f t="array" aca="1" ref="F76" ca="1">IF(INDIRECT("'（様式３）受講申込表'!I"&amp;ROW(I85))="", "", INDIRECT("'（様式３）受講申込表'!I"&amp;ROW(I85)))</f>
        <v/>
      </c>
      <c r="G76" s="101" t="str" cm="1">
        <f t="array" aca="1" ref="G76" ca="1">IF(INDIRECT("'（様式３）受講申込表'!P"&amp;ROW(P85))="", "", INDIRECT("'（様式３）受講申込表'!P"&amp;ROW(P85)))</f>
        <v/>
      </c>
      <c r="H76" s="101" t="str" cm="1">
        <f t="array" aca="1" ref="H76" ca="1">IF(INDIRECT("'（様式３）受講申込表'!Q"&amp;ROW(Q85))="","",INDIRECT("'（様式３）受講申込表'!Q"&amp;ROW(Q85)))</f>
        <v/>
      </c>
      <c r="I76" s="101" t="str" cm="1">
        <f t="array" aca="1" ref="I76" ca="1">IF(INDIRECT("'（様式３）受講申込表'!R"&amp;ROW(R85))="","",INDIRECT("'（様式３）受講申込表'!R"&amp;ROW(R85)))</f>
        <v/>
      </c>
      <c r="J76" s="135" t="str" cm="1">
        <f t="array" aca="1" ref="J76" ca="1">IF(INDIRECT("'（様式３）受講申込表'!O"&amp;ROW(O85))="","",IF(INDIRECT("'（様式３）受講申込表'!O"&amp;ROW(O85))="――","",INDIRECT("'（様式３）受講申込表'!O"&amp;ROW(O85))))</f>
        <v/>
      </c>
      <c r="K76" s="101" t="str" cm="1">
        <f t="array" aca="1" ref="K76" ca="1">IF(INDIRECT("'（様式３）受講申込表'!N"&amp;ROW(N85))="","",INDIRECT("'（様式３）受講申込表'!N"&amp;ROW(N85)))</f>
        <v/>
      </c>
      <c r="L76" s="101" t="str" cm="1">
        <f t="array" aca="1" ref="L76" ca="1">IF(INDIRECT("'（様式３）受講申込表'!M"&amp;ROW(M85))="","",INDIRECT("'（様式３）受講申込表'!M"&amp;ROW(M85)))</f>
        <v/>
      </c>
      <c r="M76" s="101" t="str" cm="1">
        <f t="array" aca="1" ref="M76" ca="1">IF(INDIRECT("'（様式３）受講申込表'!G"&amp;ROW(G85))="","",INDIRECT("'（様式３）受講申込表'!G"&amp;ROW(G85)))</f>
        <v/>
      </c>
      <c r="N76" s="101" t="str" cm="1">
        <f t="array" aca="1" ref="N76" ca="1">IF(INDIRECT("'（様式３）受講申込表'!H"&amp;ROW(H85))="","",INDIRECT("'（様式３）受講申込表'!H"&amp;ROW(H85)))</f>
        <v/>
      </c>
      <c r="O76" s="101" t="str" cm="1">
        <f t="array" aca="1" ref="O76" ca="1">IF(INDIRECT("'（様式３）受講申込表'!J"&amp;ROW(J85))="","",INDIRECT("'（様式３）受講申込表'!J"&amp;ROW(J85)))</f>
        <v/>
      </c>
      <c r="P76" s="101" t="str" cm="1">
        <f t="array" aca="1" ref="P76" ca="1">IF(INDIRECT("'（様式３）受講申込表'!K"&amp;ROW(K85))="","",INDIRECT("'（様式３）受講申込表'!k"&amp;ROW(K85)))</f>
        <v/>
      </c>
      <c r="Q76" s="101" t="str" cm="1">
        <f t="array" aca="1" ref="Q76" ca="1">IF(INDIRECT("'（様式３）受講申込表'!L"&amp;ROW(L85))="","",INDIRECT("'（様式３）受講申込表'!L"&amp;ROW(L85)))</f>
        <v/>
      </c>
      <c r="R76" s="101" t="str" cm="1">
        <f t="array" aca="1" ref="R76" ca="1">IF(INDIRECT("'（様式３）受講申込表'!S"&amp;ROW(S85))="","",IF(INDIRECT("'（様式３）受講申込表'!S"&amp;ROW(S85))="――","",INDIRECT("'（様式３）受講申込表'!S"&amp;ROW(S85))))</f>
        <v/>
      </c>
      <c r="S76" s="101" t="str" cm="1">
        <f t="array" aca="1" ref="S76" ca="1">IF(INDIRECT("'（様式３）受講申込表'!T"&amp;ROW(T85))="","",IF(INDIRECT("'（様式３）受講申込表'!T"&amp;ROW(T85))="――","",INDIRECT("'（様式３）受講申込表'!T"&amp;ROW(T85))))</f>
        <v/>
      </c>
      <c r="T76" s="101" t="str" cm="1">
        <f t="array" aca="1" ref="T76" ca="1">IF(INDIRECT("'（様式３）受講申込表'!U"&amp;ROW(U85))="","",IF(INDIRECT("'（様式３）受講申込表'!U"&amp;ROW(U85))="――","",INDIRECT("'（様式３）受講申込表'!U"&amp;ROW(U85))))</f>
        <v/>
      </c>
      <c r="U76" s="101" t="str" cm="1">
        <f t="array" aca="1" ref="U76" ca="1">IF(INDIRECT("'（様式３）受講申込表'!V"&amp;ROW(V85))="","",IF(INDIRECT("'（様式３）受講申込表'!V"&amp;ROW(V85))="――","",INDIRECT("'（様式３）受講申込表'!V"&amp;ROW(V85))))</f>
        <v/>
      </c>
      <c r="V76" s="101" t="str" cm="1">
        <f t="array" aca="1" ref="V76" ca="1">IF(INDIRECT("'（様式３）受講申込表'!W"&amp;ROW(W85))="","",IF(INDIRECT("'（様式３）受講申込表'!W"&amp;ROW(W85))="――","",INDIRECT("'（様式３）受講申込表'!W"&amp;ROW(W85))))</f>
        <v/>
      </c>
      <c r="W76" s="101" t="str" cm="1">
        <f t="array" aca="1" ref="W76" ca="1">IF(INDIRECT("'（様式３）受講申込表'!X"&amp;ROW(X85))="","",IF(INDIRECT("'（様式３）受講申込表'!X"&amp;ROW(X85))="――","",INDIRECT("'（様式３）受講申込表'!X"&amp;ROW(X85))))</f>
        <v/>
      </c>
      <c r="X76" s="101" t="str" cm="1">
        <f t="array" aca="1" ref="X76" ca="1">IF(INDIRECT("'（様式３）受講申込表'!Y"&amp;ROW(Y85))="","",INDIRECT("'（様式３）受講申込表'!Y"&amp;ROW(Y85)))</f>
        <v/>
      </c>
      <c r="Y76" s="101" t="str" cm="1">
        <f t="array" aca="1" ref="Y76" ca="1">IF(INDIRECT("'（様式３）受講申込表'!Z"&amp;ROW(Z85))="","",INDIRECT("'（様式３）受講申込表'!Z"&amp;ROW(Z85)))</f>
        <v/>
      </c>
      <c r="Z76" s="101" t="str" cm="1">
        <f t="array" aca="1" ref="Z76" ca="1">IF(INDIRECT("'（様式３）受講申込表'!AA"&amp;ROW(AA85))="","",INDIRECT("'（様式３）受講申込表'!AA"&amp;ROW(AA85)))</f>
        <v/>
      </c>
      <c r="AA76" s="101" t="str" cm="1">
        <f t="array" aca="1" ref="AA76" ca="1">IF(INDIRECT("'（様式３）受講申込表'!AB"&amp;ROW(AB85))="","",INDIRECT("'（様式３）受講申込表'!AB"&amp;ROW(AB85)))</f>
        <v/>
      </c>
    </row>
    <row r="77" spans="1:27" ht="12.75" customHeight="1">
      <c r="A77" s="78">
        <v>76</v>
      </c>
      <c r="B77" s="100" t="str" cm="1">
        <f t="array" aca="1" ref="B77" ca="1">IF(INDIRECT("'（様式３）受講申込表'!B"&amp;ROW(B86))="", "", INDIRECT("'（様式３）受講申込表'!B"&amp;ROW(B86)))</f>
        <v/>
      </c>
      <c r="C77" s="101" t="str" cm="1">
        <f t="array" aca="1" ref="C77" ca="1">IF(INDIRECT("'（様式３）受講申込表'!C"&amp;ROW(C86))="", "", INDIRECT("'（様式３）受講申込表'!C"&amp;ROW(C86)))</f>
        <v/>
      </c>
      <c r="D77" s="101" t="str" cm="1">
        <f t="array" aca="1" ref="D77" ca="1">IF(INDIRECT("'（様式３）受講申込表'!D"&amp;ROW(D86))="", "", INDIRECT("'（様式３）受講申込表'!D"&amp;ROW(D86)))</f>
        <v/>
      </c>
      <c r="E77" s="101" t="str" cm="1">
        <f t="array" aca="1" ref="E77" ca="1">IF(INDIRECT("'（様式３）受講申込表'!E"&amp;ROW(E86))="", "", INDIRECT("'（様式３）受講申込表'!E"&amp;ROW(E86)))</f>
        <v/>
      </c>
      <c r="F77" s="101" t="str" cm="1">
        <f t="array" aca="1" ref="F77" ca="1">IF(INDIRECT("'（様式３）受講申込表'!I"&amp;ROW(I86))="", "", INDIRECT("'（様式３）受講申込表'!I"&amp;ROW(I86)))</f>
        <v/>
      </c>
      <c r="G77" s="101" t="str" cm="1">
        <f t="array" aca="1" ref="G77" ca="1">IF(INDIRECT("'（様式３）受講申込表'!P"&amp;ROW(P86))="", "", INDIRECT("'（様式３）受講申込表'!P"&amp;ROW(P86)))</f>
        <v/>
      </c>
      <c r="H77" s="101" t="str" cm="1">
        <f t="array" aca="1" ref="H77" ca="1">IF(INDIRECT("'（様式３）受講申込表'!Q"&amp;ROW(Q86))="","",INDIRECT("'（様式３）受講申込表'!Q"&amp;ROW(Q86)))</f>
        <v/>
      </c>
      <c r="I77" s="101" t="str" cm="1">
        <f t="array" aca="1" ref="I77" ca="1">IF(INDIRECT("'（様式３）受講申込表'!R"&amp;ROW(R86))="","",INDIRECT("'（様式３）受講申込表'!R"&amp;ROW(R86)))</f>
        <v/>
      </c>
      <c r="J77" s="135" t="str" cm="1">
        <f t="array" aca="1" ref="J77" ca="1">IF(INDIRECT("'（様式３）受講申込表'!O"&amp;ROW(O86))="","",IF(INDIRECT("'（様式３）受講申込表'!O"&amp;ROW(O86))="――","",INDIRECT("'（様式３）受講申込表'!O"&amp;ROW(O86))))</f>
        <v/>
      </c>
      <c r="K77" s="101" t="str" cm="1">
        <f t="array" aca="1" ref="K77" ca="1">IF(INDIRECT("'（様式３）受講申込表'!N"&amp;ROW(N86))="","",INDIRECT("'（様式３）受講申込表'!N"&amp;ROW(N86)))</f>
        <v/>
      </c>
      <c r="L77" s="101" t="str" cm="1">
        <f t="array" aca="1" ref="L77" ca="1">IF(INDIRECT("'（様式３）受講申込表'!M"&amp;ROW(M86))="","",INDIRECT("'（様式３）受講申込表'!M"&amp;ROW(M86)))</f>
        <v/>
      </c>
      <c r="M77" s="101" t="str" cm="1">
        <f t="array" aca="1" ref="M77" ca="1">IF(INDIRECT("'（様式３）受講申込表'!G"&amp;ROW(G86))="","",INDIRECT("'（様式３）受講申込表'!G"&amp;ROW(G86)))</f>
        <v/>
      </c>
      <c r="N77" s="101" t="str" cm="1">
        <f t="array" aca="1" ref="N77" ca="1">IF(INDIRECT("'（様式３）受講申込表'!H"&amp;ROW(H86))="","",INDIRECT("'（様式３）受講申込表'!H"&amp;ROW(H86)))</f>
        <v/>
      </c>
      <c r="O77" s="101" t="str" cm="1">
        <f t="array" aca="1" ref="O77" ca="1">IF(INDIRECT("'（様式３）受講申込表'!J"&amp;ROW(J86))="","",INDIRECT("'（様式３）受講申込表'!J"&amp;ROW(J86)))</f>
        <v/>
      </c>
      <c r="P77" s="101" t="str" cm="1">
        <f t="array" aca="1" ref="P77" ca="1">IF(INDIRECT("'（様式３）受講申込表'!K"&amp;ROW(K86))="","",INDIRECT("'（様式３）受講申込表'!k"&amp;ROW(K86)))</f>
        <v/>
      </c>
      <c r="Q77" s="101" t="str" cm="1">
        <f t="array" aca="1" ref="Q77" ca="1">IF(INDIRECT("'（様式３）受講申込表'!L"&amp;ROW(L86))="","",INDIRECT("'（様式３）受講申込表'!L"&amp;ROW(L86)))</f>
        <v/>
      </c>
      <c r="R77" s="101" t="str" cm="1">
        <f t="array" aca="1" ref="R77" ca="1">IF(INDIRECT("'（様式３）受講申込表'!S"&amp;ROW(S86))="","",IF(INDIRECT("'（様式３）受講申込表'!S"&amp;ROW(S86))="――","",INDIRECT("'（様式３）受講申込表'!S"&amp;ROW(S86))))</f>
        <v/>
      </c>
      <c r="S77" s="101" t="str" cm="1">
        <f t="array" aca="1" ref="S77" ca="1">IF(INDIRECT("'（様式３）受講申込表'!T"&amp;ROW(T86))="","",IF(INDIRECT("'（様式３）受講申込表'!T"&amp;ROW(T86))="――","",INDIRECT("'（様式３）受講申込表'!T"&amp;ROW(T86))))</f>
        <v/>
      </c>
      <c r="T77" s="101" t="str" cm="1">
        <f t="array" aca="1" ref="T77" ca="1">IF(INDIRECT("'（様式３）受講申込表'!U"&amp;ROW(U86))="","",IF(INDIRECT("'（様式３）受講申込表'!U"&amp;ROW(U86))="――","",INDIRECT("'（様式３）受講申込表'!U"&amp;ROW(U86))))</f>
        <v/>
      </c>
      <c r="U77" s="101" t="str" cm="1">
        <f t="array" aca="1" ref="U77" ca="1">IF(INDIRECT("'（様式３）受講申込表'!V"&amp;ROW(V86))="","",IF(INDIRECT("'（様式３）受講申込表'!V"&amp;ROW(V86))="――","",INDIRECT("'（様式３）受講申込表'!V"&amp;ROW(V86))))</f>
        <v/>
      </c>
      <c r="V77" s="101" t="str" cm="1">
        <f t="array" aca="1" ref="V77" ca="1">IF(INDIRECT("'（様式３）受講申込表'!W"&amp;ROW(W86))="","",IF(INDIRECT("'（様式３）受講申込表'!W"&amp;ROW(W86))="――","",INDIRECT("'（様式３）受講申込表'!W"&amp;ROW(W86))))</f>
        <v/>
      </c>
      <c r="W77" s="101" t="str" cm="1">
        <f t="array" aca="1" ref="W77" ca="1">IF(INDIRECT("'（様式３）受講申込表'!X"&amp;ROW(X86))="","",IF(INDIRECT("'（様式３）受講申込表'!X"&amp;ROW(X86))="――","",INDIRECT("'（様式３）受講申込表'!X"&amp;ROW(X86))))</f>
        <v/>
      </c>
      <c r="X77" s="101" t="str" cm="1">
        <f t="array" aca="1" ref="X77" ca="1">IF(INDIRECT("'（様式３）受講申込表'!Y"&amp;ROW(Y86))="","",INDIRECT("'（様式３）受講申込表'!Y"&amp;ROW(Y86)))</f>
        <v/>
      </c>
      <c r="Y77" s="101" t="str" cm="1">
        <f t="array" aca="1" ref="Y77" ca="1">IF(INDIRECT("'（様式３）受講申込表'!Z"&amp;ROW(Z86))="","",INDIRECT("'（様式３）受講申込表'!Z"&amp;ROW(Z86)))</f>
        <v/>
      </c>
      <c r="Z77" s="101" t="str" cm="1">
        <f t="array" aca="1" ref="Z77" ca="1">IF(INDIRECT("'（様式３）受講申込表'!AA"&amp;ROW(AA86))="","",INDIRECT("'（様式３）受講申込表'!AA"&amp;ROW(AA86)))</f>
        <v/>
      </c>
      <c r="AA77" s="101" t="str" cm="1">
        <f t="array" aca="1" ref="AA77" ca="1">IF(INDIRECT("'（様式３）受講申込表'!AB"&amp;ROW(AB86))="","",INDIRECT("'（様式３）受講申込表'!AB"&amp;ROW(AB86)))</f>
        <v/>
      </c>
    </row>
    <row r="78" spans="1:27" ht="12.75" customHeight="1">
      <c r="A78" s="78">
        <v>77</v>
      </c>
      <c r="B78" s="100" t="str" cm="1">
        <f t="array" aca="1" ref="B78" ca="1">IF(INDIRECT("'（様式３）受講申込表'!B"&amp;ROW(B87))="", "", INDIRECT("'（様式３）受講申込表'!B"&amp;ROW(B87)))</f>
        <v/>
      </c>
      <c r="C78" s="101" t="str" cm="1">
        <f t="array" aca="1" ref="C78" ca="1">IF(INDIRECT("'（様式３）受講申込表'!C"&amp;ROW(C87))="", "", INDIRECT("'（様式３）受講申込表'!C"&amp;ROW(C87)))</f>
        <v/>
      </c>
      <c r="D78" s="101" t="str" cm="1">
        <f t="array" aca="1" ref="D78" ca="1">IF(INDIRECT("'（様式３）受講申込表'!D"&amp;ROW(D87))="", "", INDIRECT("'（様式３）受講申込表'!D"&amp;ROW(D87)))</f>
        <v/>
      </c>
      <c r="E78" s="101" t="str" cm="1">
        <f t="array" aca="1" ref="E78" ca="1">IF(INDIRECT("'（様式３）受講申込表'!E"&amp;ROW(E87))="", "", INDIRECT("'（様式３）受講申込表'!E"&amp;ROW(E87)))</f>
        <v/>
      </c>
      <c r="F78" s="101" t="str" cm="1">
        <f t="array" aca="1" ref="F78" ca="1">IF(INDIRECT("'（様式３）受講申込表'!I"&amp;ROW(I87))="", "", INDIRECT("'（様式３）受講申込表'!I"&amp;ROW(I87)))</f>
        <v/>
      </c>
      <c r="G78" s="101" t="str" cm="1">
        <f t="array" aca="1" ref="G78" ca="1">IF(INDIRECT("'（様式３）受講申込表'!P"&amp;ROW(P87))="", "", INDIRECT("'（様式３）受講申込表'!P"&amp;ROW(P87)))</f>
        <v/>
      </c>
      <c r="H78" s="101" t="str" cm="1">
        <f t="array" aca="1" ref="H78" ca="1">IF(INDIRECT("'（様式３）受講申込表'!Q"&amp;ROW(Q87))="","",INDIRECT("'（様式３）受講申込表'!Q"&amp;ROW(Q87)))</f>
        <v/>
      </c>
      <c r="I78" s="101" t="str" cm="1">
        <f t="array" aca="1" ref="I78" ca="1">IF(INDIRECT("'（様式３）受講申込表'!R"&amp;ROW(R87))="","",INDIRECT("'（様式３）受講申込表'!R"&amp;ROW(R87)))</f>
        <v/>
      </c>
      <c r="J78" s="135" t="str" cm="1">
        <f t="array" aca="1" ref="J78" ca="1">IF(INDIRECT("'（様式３）受講申込表'!O"&amp;ROW(O87))="","",IF(INDIRECT("'（様式３）受講申込表'!O"&amp;ROW(O87))="――","",INDIRECT("'（様式３）受講申込表'!O"&amp;ROW(O87))))</f>
        <v/>
      </c>
      <c r="K78" s="101" t="str" cm="1">
        <f t="array" aca="1" ref="K78" ca="1">IF(INDIRECT("'（様式３）受講申込表'!N"&amp;ROW(N87))="","",INDIRECT("'（様式３）受講申込表'!N"&amp;ROW(N87)))</f>
        <v/>
      </c>
      <c r="L78" s="101" t="str" cm="1">
        <f t="array" aca="1" ref="L78" ca="1">IF(INDIRECT("'（様式３）受講申込表'!M"&amp;ROW(M87))="","",INDIRECT("'（様式３）受講申込表'!M"&amp;ROW(M87)))</f>
        <v/>
      </c>
      <c r="M78" s="101" t="str" cm="1">
        <f t="array" aca="1" ref="M78" ca="1">IF(INDIRECT("'（様式３）受講申込表'!G"&amp;ROW(G87))="","",INDIRECT("'（様式３）受講申込表'!G"&amp;ROW(G87)))</f>
        <v/>
      </c>
      <c r="N78" s="101" t="str" cm="1">
        <f t="array" aca="1" ref="N78" ca="1">IF(INDIRECT("'（様式３）受講申込表'!H"&amp;ROW(H87))="","",INDIRECT("'（様式３）受講申込表'!H"&amp;ROW(H87)))</f>
        <v/>
      </c>
      <c r="O78" s="101" t="str" cm="1">
        <f t="array" aca="1" ref="O78" ca="1">IF(INDIRECT("'（様式３）受講申込表'!J"&amp;ROW(J87))="","",INDIRECT("'（様式３）受講申込表'!J"&amp;ROW(J87)))</f>
        <v/>
      </c>
      <c r="P78" s="101" t="str" cm="1">
        <f t="array" aca="1" ref="P78" ca="1">IF(INDIRECT("'（様式３）受講申込表'!K"&amp;ROW(K87))="","",INDIRECT("'（様式３）受講申込表'!k"&amp;ROW(K87)))</f>
        <v/>
      </c>
      <c r="Q78" s="101" t="str" cm="1">
        <f t="array" aca="1" ref="Q78" ca="1">IF(INDIRECT("'（様式３）受講申込表'!L"&amp;ROW(L87))="","",INDIRECT("'（様式３）受講申込表'!L"&amp;ROW(L87)))</f>
        <v/>
      </c>
      <c r="R78" s="101" t="str" cm="1">
        <f t="array" aca="1" ref="R78" ca="1">IF(INDIRECT("'（様式３）受講申込表'!S"&amp;ROW(S87))="","",IF(INDIRECT("'（様式３）受講申込表'!S"&amp;ROW(S87))="――","",INDIRECT("'（様式３）受講申込表'!S"&amp;ROW(S87))))</f>
        <v/>
      </c>
      <c r="S78" s="101" t="str" cm="1">
        <f t="array" aca="1" ref="S78" ca="1">IF(INDIRECT("'（様式３）受講申込表'!T"&amp;ROW(T87))="","",IF(INDIRECT("'（様式３）受講申込表'!T"&amp;ROW(T87))="――","",INDIRECT("'（様式３）受講申込表'!T"&amp;ROW(T87))))</f>
        <v/>
      </c>
      <c r="T78" s="101" t="str" cm="1">
        <f t="array" aca="1" ref="T78" ca="1">IF(INDIRECT("'（様式３）受講申込表'!U"&amp;ROW(U87))="","",IF(INDIRECT("'（様式３）受講申込表'!U"&amp;ROW(U87))="――","",INDIRECT("'（様式３）受講申込表'!U"&amp;ROW(U87))))</f>
        <v/>
      </c>
      <c r="U78" s="101" t="str" cm="1">
        <f t="array" aca="1" ref="U78" ca="1">IF(INDIRECT("'（様式３）受講申込表'!V"&amp;ROW(V87))="","",IF(INDIRECT("'（様式３）受講申込表'!V"&amp;ROW(V87))="――","",INDIRECT("'（様式３）受講申込表'!V"&amp;ROW(V87))))</f>
        <v/>
      </c>
      <c r="V78" s="101" t="str" cm="1">
        <f t="array" aca="1" ref="V78" ca="1">IF(INDIRECT("'（様式３）受講申込表'!W"&amp;ROW(W87))="","",IF(INDIRECT("'（様式３）受講申込表'!W"&amp;ROW(W87))="――","",INDIRECT("'（様式３）受講申込表'!W"&amp;ROW(W87))))</f>
        <v/>
      </c>
      <c r="W78" s="101" t="str" cm="1">
        <f t="array" aca="1" ref="W78" ca="1">IF(INDIRECT("'（様式３）受講申込表'!X"&amp;ROW(X87))="","",IF(INDIRECT("'（様式３）受講申込表'!X"&amp;ROW(X87))="――","",INDIRECT("'（様式３）受講申込表'!X"&amp;ROW(X87))))</f>
        <v/>
      </c>
      <c r="X78" s="101" t="str" cm="1">
        <f t="array" aca="1" ref="X78" ca="1">IF(INDIRECT("'（様式３）受講申込表'!Y"&amp;ROW(Y87))="","",INDIRECT("'（様式３）受講申込表'!Y"&amp;ROW(Y87)))</f>
        <v/>
      </c>
      <c r="Y78" s="101" t="str" cm="1">
        <f t="array" aca="1" ref="Y78" ca="1">IF(INDIRECT("'（様式３）受講申込表'!Z"&amp;ROW(Z87))="","",INDIRECT("'（様式３）受講申込表'!Z"&amp;ROW(Z87)))</f>
        <v/>
      </c>
      <c r="Z78" s="101" t="str" cm="1">
        <f t="array" aca="1" ref="Z78" ca="1">IF(INDIRECT("'（様式３）受講申込表'!AA"&amp;ROW(AA87))="","",INDIRECT("'（様式３）受講申込表'!AA"&amp;ROW(AA87)))</f>
        <v/>
      </c>
      <c r="AA78" s="101" t="str" cm="1">
        <f t="array" aca="1" ref="AA78" ca="1">IF(INDIRECT("'（様式３）受講申込表'!AB"&amp;ROW(AB87))="","",INDIRECT("'（様式３）受講申込表'!AB"&amp;ROW(AB87)))</f>
        <v/>
      </c>
    </row>
    <row r="79" spans="1:27" ht="12.75" customHeight="1">
      <c r="A79" s="78">
        <v>78</v>
      </c>
      <c r="B79" s="100" t="str" cm="1">
        <f t="array" aca="1" ref="B79" ca="1">IF(INDIRECT("'（様式３）受講申込表'!B"&amp;ROW(B88))="", "", INDIRECT("'（様式３）受講申込表'!B"&amp;ROW(B88)))</f>
        <v/>
      </c>
      <c r="C79" s="101" t="str" cm="1">
        <f t="array" aca="1" ref="C79" ca="1">IF(INDIRECT("'（様式３）受講申込表'!C"&amp;ROW(C88))="", "", INDIRECT("'（様式３）受講申込表'!C"&amp;ROW(C88)))</f>
        <v/>
      </c>
      <c r="D79" s="101" t="str" cm="1">
        <f t="array" aca="1" ref="D79" ca="1">IF(INDIRECT("'（様式３）受講申込表'!D"&amp;ROW(D88))="", "", INDIRECT("'（様式３）受講申込表'!D"&amp;ROW(D88)))</f>
        <v/>
      </c>
      <c r="E79" s="101" t="str" cm="1">
        <f t="array" aca="1" ref="E79" ca="1">IF(INDIRECT("'（様式３）受講申込表'!E"&amp;ROW(E88))="", "", INDIRECT("'（様式３）受講申込表'!E"&amp;ROW(E88)))</f>
        <v/>
      </c>
      <c r="F79" s="101" t="str" cm="1">
        <f t="array" aca="1" ref="F79" ca="1">IF(INDIRECT("'（様式３）受講申込表'!I"&amp;ROW(I88))="", "", INDIRECT("'（様式３）受講申込表'!I"&amp;ROW(I88)))</f>
        <v/>
      </c>
      <c r="G79" s="101" t="str" cm="1">
        <f t="array" aca="1" ref="G79" ca="1">IF(INDIRECT("'（様式３）受講申込表'!P"&amp;ROW(P88))="", "", INDIRECT("'（様式３）受講申込表'!P"&amp;ROW(P88)))</f>
        <v/>
      </c>
      <c r="H79" s="101" t="str" cm="1">
        <f t="array" aca="1" ref="H79" ca="1">IF(INDIRECT("'（様式３）受講申込表'!Q"&amp;ROW(Q88))="","",INDIRECT("'（様式３）受講申込表'!Q"&amp;ROW(Q88)))</f>
        <v/>
      </c>
      <c r="I79" s="101" t="str" cm="1">
        <f t="array" aca="1" ref="I79" ca="1">IF(INDIRECT("'（様式３）受講申込表'!R"&amp;ROW(R88))="","",INDIRECT("'（様式３）受講申込表'!R"&amp;ROW(R88)))</f>
        <v/>
      </c>
      <c r="J79" s="135" t="str" cm="1">
        <f t="array" aca="1" ref="J79" ca="1">IF(INDIRECT("'（様式３）受講申込表'!O"&amp;ROW(O88))="","",IF(INDIRECT("'（様式３）受講申込表'!O"&amp;ROW(O88))="――","",INDIRECT("'（様式３）受講申込表'!O"&amp;ROW(O88))))</f>
        <v/>
      </c>
      <c r="K79" s="101" t="str" cm="1">
        <f t="array" aca="1" ref="K79" ca="1">IF(INDIRECT("'（様式３）受講申込表'!N"&amp;ROW(N88))="","",INDIRECT("'（様式３）受講申込表'!N"&amp;ROW(N88)))</f>
        <v/>
      </c>
      <c r="L79" s="101" t="str" cm="1">
        <f t="array" aca="1" ref="L79" ca="1">IF(INDIRECT("'（様式３）受講申込表'!M"&amp;ROW(M88))="","",INDIRECT("'（様式３）受講申込表'!M"&amp;ROW(M88)))</f>
        <v/>
      </c>
      <c r="M79" s="101" t="str" cm="1">
        <f t="array" aca="1" ref="M79" ca="1">IF(INDIRECT("'（様式３）受講申込表'!G"&amp;ROW(G88))="","",INDIRECT("'（様式３）受講申込表'!G"&amp;ROW(G88)))</f>
        <v/>
      </c>
      <c r="N79" s="101" t="str" cm="1">
        <f t="array" aca="1" ref="N79" ca="1">IF(INDIRECT("'（様式３）受講申込表'!H"&amp;ROW(H88))="","",INDIRECT("'（様式３）受講申込表'!H"&amp;ROW(H88)))</f>
        <v/>
      </c>
      <c r="O79" s="101" t="str" cm="1">
        <f t="array" aca="1" ref="O79" ca="1">IF(INDIRECT("'（様式３）受講申込表'!J"&amp;ROW(J88))="","",INDIRECT("'（様式３）受講申込表'!J"&amp;ROW(J88)))</f>
        <v/>
      </c>
      <c r="P79" s="101" t="str" cm="1">
        <f t="array" aca="1" ref="P79" ca="1">IF(INDIRECT("'（様式３）受講申込表'!K"&amp;ROW(K88))="","",INDIRECT("'（様式３）受講申込表'!k"&amp;ROW(K88)))</f>
        <v/>
      </c>
      <c r="Q79" s="101" t="str" cm="1">
        <f t="array" aca="1" ref="Q79" ca="1">IF(INDIRECT("'（様式３）受講申込表'!L"&amp;ROW(L88))="","",INDIRECT("'（様式３）受講申込表'!L"&amp;ROW(L88)))</f>
        <v/>
      </c>
      <c r="R79" s="101" t="str" cm="1">
        <f t="array" aca="1" ref="R79" ca="1">IF(INDIRECT("'（様式３）受講申込表'!S"&amp;ROW(S88))="","",IF(INDIRECT("'（様式３）受講申込表'!S"&amp;ROW(S88))="――","",INDIRECT("'（様式３）受講申込表'!S"&amp;ROW(S88))))</f>
        <v/>
      </c>
      <c r="S79" s="101" t="str" cm="1">
        <f t="array" aca="1" ref="S79" ca="1">IF(INDIRECT("'（様式３）受講申込表'!T"&amp;ROW(T88))="","",IF(INDIRECT("'（様式３）受講申込表'!T"&amp;ROW(T88))="――","",INDIRECT("'（様式３）受講申込表'!T"&amp;ROW(T88))))</f>
        <v/>
      </c>
      <c r="T79" s="101" t="str" cm="1">
        <f t="array" aca="1" ref="T79" ca="1">IF(INDIRECT("'（様式３）受講申込表'!U"&amp;ROW(U88))="","",IF(INDIRECT("'（様式３）受講申込表'!U"&amp;ROW(U88))="――","",INDIRECT("'（様式３）受講申込表'!U"&amp;ROW(U88))))</f>
        <v/>
      </c>
      <c r="U79" s="101" t="str" cm="1">
        <f t="array" aca="1" ref="U79" ca="1">IF(INDIRECT("'（様式３）受講申込表'!V"&amp;ROW(V88))="","",IF(INDIRECT("'（様式３）受講申込表'!V"&amp;ROW(V88))="――","",INDIRECT("'（様式３）受講申込表'!V"&amp;ROW(V88))))</f>
        <v/>
      </c>
      <c r="V79" s="101" t="str" cm="1">
        <f t="array" aca="1" ref="V79" ca="1">IF(INDIRECT("'（様式３）受講申込表'!W"&amp;ROW(W88))="","",IF(INDIRECT("'（様式３）受講申込表'!W"&amp;ROW(W88))="――","",INDIRECT("'（様式３）受講申込表'!W"&amp;ROW(W88))))</f>
        <v/>
      </c>
      <c r="W79" s="101" t="str" cm="1">
        <f t="array" aca="1" ref="W79" ca="1">IF(INDIRECT("'（様式３）受講申込表'!X"&amp;ROW(X88))="","",IF(INDIRECT("'（様式３）受講申込表'!X"&amp;ROW(X88))="――","",INDIRECT("'（様式３）受講申込表'!X"&amp;ROW(X88))))</f>
        <v/>
      </c>
      <c r="X79" s="101" t="str" cm="1">
        <f t="array" aca="1" ref="X79" ca="1">IF(INDIRECT("'（様式３）受講申込表'!Y"&amp;ROW(Y88))="","",INDIRECT("'（様式３）受講申込表'!Y"&amp;ROW(Y88)))</f>
        <v/>
      </c>
      <c r="Y79" s="101" t="str" cm="1">
        <f t="array" aca="1" ref="Y79" ca="1">IF(INDIRECT("'（様式３）受講申込表'!Z"&amp;ROW(Z88))="","",INDIRECT("'（様式３）受講申込表'!Z"&amp;ROW(Z88)))</f>
        <v/>
      </c>
      <c r="Z79" s="101" t="str" cm="1">
        <f t="array" aca="1" ref="Z79" ca="1">IF(INDIRECT("'（様式３）受講申込表'!AA"&amp;ROW(AA88))="","",INDIRECT("'（様式３）受講申込表'!AA"&amp;ROW(AA88)))</f>
        <v/>
      </c>
      <c r="AA79" s="101" t="str" cm="1">
        <f t="array" aca="1" ref="AA79" ca="1">IF(INDIRECT("'（様式３）受講申込表'!AB"&amp;ROW(AB88))="","",INDIRECT("'（様式３）受講申込表'!AB"&amp;ROW(AB88)))</f>
        <v/>
      </c>
    </row>
    <row r="80" spans="1:27" ht="12.75" customHeight="1">
      <c r="A80" s="78">
        <v>79</v>
      </c>
      <c r="B80" s="100" t="str" cm="1">
        <f t="array" aca="1" ref="B80" ca="1">IF(INDIRECT("'（様式３）受講申込表'!B"&amp;ROW(B89))="", "", INDIRECT("'（様式３）受講申込表'!B"&amp;ROW(B89)))</f>
        <v/>
      </c>
      <c r="C80" s="101" t="str" cm="1">
        <f t="array" aca="1" ref="C80" ca="1">IF(INDIRECT("'（様式３）受講申込表'!C"&amp;ROW(C89))="", "", INDIRECT("'（様式３）受講申込表'!C"&amp;ROW(C89)))</f>
        <v/>
      </c>
      <c r="D80" s="101" t="str" cm="1">
        <f t="array" aca="1" ref="D80" ca="1">IF(INDIRECT("'（様式３）受講申込表'!D"&amp;ROW(D89))="", "", INDIRECT("'（様式３）受講申込表'!D"&amp;ROW(D89)))</f>
        <v/>
      </c>
      <c r="E80" s="101" t="str" cm="1">
        <f t="array" aca="1" ref="E80" ca="1">IF(INDIRECT("'（様式３）受講申込表'!E"&amp;ROW(E89))="", "", INDIRECT("'（様式３）受講申込表'!E"&amp;ROW(E89)))</f>
        <v/>
      </c>
      <c r="F80" s="101" t="str" cm="1">
        <f t="array" aca="1" ref="F80" ca="1">IF(INDIRECT("'（様式３）受講申込表'!I"&amp;ROW(I89))="", "", INDIRECT("'（様式３）受講申込表'!I"&amp;ROW(I89)))</f>
        <v/>
      </c>
      <c r="G80" s="101" t="str" cm="1">
        <f t="array" aca="1" ref="G80" ca="1">IF(INDIRECT("'（様式３）受講申込表'!P"&amp;ROW(P89))="", "", INDIRECT("'（様式３）受講申込表'!P"&amp;ROW(P89)))</f>
        <v/>
      </c>
      <c r="H80" s="101" t="str" cm="1">
        <f t="array" aca="1" ref="H80" ca="1">IF(INDIRECT("'（様式３）受講申込表'!Q"&amp;ROW(Q89))="","",INDIRECT("'（様式３）受講申込表'!Q"&amp;ROW(Q89)))</f>
        <v/>
      </c>
      <c r="I80" s="101" t="str" cm="1">
        <f t="array" aca="1" ref="I80" ca="1">IF(INDIRECT("'（様式３）受講申込表'!R"&amp;ROW(R89))="","",INDIRECT("'（様式３）受講申込表'!R"&amp;ROW(R89)))</f>
        <v/>
      </c>
      <c r="J80" s="135" t="str" cm="1">
        <f t="array" aca="1" ref="J80" ca="1">IF(INDIRECT("'（様式３）受講申込表'!O"&amp;ROW(O89))="","",IF(INDIRECT("'（様式３）受講申込表'!O"&amp;ROW(O89))="――","",INDIRECT("'（様式３）受講申込表'!O"&amp;ROW(O89))))</f>
        <v/>
      </c>
      <c r="K80" s="101" t="str" cm="1">
        <f t="array" aca="1" ref="K80" ca="1">IF(INDIRECT("'（様式３）受講申込表'!N"&amp;ROW(N89))="","",INDIRECT("'（様式３）受講申込表'!N"&amp;ROW(N89)))</f>
        <v/>
      </c>
      <c r="L80" s="101" t="str" cm="1">
        <f t="array" aca="1" ref="L80" ca="1">IF(INDIRECT("'（様式３）受講申込表'!M"&amp;ROW(M89))="","",INDIRECT("'（様式３）受講申込表'!M"&amp;ROW(M89)))</f>
        <v/>
      </c>
      <c r="M80" s="101" t="str" cm="1">
        <f t="array" aca="1" ref="M80" ca="1">IF(INDIRECT("'（様式３）受講申込表'!G"&amp;ROW(G89))="","",INDIRECT("'（様式３）受講申込表'!G"&amp;ROW(G89)))</f>
        <v/>
      </c>
      <c r="N80" s="101" t="str" cm="1">
        <f t="array" aca="1" ref="N80" ca="1">IF(INDIRECT("'（様式３）受講申込表'!H"&amp;ROW(H89))="","",INDIRECT("'（様式３）受講申込表'!H"&amp;ROW(H89)))</f>
        <v/>
      </c>
      <c r="O80" s="101" t="str" cm="1">
        <f t="array" aca="1" ref="O80" ca="1">IF(INDIRECT("'（様式３）受講申込表'!J"&amp;ROW(J89))="","",INDIRECT("'（様式３）受講申込表'!J"&amp;ROW(J89)))</f>
        <v/>
      </c>
      <c r="P80" s="101" t="str" cm="1">
        <f t="array" aca="1" ref="P80" ca="1">IF(INDIRECT("'（様式３）受講申込表'!K"&amp;ROW(K89))="","",INDIRECT("'（様式３）受講申込表'!k"&amp;ROW(K89)))</f>
        <v/>
      </c>
      <c r="Q80" s="101" t="str" cm="1">
        <f t="array" aca="1" ref="Q80" ca="1">IF(INDIRECT("'（様式３）受講申込表'!L"&amp;ROW(L89))="","",INDIRECT("'（様式３）受講申込表'!L"&amp;ROW(L89)))</f>
        <v/>
      </c>
      <c r="R80" s="101" t="str" cm="1">
        <f t="array" aca="1" ref="R80" ca="1">IF(INDIRECT("'（様式３）受講申込表'!S"&amp;ROW(S89))="","",IF(INDIRECT("'（様式３）受講申込表'!S"&amp;ROW(S89))="――","",INDIRECT("'（様式３）受講申込表'!S"&amp;ROW(S89))))</f>
        <v/>
      </c>
      <c r="S80" s="101" t="str" cm="1">
        <f t="array" aca="1" ref="S80" ca="1">IF(INDIRECT("'（様式３）受講申込表'!T"&amp;ROW(T89))="","",IF(INDIRECT("'（様式３）受講申込表'!T"&amp;ROW(T89))="――","",INDIRECT("'（様式３）受講申込表'!T"&amp;ROW(T89))))</f>
        <v/>
      </c>
      <c r="T80" s="101" t="str" cm="1">
        <f t="array" aca="1" ref="T80" ca="1">IF(INDIRECT("'（様式３）受講申込表'!U"&amp;ROW(U89))="","",IF(INDIRECT("'（様式３）受講申込表'!U"&amp;ROW(U89))="――","",INDIRECT("'（様式３）受講申込表'!U"&amp;ROW(U89))))</f>
        <v/>
      </c>
      <c r="U80" s="101" t="str" cm="1">
        <f t="array" aca="1" ref="U80" ca="1">IF(INDIRECT("'（様式３）受講申込表'!V"&amp;ROW(V89))="","",IF(INDIRECT("'（様式３）受講申込表'!V"&amp;ROW(V89))="――","",INDIRECT("'（様式３）受講申込表'!V"&amp;ROW(V89))))</f>
        <v/>
      </c>
      <c r="V80" s="101" t="str" cm="1">
        <f t="array" aca="1" ref="V80" ca="1">IF(INDIRECT("'（様式３）受講申込表'!W"&amp;ROW(W89))="","",IF(INDIRECT("'（様式３）受講申込表'!W"&amp;ROW(W89))="――","",INDIRECT("'（様式３）受講申込表'!W"&amp;ROW(W89))))</f>
        <v/>
      </c>
      <c r="W80" s="101" t="str" cm="1">
        <f t="array" aca="1" ref="W80" ca="1">IF(INDIRECT("'（様式３）受講申込表'!X"&amp;ROW(X89))="","",IF(INDIRECT("'（様式３）受講申込表'!X"&amp;ROW(X89))="――","",INDIRECT("'（様式３）受講申込表'!X"&amp;ROW(X89))))</f>
        <v/>
      </c>
      <c r="X80" s="101" t="str" cm="1">
        <f t="array" aca="1" ref="X80" ca="1">IF(INDIRECT("'（様式３）受講申込表'!Y"&amp;ROW(Y89))="","",INDIRECT("'（様式３）受講申込表'!Y"&amp;ROW(Y89)))</f>
        <v/>
      </c>
      <c r="Y80" s="101" t="str" cm="1">
        <f t="array" aca="1" ref="Y80" ca="1">IF(INDIRECT("'（様式３）受講申込表'!Z"&amp;ROW(Z89))="","",INDIRECT("'（様式３）受講申込表'!Z"&amp;ROW(Z89)))</f>
        <v/>
      </c>
      <c r="Z80" s="101" t="str" cm="1">
        <f t="array" aca="1" ref="Z80" ca="1">IF(INDIRECT("'（様式３）受講申込表'!AA"&amp;ROW(AA89))="","",INDIRECT("'（様式３）受講申込表'!AA"&amp;ROW(AA89)))</f>
        <v/>
      </c>
      <c r="AA80" s="101" t="str" cm="1">
        <f t="array" aca="1" ref="AA80" ca="1">IF(INDIRECT("'（様式３）受講申込表'!AB"&amp;ROW(AB89))="","",INDIRECT("'（様式３）受講申込表'!AB"&amp;ROW(AB89)))</f>
        <v/>
      </c>
    </row>
    <row r="81" spans="1:27" ht="12.75" customHeight="1">
      <c r="A81" s="78">
        <v>80</v>
      </c>
      <c r="B81" s="100" t="str" cm="1">
        <f t="array" aca="1" ref="B81" ca="1">IF(INDIRECT("'（様式３）受講申込表'!B"&amp;ROW(B90))="", "", INDIRECT("'（様式３）受講申込表'!B"&amp;ROW(B90)))</f>
        <v/>
      </c>
      <c r="C81" s="101" t="str" cm="1">
        <f t="array" aca="1" ref="C81" ca="1">IF(INDIRECT("'（様式３）受講申込表'!C"&amp;ROW(C90))="", "", INDIRECT("'（様式３）受講申込表'!C"&amp;ROW(C90)))</f>
        <v/>
      </c>
      <c r="D81" s="101" t="str" cm="1">
        <f t="array" aca="1" ref="D81" ca="1">IF(INDIRECT("'（様式３）受講申込表'!D"&amp;ROW(D90))="", "", INDIRECT("'（様式３）受講申込表'!D"&amp;ROW(D90)))</f>
        <v/>
      </c>
      <c r="E81" s="101" t="str" cm="1">
        <f t="array" aca="1" ref="E81" ca="1">IF(INDIRECT("'（様式３）受講申込表'!E"&amp;ROW(E90))="", "", INDIRECT("'（様式３）受講申込表'!E"&amp;ROW(E90)))</f>
        <v/>
      </c>
      <c r="F81" s="101" t="str" cm="1">
        <f t="array" aca="1" ref="F81" ca="1">IF(INDIRECT("'（様式３）受講申込表'!I"&amp;ROW(I90))="", "", INDIRECT("'（様式３）受講申込表'!I"&amp;ROW(I90)))</f>
        <v/>
      </c>
      <c r="G81" s="101" t="str" cm="1">
        <f t="array" aca="1" ref="G81" ca="1">IF(INDIRECT("'（様式３）受講申込表'!P"&amp;ROW(P90))="", "", INDIRECT("'（様式３）受講申込表'!P"&amp;ROW(P90)))</f>
        <v/>
      </c>
      <c r="H81" s="101" t="str" cm="1">
        <f t="array" aca="1" ref="H81" ca="1">IF(INDIRECT("'（様式３）受講申込表'!Q"&amp;ROW(Q90))="","",INDIRECT("'（様式３）受講申込表'!Q"&amp;ROW(Q90)))</f>
        <v/>
      </c>
      <c r="I81" s="101" t="str" cm="1">
        <f t="array" aca="1" ref="I81" ca="1">IF(INDIRECT("'（様式３）受講申込表'!R"&amp;ROW(R90))="","",INDIRECT("'（様式３）受講申込表'!R"&amp;ROW(R90)))</f>
        <v/>
      </c>
      <c r="J81" s="135" t="str" cm="1">
        <f t="array" aca="1" ref="J81" ca="1">IF(INDIRECT("'（様式３）受講申込表'!O"&amp;ROW(O90))="","",IF(INDIRECT("'（様式３）受講申込表'!O"&amp;ROW(O90))="――","",INDIRECT("'（様式３）受講申込表'!O"&amp;ROW(O90))))</f>
        <v/>
      </c>
      <c r="K81" s="101" t="str" cm="1">
        <f t="array" aca="1" ref="K81" ca="1">IF(INDIRECT("'（様式３）受講申込表'!N"&amp;ROW(N90))="","",INDIRECT("'（様式３）受講申込表'!N"&amp;ROW(N90)))</f>
        <v/>
      </c>
      <c r="L81" s="101" t="str" cm="1">
        <f t="array" aca="1" ref="L81" ca="1">IF(INDIRECT("'（様式３）受講申込表'!M"&amp;ROW(M90))="","",INDIRECT("'（様式３）受講申込表'!M"&amp;ROW(M90)))</f>
        <v/>
      </c>
      <c r="M81" s="101" t="str" cm="1">
        <f t="array" aca="1" ref="M81" ca="1">IF(INDIRECT("'（様式３）受講申込表'!G"&amp;ROW(G90))="","",INDIRECT("'（様式３）受講申込表'!G"&amp;ROW(G90)))</f>
        <v/>
      </c>
      <c r="N81" s="101" t="str" cm="1">
        <f t="array" aca="1" ref="N81" ca="1">IF(INDIRECT("'（様式３）受講申込表'!H"&amp;ROW(H90))="","",INDIRECT("'（様式３）受講申込表'!H"&amp;ROW(H90)))</f>
        <v/>
      </c>
      <c r="O81" s="101" t="str" cm="1">
        <f t="array" aca="1" ref="O81" ca="1">IF(INDIRECT("'（様式３）受講申込表'!J"&amp;ROW(J90))="","",INDIRECT("'（様式３）受講申込表'!J"&amp;ROW(J90)))</f>
        <v/>
      </c>
      <c r="P81" s="101" t="str" cm="1">
        <f t="array" aca="1" ref="P81" ca="1">IF(INDIRECT("'（様式３）受講申込表'!K"&amp;ROW(K90))="","",INDIRECT("'（様式３）受講申込表'!k"&amp;ROW(K90)))</f>
        <v/>
      </c>
      <c r="Q81" s="101" t="str" cm="1">
        <f t="array" aca="1" ref="Q81" ca="1">IF(INDIRECT("'（様式３）受講申込表'!L"&amp;ROW(L90))="","",INDIRECT("'（様式３）受講申込表'!L"&amp;ROW(L90)))</f>
        <v/>
      </c>
      <c r="R81" s="101" t="str" cm="1">
        <f t="array" aca="1" ref="R81" ca="1">IF(INDIRECT("'（様式３）受講申込表'!S"&amp;ROW(S90))="","",IF(INDIRECT("'（様式３）受講申込表'!S"&amp;ROW(S90))="――","",INDIRECT("'（様式３）受講申込表'!S"&amp;ROW(S90))))</f>
        <v/>
      </c>
      <c r="S81" s="101" t="str" cm="1">
        <f t="array" aca="1" ref="S81" ca="1">IF(INDIRECT("'（様式３）受講申込表'!T"&amp;ROW(T90))="","",IF(INDIRECT("'（様式３）受講申込表'!T"&amp;ROW(T90))="――","",INDIRECT("'（様式３）受講申込表'!T"&amp;ROW(T90))))</f>
        <v/>
      </c>
      <c r="T81" s="101" t="str" cm="1">
        <f t="array" aca="1" ref="T81" ca="1">IF(INDIRECT("'（様式３）受講申込表'!U"&amp;ROW(U90))="","",IF(INDIRECT("'（様式３）受講申込表'!U"&amp;ROW(U90))="――","",INDIRECT("'（様式３）受講申込表'!U"&amp;ROW(U90))))</f>
        <v/>
      </c>
      <c r="U81" s="101" t="str" cm="1">
        <f t="array" aca="1" ref="U81" ca="1">IF(INDIRECT("'（様式３）受講申込表'!V"&amp;ROW(V90))="","",IF(INDIRECT("'（様式３）受講申込表'!V"&amp;ROW(V90))="――","",INDIRECT("'（様式３）受講申込表'!V"&amp;ROW(V90))))</f>
        <v/>
      </c>
      <c r="V81" s="101" t="str" cm="1">
        <f t="array" aca="1" ref="V81" ca="1">IF(INDIRECT("'（様式３）受講申込表'!W"&amp;ROW(W90))="","",IF(INDIRECT("'（様式３）受講申込表'!W"&amp;ROW(W90))="――","",INDIRECT("'（様式３）受講申込表'!W"&amp;ROW(W90))))</f>
        <v/>
      </c>
      <c r="W81" s="101" t="str" cm="1">
        <f t="array" aca="1" ref="W81" ca="1">IF(INDIRECT("'（様式３）受講申込表'!X"&amp;ROW(X90))="","",IF(INDIRECT("'（様式３）受講申込表'!X"&amp;ROW(X90))="――","",INDIRECT("'（様式３）受講申込表'!X"&amp;ROW(X90))))</f>
        <v/>
      </c>
      <c r="X81" s="101" t="str" cm="1">
        <f t="array" aca="1" ref="X81" ca="1">IF(INDIRECT("'（様式３）受講申込表'!Y"&amp;ROW(Y90))="","",INDIRECT("'（様式３）受講申込表'!Y"&amp;ROW(Y90)))</f>
        <v/>
      </c>
      <c r="Y81" s="101" t="str" cm="1">
        <f t="array" aca="1" ref="Y81" ca="1">IF(INDIRECT("'（様式３）受講申込表'!Z"&amp;ROW(Z90))="","",INDIRECT("'（様式３）受講申込表'!Z"&amp;ROW(Z90)))</f>
        <v/>
      </c>
      <c r="Z81" s="101" t="str" cm="1">
        <f t="array" aca="1" ref="Z81" ca="1">IF(INDIRECT("'（様式３）受講申込表'!AA"&amp;ROW(AA90))="","",INDIRECT("'（様式３）受講申込表'!AA"&amp;ROW(AA90)))</f>
        <v/>
      </c>
      <c r="AA81" s="101" t="str" cm="1">
        <f t="array" aca="1" ref="AA81" ca="1">IF(INDIRECT("'（様式３）受講申込表'!AB"&amp;ROW(AB90))="","",INDIRECT("'（様式３）受講申込表'!AB"&amp;ROW(AB90)))</f>
        <v/>
      </c>
    </row>
    <row r="82" spans="1:27" ht="12.75" customHeight="1">
      <c r="A82" s="78">
        <v>81</v>
      </c>
      <c r="B82" s="100" t="str" cm="1">
        <f t="array" aca="1" ref="B82" ca="1">IF(INDIRECT("'（様式３）受講申込表'!B"&amp;ROW(B91))="", "", INDIRECT("'（様式３）受講申込表'!B"&amp;ROW(B91)))</f>
        <v/>
      </c>
      <c r="C82" s="101" t="str" cm="1">
        <f t="array" aca="1" ref="C82" ca="1">IF(INDIRECT("'（様式３）受講申込表'!C"&amp;ROW(C91))="", "", INDIRECT("'（様式３）受講申込表'!C"&amp;ROW(C91)))</f>
        <v/>
      </c>
      <c r="D82" s="101" t="str" cm="1">
        <f t="array" aca="1" ref="D82" ca="1">IF(INDIRECT("'（様式３）受講申込表'!D"&amp;ROW(D91))="", "", INDIRECT("'（様式３）受講申込表'!D"&amp;ROW(D91)))</f>
        <v/>
      </c>
      <c r="E82" s="101" t="str" cm="1">
        <f t="array" aca="1" ref="E82" ca="1">IF(INDIRECT("'（様式３）受講申込表'!E"&amp;ROW(E91))="", "", INDIRECT("'（様式３）受講申込表'!E"&amp;ROW(E91)))</f>
        <v/>
      </c>
      <c r="F82" s="101" t="str" cm="1">
        <f t="array" aca="1" ref="F82" ca="1">IF(INDIRECT("'（様式３）受講申込表'!I"&amp;ROW(I91))="", "", INDIRECT("'（様式３）受講申込表'!I"&amp;ROW(I91)))</f>
        <v/>
      </c>
      <c r="G82" s="101" t="str" cm="1">
        <f t="array" aca="1" ref="G82" ca="1">IF(INDIRECT("'（様式３）受講申込表'!P"&amp;ROW(P91))="", "", INDIRECT("'（様式３）受講申込表'!P"&amp;ROW(P91)))</f>
        <v/>
      </c>
      <c r="H82" s="101" t="str" cm="1">
        <f t="array" aca="1" ref="H82" ca="1">IF(INDIRECT("'（様式３）受講申込表'!Q"&amp;ROW(Q91))="","",INDIRECT("'（様式３）受講申込表'!Q"&amp;ROW(Q91)))</f>
        <v/>
      </c>
      <c r="I82" s="101" t="str" cm="1">
        <f t="array" aca="1" ref="I82" ca="1">IF(INDIRECT("'（様式３）受講申込表'!R"&amp;ROW(R91))="","",INDIRECT("'（様式３）受講申込表'!R"&amp;ROW(R91)))</f>
        <v/>
      </c>
      <c r="J82" s="135" t="str" cm="1">
        <f t="array" aca="1" ref="J82" ca="1">IF(INDIRECT("'（様式３）受講申込表'!O"&amp;ROW(O91))="","",IF(INDIRECT("'（様式３）受講申込表'!O"&amp;ROW(O91))="――","",INDIRECT("'（様式３）受講申込表'!O"&amp;ROW(O91))))</f>
        <v/>
      </c>
      <c r="K82" s="101" t="str" cm="1">
        <f t="array" aca="1" ref="K82" ca="1">IF(INDIRECT("'（様式３）受講申込表'!N"&amp;ROW(N91))="","",INDIRECT("'（様式３）受講申込表'!N"&amp;ROW(N91)))</f>
        <v/>
      </c>
      <c r="L82" s="101" t="str" cm="1">
        <f t="array" aca="1" ref="L82" ca="1">IF(INDIRECT("'（様式３）受講申込表'!M"&amp;ROW(M91))="","",INDIRECT("'（様式３）受講申込表'!M"&amp;ROW(M91)))</f>
        <v/>
      </c>
      <c r="M82" s="101" t="str" cm="1">
        <f t="array" aca="1" ref="M82" ca="1">IF(INDIRECT("'（様式３）受講申込表'!G"&amp;ROW(G91))="","",INDIRECT("'（様式３）受講申込表'!G"&amp;ROW(G91)))</f>
        <v/>
      </c>
      <c r="N82" s="101" t="str" cm="1">
        <f t="array" aca="1" ref="N82" ca="1">IF(INDIRECT("'（様式３）受講申込表'!H"&amp;ROW(H91))="","",INDIRECT("'（様式３）受講申込表'!H"&amp;ROW(H91)))</f>
        <v/>
      </c>
      <c r="O82" s="101" t="str" cm="1">
        <f t="array" aca="1" ref="O82" ca="1">IF(INDIRECT("'（様式３）受講申込表'!J"&amp;ROW(J91))="","",INDIRECT("'（様式３）受講申込表'!J"&amp;ROW(J91)))</f>
        <v/>
      </c>
      <c r="P82" s="101" t="str" cm="1">
        <f t="array" aca="1" ref="P82" ca="1">IF(INDIRECT("'（様式３）受講申込表'!K"&amp;ROW(K91))="","",INDIRECT("'（様式３）受講申込表'!k"&amp;ROW(K91)))</f>
        <v/>
      </c>
      <c r="Q82" s="101" t="str" cm="1">
        <f t="array" aca="1" ref="Q82" ca="1">IF(INDIRECT("'（様式３）受講申込表'!L"&amp;ROW(L91))="","",INDIRECT("'（様式３）受講申込表'!L"&amp;ROW(L91)))</f>
        <v/>
      </c>
      <c r="R82" s="101" t="str" cm="1">
        <f t="array" aca="1" ref="R82" ca="1">IF(INDIRECT("'（様式３）受講申込表'!S"&amp;ROW(S91))="","",IF(INDIRECT("'（様式３）受講申込表'!S"&amp;ROW(S91))="――","",INDIRECT("'（様式３）受講申込表'!S"&amp;ROW(S91))))</f>
        <v/>
      </c>
      <c r="S82" s="101" t="str" cm="1">
        <f t="array" aca="1" ref="S82" ca="1">IF(INDIRECT("'（様式３）受講申込表'!T"&amp;ROW(T91))="","",IF(INDIRECT("'（様式３）受講申込表'!T"&amp;ROW(T91))="――","",INDIRECT("'（様式３）受講申込表'!T"&amp;ROW(T91))))</f>
        <v/>
      </c>
      <c r="T82" s="101" t="str" cm="1">
        <f t="array" aca="1" ref="T82" ca="1">IF(INDIRECT("'（様式３）受講申込表'!U"&amp;ROW(U91))="","",IF(INDIRECT("'（様式３）受講申込表'!U"&amp;ROW(U91))="――","",INDIRECT("'（様式３）受講申込表'!U"&amp;ROW(U91))))</f>
        <v/>
      </c>
      <c r="U82" s="101" t="str" cm="1">
        <f t="array" aca="1" ref="U82" ca="1">IF(INDIRECT("'（様式３）受講申込表'!V"&amp;ROW(V91))="","",IF(INDIRECT("'（様式３）受講申込表'!V"&amp;ROW(V91))="――","",INDIRECT("'（様式３）受講申込表'!V"&amp;ROW(V91))))</f>
        <v/>
      </c>
      <c r="V82" s="101" t="str" cm="1">
        <f t="array" aca="1" ref="V82" ca="1">IF(INDIRECT("'（様式３）受講申込表'!W"&amp;ROW(W91))="","",IF(INDIRECT("'（様式３）受講申込表'!W"&amp;ROW(W91))="――","",INDIRECT("'（様式３）受講申込表'!W"&amp;ROW(W91))))</f>
        <v/>
      </c>
      <c r="W82" s="101" t="str" cm="1">
        <f t="array" aca="1" ref="W82" ca="1">IF(INDIRECT("'（様式３）受講申込表'!X"&amp;ROW(X91))="","",IF(INDIRECT("'（様式３）受講申込表'!X"&amp;ROW(X91))="――","",INDIRECT("'（様式３）受講申込表'!X"&amp;ROW(X91))))</f>
        <v/>
      </c>
      <c r="X82" s="101" t="str" cm="1">
        <f t="array" aca="1" ref="X82" ca="1">IF(INDIRECT("'（様式３）受講申込表'!Y"&amp;ROW(Y91))="","",INDIRECT("'（様式３）受講申込表'!Y"&amp;ROW(Y91)))</f>
        <v/>
      </c>
      <c r="Y82" s="101" t="str" cm="1">
        <f t="array" aca="1" ref="Y82" ca="1">IF(INDIRECT("'（様式３）受講申込表'!Z"&amp;ROW(Z91))="","",INDIRECT("'（様式３）受講申込表'!Z"&amp;ROW(Z91)))</f>
        <v/>
      </c>
      <c r="Z82" s="101" t="str" cm="1">
        <f t="array" aca="1" ref="Z82" ca="1">IF(INDIRECT("'（様式３）受講申込表'!AA"&amp;ROW(AA91))="","",INDIRECT("'（様式３）受講申込表'!AA"&amp;ROW(AA91)))</f>
        <v/>
      </c>
      <c r="AA82" s="101" t="str" cm="1">
        <f t="array" aca="1" ref="AA82" ca="1">IF(INDIRECT("'（様式３）受講申込表'!AB"&amp;ROW(AB91))="","",INDIRECT("'（様式３）受講申込表'!AB"&amp;ROW(AB91)))</f>
        <v/>
      </c>
    </row>
    <row r="83" spans="1:27" ht="12.75" customHeight="1">
      <c r="A83" s="78">
        <v>82</v>
      </c>
      <c r="B83" s="100" t="str" cm="1">
        <f t="array" aca="1" ref="B83" ca="1">IF(INDIRECT("'（様式３）受講申込表'!B"&amp;ROW(B92))="", "", INDIRECT("'（様式３）受講申込表'!B"&amp;ROW(B92)))</f>
        <v/>
      </c>
      <c r="C83" s="101" t="str" cm="1">
        <f t="array" aca="1" ref="C83" ca="1">IF(INDIRECT("'（様式３）受講申込表'!C"&amp;ROW(C92))="", "", INDIRECT("'（様式３）受講申込表'!C"&amp;ROW(C92)))</f>
        <v/>
      </c>
      <c r="D83" s="101" t="str" cm="1">
        <f t="array" aca="1" ref="D83" ca="1">IF(INDIRECT("'（様式３）受講申込表'!D"&amp;ROW(D92))="", "", INDIRECT("'（様式３）受講申込表'!D"&amp;ROW(D92)))</f>
        <v/>
      </c>
      <c r="E83" s="101" t="str" cm="1">
        <f t="array" aca="1" ref="E83" ca="1">IF(INDIRECT("'（様式３）受講申込表'!E"&amp;ROW(E92))="", "", INDIRECT("'（様式３）受講申込表'!E"&amp;ROW(E92)))</f>
        <v/>
      </c>
      <c r="F83" s="101" t="str" cm="1">
        <f t="array" aca="1" ref="F83" ca="1">IF(INDIRECT("'（様式３）受講申込表'!I"&amp;ROW(I92))="", "", INDIRECT("'（様式３）受講申込表'!I"&amp;ROW(I92)))</f>
        <v/>
      </c>
      <c r="G83" s="101" t="str" cm="1">
        <f t="array" aca="1" ref="G83" ca="1">IF(INDIRECT("'（様式３）受講申込表'!P"&amp;ROW(P92))="", "", INDIRECT("'（様式３）受講申込表'!P"&amp;ROW(P92)))</f>
        <v/>
      </c>
      <c r="H83" s="101" t="str" cm="1">
        <f t="array" aca="1" ref="H83" ca="1">IF(INDIRECT("'（様式３）受講申込表'!Q"&amp;ROW(Q92))="","",INDIRECT("'（様式３）受講申込表'!Q"&amp;ROW(Q92)))</f>
        <v/>
      </c>
      <c r="I83" s="101" t="str" cm="1">
        <f t="array" aca="1" ref="I83" ca="1">IF(INDIRECT("'（様式３）受講申込表'!R"&amp;ROW(R92))="","",INDIRECT("'（様式３）受講申込表'!R"&amp;ROW(R92)))</f>
        <v/>
      </c>
      <c r="J83" s="135" t="str" cm="1">
        <f t="array" aca="1" ref="J83" ca="1">IF(INDIRECT("'（様式３）受講申込表'!O"&amp;ROW(O92))="","",IF(INDIRECT("'（様式３）受講申込表'!O"&amp;ROW(O92))="――","",INDIRECT("'（様式３）受講申込表'!O"&amp;ROW(O92))))</f>
        <v/>
      </c>
      <c r="K83" s="101" t="str" cm="1">
        <f t="array" aca="1" ref="K83" ca="1">IF(INDIRECT("'（様式３）受講申込表'!N"&amp;ROW(N92))="","",INDIRECT("'（様式３）受講申込表'!N"&amp;ROW(N92)))</f>
        <v/>
      </c>
      <c r="L83" s="101" t="str" cm="1">
        <f t="array" aca="1" ref="L83" ca="1">IF(INDIRECT("'（様式３）受講申込表'!M"&amp;ROW(M92))="","",INDIRECT("'（様式３）受講申込表'!M"&amp;ROW(M92)))</f>
        <v/>
      </c>
      <c r="M83" s="101" t="str" cm="1">
        <f t="array" aca="1" ref="M83" ca="1">IF(INDIRECT("'（様式３）受講申込表'!G"&amp;ROW(G92))="","",INDIRECT("'（様式３）受講申込表'!G"&amp;ROW(G92)))</f>
        <v/>
      </c>
      <c r="N83" s="101" t="str" cm="1">
        <f t="array" aca="1" ref="N83" ca="1">IF(INDIRECT("'（様式３）受講申込表'!H"&amp;ROW(H92))="","",INDIRECT("'（様式３）受講申込表'!H"&amp;ROW(H92)))</f>
        <v/>
      </c>
      <c r="O83" s="101" t="str" cm="1">
        <f t="array" aca="1" ref="O83" ca="1">IF(INDIRECT("'（様式３）受講申込表'!J"&amp;ROW(J92))="","",INDIRECT("'（様式３）受講申込表'!J"&amp;ROW(J92)))</f>
        <v/>
      </c>
      <c r="P83" s="101" t="str" cm="1">
        <f t="array" aca="1" ref="P83" ca="1">IF(INDIRECT("'（様式３）受講申込表'!K"&amp;ROW(K92))="","",INDIRECT("'（様式３）受講申込表'!k"&amp;ROW(K92)))</f>
        <v/>
      </c>
      <c r="Q83" s="101" t="str" cm="1">
        <f t="array" aca="1" ref="Q83" ca="1">IF(INDIRECT("'（様式３）受講申込表'!L"&amp;ROW(L92))="","",INDIRECT("'（様式３）受講申込表'!L"&amp;ROW(L92)))</f>
        <v/>
      </c>
      <c r="R83" s="101" t="str" cm="1">
        <f t="array" aca="1" ref="R83" ca="1">IF(INDIRECT("'（様式３）受講申込表'!S"&amp;ROW(S92))="","",IF(INDIRECT("'（様式３）受講申込表'!S"&amp;ROW(S92))="――","",INDIRECT("'（様式３）受講申込表'!S"&amp;ROW(S92))))</f>
        <v/>
      </c>
      <c r="S83" s="101" t="str" cm="1">
        <f t="array" aca="1" ref="S83" ca="1">IF(INDIRECT("'（様式３）受講申込表'!T"&amp;ROW(T92))="","",IF(INDIRECT("'（様式３）受講申込表'!T"&amp;ROW(T92))="――","",INDIRECT("'（様式３）受講申込表'!T"&amp;ROW(T92))))</f>
        <v/>
      </c>
      <c r="T83" s="101" t="str" cm="1">
        <f t="array" aca="1" ref="T83" ca="1">IF(INDIRECT("'（様式３）受講申込表'!U"&amp;ROW(U92))="","",IF(INDIRECT("'（様式３）受講申込表'!U"&amp;ROW(U92))="――","",INDIRECT("'（様式３）受講申込表'!U"&amp;ROW(U92))))</f>
        <v/>
      </c>
      <c r="U83" s="101" t="str" cm="1">
        <f t="array" aca="1" ref="U83" ca="1">IF(INDIRECT("'（様式３）受講申込表'!V"&amp;ROW(V92))="","",IF(INDIRECT("'（様式３）受講申込表'!V"&amp;ROW(V92))="――","",INDIRECT("'（様式３）受講申込表'!V"&amp;ROW(V92))))</f>
        <v/>
      </c>
      <c r="V83" s="101" t="str" cm="1">
        <f t="array" aca="1" ref="V83" ca="1">IF(INDIRECT("'（様式３）受講申込表'!W"&amp;ROW(W92))="","",IF(INDIRECT("'（様式３）受講申込表'!W"&amp;ROW(W92))="――","",INDIRECT("'（様式３）受講申込表'!W"&amp;ROW(W92))))</f>
        <v/>
      </c>
      <c r="W83" s="101" t="str" cm="1">
        <f t="array" aca="1" ref="W83" ca="1">IF(INDIRECT("'（様式３）受講申込表'!X"&amp;ROW(X92))="","",IF(INDIRECT("'（様式３）受講申込表'!X"&amp;ROW(X92))="――","",INDIRECT("'（様式３）受講申込表'!X"&amp;ROW(X92))))</f>
        <v/>
      </c>
      <c r="X83" s="101" t="str" cm="1">
        <f t="array" aca="1" ref="X83" ca="1">IF(INDIRECT("'（様式３）受講申込表'!Y"&amp;ROW(Y92))="","",INDIRECT("'（様式３）受講申込表'!Y"&amp;ROW(Y92)))</f>
        <v/>
      </c>
      <c r="Y83" s="101" t="str" cm="1">
        <f t="array" aca="1" ref="Y83" ca="1">IF(INDIRECT("'（様式３）受講申込表'!Z"&amp;ROW(Z92))="","",INDIRECT("'（様式３）受講申込表'!Z"&amp;ROW(Z92)))</f>
        <v/>
      </c>
      <c r="Z83" s="101" t="str" cm="1">
        <f t="array" aca="1" ref="Z83" ca="1">IF(INDIRECT("'（様式３）受講申込表'!AA"&amp;ROW(AA92))="","",INDIRECT("'（様式３）受講申込表'!AA"&amp;ROW(AA92)))</f>
        <v/>
      </c>
      <c r="AA83" s="101" t="str" cm="1">
        <f t="array" aca="1" ref="AA83" ca="1">IF(INDIRECT("'（様式３）受講申込表'!AB"&amp;ROW(AB92))="","",INDIRECT("'（様式３）受講申込表'!AB"&amp;ROW(AB92)))</f>
        <v/>
      </c>
    </row>
    <row r="84" spans="1:27" ht="12.75" customHeight="1">
      <c r="A84" s="78">
        <v>83</v>
      </c>
      <c r="B84" s="100" t="str" cm="1">
        <f t="array" aca="1" ref="B84" ca="1">IF(INDIRECT("'（様式３）受講申込表'!B"&amp;ROW(B93))="", "", INDIRECT("'（様式３）受講申込表'!B"&amp;ROW(B93)))</f>
        <v/>
      </c>
      <c r="C84" s="101" t="str" cm="1">
        <f t="array" aca="1" ref="C84" ca="1">IF(INDIRECT("'（様式３）受講申込表'!C"&amp;ROW(C93))="", "", INDIRECT("'（様式３）受講申込表'!C"&amp;ROW(C93)))</f>
        <v/>
      </c>
      <c r="D84" s="101" t="str" cm="1">
        <f t="array" aca="1" ref="D84" ca="1">IF(INDIRECT("'（様式３）受講申込表'!D"&amp;ROW(D93))="", "", INDIRECT("'（様式３）受講申込表'!D"&amp;ROW(D93)))</f>
        <v/>
      </c>
      <c r="E84" s="101" t="str" cm="1">
        <f t="array" aca="1" ref="E84" ca="1">IF(INDIRECT("'（様式３）受講申込表'!E"&amp;ROW(E93))="", "", INDIRECT("'（様式３）受講申込表'!E"&amp;ROW(E93)))</f>
        <v/>
      </c>
      <c r="F84" s="101" t="str" cm="1">
        <f t="array" aca="1" ref="F84" ca="1">IF(INDIRECT("'（様式３）受講申込表'!I"&amp;ROW(I93))="", "", INDIRECT("'（様式３）受講申込表'!I"&amp;ROW(I93)))</f>
        <v/>
      </c>
      <c r="G84" s="101" t="str" cm="1">
        <f t="array" aca="1" ref="G84" ca="1">IF(INDIRECT("'（様式３）受講申込表'!P"&amp;ROW(P93))="", "", INDIRECT("'（様式３）受講申込表'!P"&amp;ROW(P93)))</f>
        <v/>
      </c>
      <c r="H84" s="101" t="str" cm="1">
        <f t="array" aca="1" ref="H84" ca="1">IF(INDIRECT("'（様式３）受講申込表'!Q"&amp;ROW(Q93))="","",INDIRECT("'（様式３）受講申込表'!Q"&amp;ROW(Q93)))</f>
        <v/>
      </c>
      <c r="I84" s="101" t="str" cm="1">
        <f t="array" aca="1" ref="I84" ca="1">IF(INDIRECT("'（様式３）受講申込表'!R"&amp;ROW(R93))="","",INDIRECT("'（様式３）受講申込表'!R"&amp;ROW(R93)))</f>
        <v/>
      </c>
      <c r="J84" s="135" t="str" cm="1">
        <f t="array" aca="1" ref="J84" ca="1">IF(INDIRECT("'（様式３）受講申込表'!O"&amp;ROW(O93))="","",IF(INDIRECT("'（様式３）受講申込表'!O"&amp;ROW(O93))="――","",INDIRECT("'（様式３）受講申込表'!O"&amp;ROW(O93))))</f>
        <v/>
      </c>
      <c r="K84" s="101" t="str" cm="1">
        <f t="array" aca="1" ref="K84" ca="1">IF(INDIRECT("'（様式３）受講申込表'!N"&amp;ROW(N93))="","",INDIRECT("'（様式３）受講申込表'!N"&amp;ROW(N93)))</f>
        <v/>
      </c>
      <c r="L84" s="101" t="str" cm="1">
        <f t="array" aca="1" ref="L84" ca="1">IF(INDIRECT("'（様式３）受講申込表'!M"&amp;ROW(M93))="","",INDIRECT("'（様式３）受講申込表'!M"&amp;ROW(M93)))</f>
        <v/>
      </c>
      <c r="M84" s="101" t="str" cm="1">
        <f t="array" aca="1" ref="M84" ca="1">IF(INDIRECT("'（様式３）受講申込表'!G"&amp;ROW(G93))="","",INDIRECT("'（様式３）受講申込表'!G"&amp;ROW(G93)))</f>
        <v/>
      </c>
      <c r="N84" s="101" t="str" cm="1">
        <f t="array" aca="1" ref="N84" ca="1">IF(INDIRECT("'（様式３）受講申込表'!H"&amp;ROW(H93))="","",INDIRECT("'（様式３）受講申込表'!H"&amp;ROW(H93)))</f>
        <v/>
      </c>
      <c r="O84" s="101" t="str" cm="1">
        <f t="array" aca="1" ref="O84" ca="1">IF(INDIRECT("'（様式３）受講申込表'!J"&amp;ROW(J93))="","",INDIRECT("'（様式３）受講申込表'!J"&amp;ROW(J93)))</f>
        <v/>
      </c>
      <c r="P84" s="101" t="str" cm="1">
        <f t="array" aca="1" ref="P84" ca="1">IF(INDIRECT("'（様式３）受講申込表'!K"&amp;ROW(K93))="","",INDIRECT("'（様式３）受講申込表'!k"&amp;ROW(K93)))</f>
        <v/>
      </c>
      <c r="Q84" s="101" t="str" cm="1">
        <f t="array" aca="1" ref="Q84" ca="1">IF(INDIRECT("'（様式３）受講申込表'!L"&amp;ROW(L93))="","",INDIRECT("'（様式３）受講申込表'!L"&amp;ROW(L93)))</f>
        <v/>
      </c>
      <c r="R84" s="101" t="str" cm="1">
        <f t="array" aca="1" ref="R84" ca="1">IF(INDIRECT("'（様式３）受講申込表'!S"&amp;ROW(S93))="","",IF(INDIRECT("'（様式３）受講申込表'!S"&amp;ROW(S93))="――","",INDIRECT("'（様式３）受講申込表'!S"&amp;ROW(S93))))</f>
        <v/>
      </c>
      <c r="S84" s="101" t="str" cm="1">
        <f t="array" aca="1" ref="S84" ca="1">IF(INDIRECT("'（様式３）受講申込表'!T"&amp;ROW(T93))="","",IF(INDIRECT("'（様式３）受講申込表'!T"&amp;ROW(T93))="――","",INDIRECT("'（様式３）受講申込表'!T"&amp;ROW(T93))))</f>
        <v/>
      </c>
      <c r="T84" s="101" t="str" cm="1">
        <f t="array" aca="1" ref="T84" ca="1">IF(INDIRECT("'（様式３）受講申込表'!U"&amp;ROW(U93))="","",IF(INDIRECT("'（様式３）受講申込表'!U"&amp;ROW(U93))="――","",INDIRECT("'（様式３）受講申込表'!U"&amp;ROW(U93))))</f>
        <v/>
      </c>
      <c r="U84" s="101" t="str" cm="1">
        <f t="array" aca="1" ref="U84" ca="1">IF(INDIRECT("'（様式３）受講申込表'!V"&amp;ROW(V93))="","",IF(INDIRECT("'（様式３）受講申込表'!V"&amp;ROW(V93))="――","",INDIRECT("'（様式３）受講申込表'!V"&amp;ROW(V93))))</f>
        <v/>
      </c>
      <c r="V84" s="101" t="str" cm="1">
        <f t="array" aca="1" ref="V84" ca="1">IF(INDIRECT("'（様式３）受講申込表'!W"&amp;ROW(W93))="","",IF(INDIRECT("'（様式３）受講申込表'!W"&amp;ROW(W93))="――","",INDIRECT("'（様式３）受講申込表'!W"&amp;ROW(W93))))</f>
        <v/>
      </c>
      <c r="W84" s="101" t="str" cm="1">
        <f t="array" aca="1" ref="W84" ca="1">IF(INDIRECT("'（様式３）受講申込表'!X"&amp;ROW(X93))="","",IF(INDIRECT("'（様式３）受講申込表'!X"&amp;ROW(X93))="――","",INDIRECT("'（様式３）受講申込表'!X"&amp;ROW(X93))))</f>
        <v/>
      </c>
      <c r="X84" s="101" t="str" cm="1">
        <f t="array" aca="1" ref="X84" ca="1">IF(INDIRECT("'（様式３）受講申込表'!Y"&amp;ROW(Y93))="","",INDIRECT("'（様式３）受講申込表'!Y"&amp;ROW(Y93)))</f>
        <v/>
      </c>
      <c r="Y84" s="101" t="str" cm="1">
        <f t="array" aca="1" ref="Y84" ca="1">IF(INDIRECT("'（様式３）受講申込表'!Z"&amp;ROW(Z93))="","",INDIRECT("'（様式３）受講申込表'!Z"&amp;ROW(Z93)))</f>
        <v/>
      </c>
      <c r="Z84" s="101" t="str" cm="1">
        <f t="array" aca="1" ref="Z84" ca="1">IF(INDIRECT("'（様式３）受講申込表'!AA"&amp;ROW(AA93))="","",INDIRECT("'（様式３）受講申込表'!AA"&amp;ROW(AA93)))</f>
        <v/>
      </c>
      <c r="AA84" s="101" t="str" cm="1">
        <f t="array" aca="1" ref="AA84" ca="1">IF(INDIRECT("'（様式３）受講申込表'!AB"&amp;ROW(AB93))="","",INDIRECT("'（様式３）受講申込表'!AB"&amp;ROW(AB93)))</f>
        <v/>
      </c>
    </row>
    <row r="85" spans="1:27" ht="12.75" customHeight="1">
      <c r="A85" s="78">
        <v>84</v>
      </c>
      <c r="B85" s="100" t="str" cm="1">
        <f t="array" aca="1" ref="B85" ca="1">IF(INDIRECT("'（様式３）受講申込表'!B"&amp;ROW(B94))="", "", INDIRECT("'（様式３）受講申込表'!B"&amp;ROW(B94)))</f>
        <v/>
      </c>
      <c r="C85" s="101" t="str" cm="1">
        <f t="array" aca="1" ref="C85" ca="1">IF(INDIRECT("'（様式３）受講申込表'!C"&amp;ROW(C94))="", "", INDIRECT("'（様式３）受講申込表'!C"&amp;ROW(C94)))</f>
        <v/>
      </c>
      <c r="D85" s="101" t="str" cm="1">
        <f t="array" aca="1" ref="D85" ca="1">IF(INDIRECT("'（様式３）受講申込表'!D"&amp;ROW(D94))="", "", INDIRECT("'（様式３）受講申込表'!D"&amp;ROW(D94)))</f>
        <v/>
      </c>
      <c r="E85" s="101" t="str" cm="1">
        <f t="array" aca="1" ref="E85" ca="1">IF(INDIRECT("'（様式３）受講申込表'!E"&amp;ROW(E94))="", "", INDIRECT("'（様式３）受講申込表'!E"&amp;ROW(E94)))</f>
        <v/>
      </c>
      <c r="F85" s="101" t="str" cm="1">
        <f t="array" aca="1" ref="F85" ca="1">IF(INDIRECT("'（様式３）受講申込表'!I"&amp;ROW(I94))="", "", INDIRECT("'（様式３）受講申込表'!I"&amp;ROW(I94)))</f>
        <v/>
      </c>
      <c r="G85" s="101" t="str" cm="1">
        <f t="array" aca="1" ref="G85" ca="1">IF(INDIRECT("'（様式３）受講申込表'!P"&amp;ROW(P94))="", "", INDIRECT("'（様式３）受講申込表'!P"&amp;ROW(P94)))</f>
        <v/>
      </c>
      <c r="H85" s="101" t="str" cm="1">
        <f t="array" aca="1" ref="H85" ca="1">IF(INDIRECT("'（様式３）受講申込表'!Q"&amp;ROW(Q94))="","",INDIRECT("'（様式３）受講申込表'!Q"&amp;ROW(Q94)))</f>
        <v/>
      </c>
      <c r="I85" s="101" t="str" cm="1">
        <f t="array" aca="1" ref="I85" ca="1">IF(INDIRECT("'（様式３）受講申込表'!R"&amp;ROW(R94))="","",INDIRECT("'（様式３）受講申込表'!R"&amp;ROW(R94)))</f>
        <v/>
      </c>
      <c r="J85" s="135" t="str" cm="1">
        <f t="array" aca="1" ref="J85" ca="1">IF(INDIRECT("'（様式３）受講申込表'!O"&amp;ROW(O94))="","",IF(INDIRECT("'（様式３）受講申込表'!O"&amp;ROW(O94))="――","",INDIRECT("'（様式３）受講申込表'!O"&amp;ROW(O94))))</f>
        <v/>
      </c>
      <c r="K85" s="101" t="str" cm="1">
        <f t="array" aca="1" ref="K85" ca="1">IF(INDIRECT("'（様式３）受講申込表'!N"&amp;ROW(N94))="","",INDIRECT("'（様式３）受講申込表'!N"&amp;ROW(N94)))</f>
        <v/>
      </c>
      <c r="L85" s="101" t="str" cm="1">
        <f t="array" aca="1" ref="L85" ca="1">IF(INDIRECT("'（様式３）受講申込表'!M"&amp;ROW(M94))="","",INDIRECT("'（様式３）受講申込表'!M"&amp;ROW(M94)))</f>
        <v/>
      </c>
      <c r="M85" s="101" t="str" cm="1">
        <f t="array" aca="1" ref="M85" ca="1">IF(INDIRECT("'（様式３）受講申込表'!G"&amp;ROW(G94))="","",INDIRECT("'（様式３）受講申込表'!G"&amp;ROW(G94)))</f>
        <v/>
      </c>
      <c r="N85" s="101" t="str" cm="1">
        <f t="array" aca="1" ref="N85" ca="1">IF(INDIRECT("'（様式３）受講申込表'!H"&amp;ROW(H94))="","",INDIRECT("'（様式３）受講申込表'!H"&amp;ROW(H94)))</f>
        <v/>
      </c>
      <c r="O85" s="101" t="str" cm="1">
        <f t="array" aca="1" ref="O85" ca="1">IF(INDIRECT("'（様式３）受講申込表'!J"&amp;ROW(J94))="","",INDIRECT("'（様式３）受講申込表'!J"&amp;ROW(J94)))</f>
        <v/>
      </c>
      <c r="P85" s="101" t="str" cm="1">
        <f t="array" aca="1" ref="P85" ca="1">IF(INDIRECT("'（様式３）受講申込表'!K"&amp;ROW(K94))="","",INDIRECT("'（様式３）受講申込表'!k"&amp;ROW(K94)))</f>
        <v/>
      </c>
      <c r="Q85" s="101" t="str" cm="1">
        <f t="array" aca="1" ref="Q85" ca="1">IF(INDIRECT("'（様式３）受講申込表'!L"&amp;ROW(L94))="","",INDIRECT("'（様式３）受講申込表'!L"&amp;ROW(L94)))</f>
        <v/>
      </c>
      <c r="R85" s="101" t="str" cm="1">
        <f t="array" aca="1" ref="R85" ca="1">IF(INDIRECT("'（様式３）受講申込表'!S"&amp;ROW(S94))="","",IF(INDIRECT("'（様式３）受講申込表'!S"&amp;ROW(S94))="――","",INDIRECT("'（様式３）受講申込表'!S"&amp;ROW(S94))))</f>
        <v/>
      </c>
      <c r="S85" s="101" t="str" cm="1">
        <f t="array" aca="1" ref="S85" ca="1">IF(INDIRECT("'（様式３）受講申込表'!T"&amp;ROW(T94))="","",IF(INDIRECT("'（様式３）受講申込表'!T"&amp;ROW(T94))="――","",INDIRECT("'（様式３）受講申込表'!T"&amp;ROW(T94))))</f>
        <v/>
      </c>
      <c r="T85" s="101" t="str" cm="1">
        <f t="array" aca="1" ref="T85" ca="1">IF(INDIRECT("'（様式３）受講申込表'!U"&amp;ROW(U94))="","",IF(INDIRECT("'（様式３）受講申込表'!U"&amp;ROW(U94))="――","",INDIRECT("'（様式３）受講申込表'!U"&amp;ROW(U94))))</f>
        <v/>
      </c>
      <c r="U85" s="101" t="str" cm="1">
        <f t="array" aca="1" ref="U85" ca="1">IF(INDIRECT("'（様式３）受講申込表'!V"&amp;ROW(V94))="","",IF(INDIRECT("'（様式３）受講申込表'!V"&amp;ROW(V94))="――","",INDIRECT("'（様式３）受講申込表'!V"&amp;ROW(V94))))</f>
        <v/>
      </c>
      <c r="V85" s="101" t="str" cm="1">
        <f t="array" aca="1" ref="V85" ca="1">IF(INDIRECT("'（様式３）受講申込表'!W"&amp;ROW(W94))="","",IF(INDIRECT("'（様式３）受講申込表'!W"&amp;ROW(W94))="――","",INDIRECT("'（様式３）受講申込表'!W"&amp;ROW(W94))))</f>
        <v/>
      </c>
      <c r="W85" s="101" t="str" cm="1">
        <f t="array" aca="1" ref="W85" ca="1">IF(INDIRECT("'（様式３）受講申込表'!X"&amp;ROW(X94))="","",IF(INDIRECT("'（様式３）受講申込表'!X"&amp;ROW(X94))="――","",INDIRECT("'（様式３）受講申込表'!X"&amp;ROW(X94))))</f>
        <v/>
      </c>
      <c r="X85" s="101" t="str" cm="1">
        <f t="array" aca="1" ref="X85" ca="1">IF(INDIRECT("'（様式３）受講申込表'!Y"&amp;ROW(Y94))="","",INDIRECT("'（様式３）受講申込表'!Y"&amp;ROW(Y94)))</f>
        <v/>
      </c>
      <c r="Y85" s="101" t="str" cm="1">
        <f t="array" aca="1" ref="Y85" ca="1">IF(INDIRECT("'（様式３）受講申込表'!Z"&amp;ROW(Z94))="","",INDIRECT("'（様式３）受講申込表'!Z"&amp;ROW(Z94)))</f>
        <v/>
      </c>
      <c r="Z85" s="101" t="str" cm="1">
        <f t="array" aca="1" ref="Z85" ca="1">IF(INDIRECT("'（様式３）受講申込表'!AA"&amp;ROW(AA94))="","",INDIRECT("'（様式３）受講申込表'!AA"&amp;ROW(AA94)))</f>
        <v/>
      </c>
      <c r="AA85" s="101" t="str" cm="1">
        <f t="array" aca="1" ref="AA85" ca="1">IF(INDIRECT("'（様式３）受講申込表'!AB"&amp;ROW(AB94))="","",INDIRECT("'（様式３）受講申込表'!AB"&amp;ROW(AB94)))</f>
        <v/>
      </c>
    </row>
    <row r="86" spans="1:27" ht="12.75" customHeight="1">
      <c r="A86" s="78">
        <v>85</v>
      </c>
      <c r="B86" s="100" t="str" cm="1">
        <f t="array" aca="1" ref="B86" ca="1">IF(INDIRECT("'（様式３）受講申込表'!B"&amp;ROW(B95))="", "", INDIRECT("'（様式３）受講申込表'!B"&amp;ROW(B95)))</f>
        <v/>
      </c>
      <c r="C86" s="101" t="str" cm="1">
        <f t="array" aca="1" ref="C86" ca="1">IF(INDIRECT("'（様式３）受講申込表'!C"&amp;ROW(C95))="", "", INDIRECT("'（様式３）受講申込表'!C"&amp;ROW(C95)))</f>
        <v/>
      </c>
      <c r="D86" s="101" t="str" cm="1">
        <f t="array" aca="1" ref="D86" ca="1">IF(INDIRECT("'（様式３）受講申込表'!D"&amp;ROW(D95))="", "", INDIRECT("'（様式３）受講申込表'!D"&amp;ROW(D95)))</f>
        <v/>
      </c>
      <c r="E86" s="101" t="str" cm="1">
        <f t="array" aca="1" ref="E86" ca="1">IF(INDIRECT("'（様式３）受講申込表'!E"&amp;ROW(E95))="", "", INDIRECT("'（様式３）受講申込表'!E"&amp;ROW(E95)))</f>
        <v/>
      </c>
      <c r="F86" s="101" t="str" cm="1">
        <f t="array" aca="1" ref="F86" ca="1">IF(INDIRECT("'（様式３）受講申込表'!I"&amp;ROW(I95))="", "", INDIRECT("'（様式３）受講申込表'!I"&amp;ROW(I95)))</f>
        <v/>
      </c>
      <c r="G86" s="101" t="str" cm="1">
        <f t="array" aca="1" ref="G86" ca="1">IF(INDIRECT("'（様式３）受講申込表'!P"&amp;ROW(P95))="", "", INDIRECT("'（様式３）受講申込表'!P"&amp;ROW(P95)))</f>
        <v/>
      </c>
      <c r="H86" s="101" t="str" cm="1">
        <f t="array" aca="1" ref="H86" ca="1">IF(INDIRECT("'（様式３）受講申込表'!Q"&amp;ROW(Q95))="","",INDIRECT("'（様式３）受講申込表'!Q"&amp;ROW(Q95)))</f>
        <v/>
      </c>
      <c r="I86" s="101" t="str" cm="1">
        <f t="array" aca="1" ref="I86" ca="1">IF(INDIRECT("'（様式３）受講申込表'!R"&amp;ROW(R95))="","",INDIRECT("'（様式３）受講申込表'!R"&amp;ROW(R95)))</f>
        <v/>
      </c>
      <c r="J86" s="135" t="str" cm="1">
        <f t="array" aca="1" ref="J86" ca="1">IF(INDIRECT("'（様式３）受講申込表'!O"&amp;ROW(O95))="","",IF(INDIRECT("'（様式３）受講申込表'!O"&amp;ROW(O95))="――","",INDIRECT("'（様式３）受講申込表'!O"&amp;ROW(O95))))</f>
        <v/>
      </c>
      <c r="K86" s="101" t="str" cm="1">
        <f t="array" aca="1" ref="K86" ca="1">IF(INDIRECT("'（様式３）受講申込表'!N"&amp;ROW(N95))="","",INDIRECT("'（様式３）受講申込表'!N"&amp;ROW(N95)))</f>
        <v/>
      </c>
      <c r="L86" s="101" t="str" cm="1">
        <f t="array" aca="1" ref="L86" ca="1">IF(INDIRECT("'（様式３）受講申込表'!M"&amp;ROW(M95))="","",INDIRECT("'（様式３）受講申込表'!M"&amp;ROW(M95)))</f>
        <v/>
      </c>
      <c r="M86" s="101" t="str" cm="1">
        <f t="array" aca="1" ref="M86" ca="1">IF(INDIRECT("'（様式３）受講申込表'!G"&amp;ROW(G95))="","",INDIRECT("'（様式３）受講申込表'!G"&amp;ROW(G95)))</f>
        <v/>
      </c>
      <c r="N86" s="101" t="str" cm="1">
        <f t="array" aca="1" ref="N86" ca="1">IF(INDIRECT("'（様式３）受講申込表'!H"&amp;ROW(H95))="","",INDIRECT("'（様式３）受講申込表'!H"&amp;ROW(H95)))</f>
        <v/>
      </c>
      <c r="O86" s="101" t="str" cm="1">
        <f t="array" aca="1" ref="O86" ca="1">IF(INDIRECT("'（様式３）受講申込表'!J"&amp;ROW(J95))="","",INDIRECT("'（様式３）受講申込表'!J"&amp;ROW(J95)))</f>
        <v/>
      </c>
      <c r="P86" s="101" t="str" cm="1">
        <f t="array" aca="1" ref="P86" ca="1">IF(INDIRECT("'（様式３）受講申込表'!K"&amp;ROW(K95))="","",INDIRECT("'（様式３）受講申込表'!k"&amp;ROW(K95)))</f>
        <v/>
      </c>
      <c r="Q86" s="101" t="str" cm="1">
        <f t="array" aca="1" ref="Q86" ca="1">IF(INDIRECT("'（様式３）受講申込表'!L"&amp;ROW(L95))="","",INDIRECT("'（様式３）受講申込表'!L"&amp;ROW(L95)))</f>
        <v/>
      </c>
      <c r="R86" s="101" t="str" cm="1">
        <f t="array" aca="1" ref="R86" ca="1">IF(INDIRECT("'（様式３）受講申込表'!S"&amp;ROW(S95))="","",IF(INDIRECT("'（様式３）受講申込表'!S"&amp;ROW(S95))="――","",INDIRECT("'（様式３）受講申込表'!S"&amp;ROW(S95))))</f>
        <v/>
      </c>
      <c r="S86" s="101" t="str" cm="1">
        <f t="array" aca="1" ref="S86" ca="1">IF(INDIRECT("'（様式３）受講申込表'!T"&amp;ROW(T95))="","",IF(INDIRECT("'（様式３）受講申込表'!T"&amp;ROW(T95))="――","",INDIRECT("'（様式３）受講申込表'!T"&amp;ROW(T95))))</f>
        <v/>
      </c>
      <c r="T86" s="101" t="str" cm="1">
        <f t="array" aca="1" ref="T86" ca="1">IF(INDIRECT("'（様式３）受講申込表'!U"&amp;ROW(U95))="","",IF(INDIRECT("'（様式３）受講申込表'!U"&amp;ROW(U95))="――","",INDIRECT("'（様式３）受講申込表'!U"&amp;ROW(U95))))</f>
        <v/>
      </c>
      <c r="U86" s="101" t="str" cm="1">
        <f t="array" aca="1" ref="U86" ca="1">IF(INDIRECT("'（様式３）受講申込表'!V"&amp;ROW(V95))="","",IF(INDIRECT("'（様式３）受講申込表'!V"&amp;ROW(V95))="――","",INDIRECT("'（様式３）受講申込表'!V"&amp;ROW(V95))))</f>
        <v/>
      </c>
      <c r="V86" s="101" t="str" cm="1">
        <f t="array" aca="1" ref="V86" ca="1">IF(INDIRECT("'（様式３）受講申込表'!W"&amp;ROW(W95))="","",IF(INDIRECT("'（様式３）受講申込表'!W"&amp;ROW(W95))="――","",INDIRECT("'（様式３）受講申込表'!W"&amp;ROW(W95))))</f>
        <v/>
      </c>
      <c r="W86" s="101" t="str" cm="1">
        <f t="array" aca="1" ref="W86" ca="1">IF(INDIRECT("'（様式３）受講申込表'!X"&amp;ROW(X95))="","",IF(INDIRECT("'（様式３）受講申込表'!X"&amp;ROW(X95))="――","",INDIRECT("'（様式３）受講申込表'!X"&amp;ROW(X95))))</f>
        <v/>
      </c>
      <c r="X86" s="101" t="str" cm="1">
        <f t="array" aca="1" ref="X86" ca="1">IF(INDIRECT("'（様式３）受講申込表'!Y"&amp;ROW(Y95))="","",INDIRECT("'（様式３）受講申込表'!Y"&amp;ROW(Y95)))</f>
        <v/>
      </c>
      <c r="Y86" s="101" t="str" cm="1">
        <f t="array" aca="1" ref="Y86" ca="1">IF(INDIRECT("'（様式３）受講申込表'!Z"&amp;ROW(Z95))="","",INDIRECT("'（様式３）受講申込表'!Z"&amp;ROW(Z95)))</f>
        <v/>
      </c>
      <c r="Z86" s="101" t="str" cm="1">
        <f t="array" aca="1" ref="Z86" ca="1">IF(INDIRECT("'（様式３）受講申込表'!AA"&amp;ROW(AA95))="","",INDIRECT("'（様式３）受講申込表'!AA"&amp;ROW(AA95)))</f>
        <v/>
      </c>
      <c r="AA86" s="101" t="str" cm="1">
        <f t="array" aca="1" ref="AA86" ca="1">IF(INDIRECT("'（様式３）受講申込表'!AB"&amp;ROW(AB95))="","",INDIRECT("'（様式３）受講申込表'!AB"&amp;ROW(AB95)))</f>
        <v/>
      </c>
    </row>
    <row r="87" spans="1:27" ht="12.75" customHeight="1">
      <c r="A87" s="78">
        <v>86</v>
      </c>
      <c r="B87" s="100" t="str" cm="1">
        <f t="array" aca="1" ref="B87" ca="1">IF(INDIRECT("'（様式３）受講申込表'!B"&amp;ROW(B96))="", "", INDIRECT("'（様式３）受講申込表'!B"&amp;ROW(B96)))</f>
        <v/>
      </c>
      <c r="C87" s="101" t="str" cm="1">
        <f t="array" aca="1" ref="C87" ca="1">IF(INDIRECT("'（様式３）受講申込表'!C"&amp;ROW(C96))="", "", INDIRECT("'（様式３）受講申込表'!C"&amp;ROW(C96)))</f>
        <v/>
      </c>
      <c r="D87" s="101" t="str" cm="1">
        <f t="array" aca="1" ref="D87" ca="1">IF(INDIRECT("'（様式３）受講申込表'!D"&amp;ROW(D96))="", "", INDIRECT("'（様式３）受講申込表'!D"&amp;ROW(D96)))</f>
        <v/>
      </c>
      <c r="E87" s="101" t="str" cm="1">
        <f t="array" aca="1" ref="E87" ca="1">IF(INDIRECT("'（様式３）受講申込表'!E"&amp;ROW(E96))="", "", INDIRECT("'（様式３）受講申込表'!E"&amp;ROW(E96)))</f>
        <v/>
      </c>
      <c r="F87" s="101" t="str" cm="1">
        <f t="array" aca="1" ref="F87" ca="1">IF(INDIRECT("'（様式３）受講申込表'!I"&amp;ROW(I96))="", "", INDIRECT("'（様式３）受講申込表'!I"&amp;ROW(I96)))</f>
        <v/>
      </c>
      <c r="G87" s="101" t="str" cm="1">
        <f t="array" aca="1" ref="G87" ca="1">IF(INDIRECT("'（様式３）受講申込表'!P"&amp;ROW(P96))="", "", INDIRECT("'（様式３）受講申込表'!P"&amp;ROW(P96)))</f>
        <v/>
      </c>
      <c r="H87" s="101" t="str" cm="1">
        <f t="array" aca="1" ref="H87" ca="1">IF(INDIRECT("'（様式３）受講申込表'!Q"&amp;ROW(Q96))="","",INDIRECT("'（様式３）受講申込表'!Q"&amp;ROW(Q96)))</f>
        <v/>
      </c>
      <c r="I87" s="101" t="str" cm="1">
        <f t="array" aca="1" ref="I87" ca="1">IF(INDIRECT("'（様式３）受講申込表'!R"&amp;ROW(R96))="","",INDIRECT("'（様式３）受講申込表'!R"&amp;ROW(R96)))</f>
        <v/>
      </c>
      <c r="J87" s="135" t="str" cm="1">
        <f t="array" aca="1" ref="J87" ca="1">IF(INDIRECT("'（様式３）受講申込表'!O"&amp;ROW(O96))="","",IF(INDIRECT("'（様式３）受講申込表'!O"&amp;ROW(O96))="――","",INDIRECT("'（様式３）受講申込表'!O"&amp;ROW(O96))))</f>
        <v/>
      </c>
      <c r="K87" s="101" t="str" cm="1">
        <f t="array" aca="1" ref="K87" ca="1">IF(INDIRECT("'（様式３）受講申込表'!N"&amp;ROW(N96))="","",INDIRECT("'（様式３）受講申込表'!N"&amp;ROW(N96)))</f>
        <v/>
      </c>
      <c r="L87" s="101" t="str" cm="1">
        <f t="array" aca="1" ref="L87" ca="1">IF(INDIRECT("'（様式３）受講申込表'!M"&amp;ROW(M96))="","",INDIRECT("'（様式３）受講申込表'!M"&amp;ROW(M96)))</f>
        <v/>
      </c>
      <c r="M87" s="101" t="str" cm="1">
        <f t="array" aca="1" ref="M87" ca="1">IF(INDIRECT("'（様式３）受講申込表'!G"&amp;ROW(G96))="","",INDIRECT("'（様式３）受講申込表'!G"&amp;ROW(G96)))</f>
        <v/>
      </c>
      <c r="N87" s="101" t="str" cm="1">
        <f t="array" aca="1" ref="N87" ca="1">IF(INDIRECT("'（様式３）受講申込表'!H"&amp;ROW(H96))="","",INDIRECT("'（様式３）受講申込表'!H"&amp;ROW(H96)))</f>
        <v/>
      </c>
      <c r="O87" s="101" t="str" cm="1">
        <f t="array" aca="1" ref="O87" ca="1">IF(INDIRECT("'（様式３）受講申込表'!J"&amp;ROW(J96))="","",INDIRECT("'（様式３）受講申込表'!J"&amp;ROW(J96)))</f>
        <v/>
      </c>
      <c r="P87" s="101" t="str" cm="1">
        <f t="array" aca="1" ref="P87" ca="1">IF(INDIRECT("'（様式３）受講申込表'!K"&amp;ROW(K96))="","",INDIRECT("'（様式３）受講申込表'!k"&amp;ROW(K96)))</f>
        <v/>
      </c>
      <c r="Q87" s="101" t="str" cm="1">
        <f t="array" aca="1" ref="Q87" ca="1">IF(INDIRECT("'（様式３）受講申込表'!L"&amp;ROW(L96))="","",INDIRECT("'（様式３）受講申込表'!L"&amp;ROW(L96)))</f>
        <v/>
      </c>
      <c r="R87" s="101" t="str" cm="1">
        <f t="array" aca="1" ref="R87" ca="1">IF(INDIRECT("'（様式３）受講申込表'!S"&amp;ROW(S96))="","",IF(INDIRECT("'（様式３）受講申込表'!S"&amp;ROW(S96))="――","",INDIRECT("'（様式３）受講申込表'!S"&amp;ROW(S96))))</f>
        <v/>
      </c>
      <c r="S87" s="101" t="str" cm="1">
        <f t="array" aca="1" ref="S87" ca="1">IF(INDIRECT("'（様式３）受講申込表'!T"&amp;ROW(T96))="","",IF(INDIRECT("'（様式３）受講申込表'!T"&amp;ROW(T96))="――","",INDIRECT("'（様式３）受講申込表'!T"&amp;ROW(T96))))</f>
        <v/>
      </c>
      <c r="T87" s="101" t="str" cm="1">
        <f t="array" aca="1" ref="T87" ca="1">IF(INDIRECT("'（様式３）受講申込表'!U"&amp;ROW(U96))="","",IF(INDIRECT("'（様式３）受講申込表'!U"&amp;ROW(U96))="――","",INDIRECT("'（様式３）受講申込表'!U"&amp;ROW(U96))))</f>
        <v/>
      </c>
      <c r="U87" s="101" t="str" cm="1">
        <f t="array" aca="1" ref="U87" ca="1">IF(INDIRECT("'（様式３）受講申込表'!V"&amp;ROW(V96))="","",IF(INDIRECT("'（様式３）受講申込表'!V"&amp;ROW(V96))="――","",INDIRECT("'（様式３）受講申込表'!V"&amp;ROW(V96))))</f>
        <v/>
      </c>
      <c r="V87" s="101" t="str" cm="1">
        <f t="array" aca="1" ref="V87" ca="1">IF(INDIRECT("'（様式３）受講申込表'!W"&amp;ROW(W96))="","",IF(INDIRECT("'（様式３）受講申込表'!W"&amp;ROW(W96))="――","",INDIRECT("'（様式３）受講申込表'!W"&amp;ROW(W96))))</f>
        <v/>
      </c>
      <c r="W87" s="101" t="str" cm="1">
        <f t="array" aca="1" ref="W87" ca="1">IF(INDIRECT("'（様式３）受講申込表'!X"&amp;ROW(X96))="","",IF(INDIRECT("'（様式３）受講申込表'!X"&amp;ROW(X96))="――","",INDIRECT("'（様式３）受講申込表'!X"&amp;ROW(X96))))</f>
        <v/>
      </c>
      <c r="X87" s="101" t="str" cm="1">
        <f t="array" aca="1" ref="X87" ca="1">IF(INDIRECT("'（様式３）受講申込表'!Y"&amp;ROW(Y96))="","",INDIRECT("'（様式３）受講申込表'!Y"&amp;ROW(Y96)))</f>
        <v/>
      </c>
      <c r="Y87" s="101" t="str" cm="1">
        <f t="array" aca="1" ref="Y87" ca="1">IF(INDIRECT("'（様式３）受講申込表'!Z"&amp;ROW(Z96))="","",INDIRECT("'（様式３）受講申込表'!Z"&amp;ROW(Z96)))</f>
        <v/>
      </c>
      <c r="Z87" s="101" t="str" cm="1">
        <f t="array" aca="1" ref="Z87" ca="1">IF(INDIRECT("'（様式３）受講申込表'!AA"&amp;ROW(AA96))="","",INDIRECT("'（様式３）受講申込表'!AA"&amp;ROW(AA96)))</f>
        <v/>
      </c>
      <c r="AA87" s="101" t="str" cm="1">
        <f t="array" aca="1" ref="AA87" ca="1">IF(INDIRECT("'（様式３）受講申込表'!AB"&amp;ROW(AB96))="","",INDIRECT("'（様式３）受講申込表'!AB"&amp;ROW(AB96)))</f>
        <v/>
      </c>
    </row>
    <row r="88" spans="1:27" ht="12.75" customHeight="1">
      <c r="A88" s="78">
        <v>87</v>
      </c>
      <c r="B88" s="100" t="str" cm="1">
        <f t="array" aca="1" ref="B88" ca="1">IF(INDIRECT("'（様式３）受講申込表'!B"&amp;ROW(B97))="", "", INDIRECT("'（様式３）受講申込表'!B"&amp;ROW(B97)))</f>
        <v/>
      </c>
      <c r="C88" s="101" t="str" cm="1">
        <f t="array" aca="1" ref="C88" ca="1">IF(INDIRECT("'（様式３）受講申込表'!C"&amp;ROW(C97))="", "", INDIRECT("'（様式３）受講申込表'!C"&amp;ROW(C97)))</f>
        <v/>
      </c>
      <c r="D88" s="101" t="str" cm="1">
        <f t="array" aca="1" ref="D88" ca="1">IF(INDIRECT("'（様式３）受講申込表'!D"&amp;ROW(D97))="", "", INDIRECT("'（様式３）受講申込表'!D"&amp;ROW(D97)))</f>
        <v/>
      </c>
      <c r="E88" s="101" t="str" cm="1">
        <f t="array" aca="1" ref="E88" ca="1">IF(INDIRECT("'（様式３）受講申込表'!E"&amp;ROW(E97))="", "", INDIRECT("'（様式３）受講申込表'!E"&amp;ROW(E97)))</f>
        <v/>
      </c>
      <c r="F88" s="101" t="str" cm="1">
        <f t="array" aca="1" ref="F88" ca="1">IF(INDIRECT("'（様式３）受講申込表'!I"&amp;ROW(I97))="", "", INDIRECT("'（様式３）受講申込表'!I"&amp;ROW(I97)))</f>
        <v/>
      </c>
      <c r="G88" s="101" t="str" cm="1">
        <f t="array" aca="1" ref="G88" ca="1">IF(INDIRECT("'（様式３）受講申込表'!P"&amp;ROW(P97))="", "", INDIRECT("'（様式３）受講申込表'!P"&amp;ROW(P97)))</f>
        <v/>
      </c>
      <c r="H88" s="101" t="str" cm="1">
        <f t="array" aca="1" ref="H88" ca="1">IF(INDIRECT("'（様式３）受講申込表'!Q"&amp;ROW(Q97))="","",INDIRECT("'（様式３）受講申込表'!Q"&amp;ROW(Q97)))</f>
        <v/>
      </c>
      <c r="I88" s="101" t="str" cm="1">
        <f t="array" aca="1" ref="I88" ca="1">IF(INDIRECT("'（様式３）受講申込表'!R"&amp;ROW(R97))="","",INDIRECT("'（様式３）受講申込表'!R"&amp;ROW(R97)))</f>
        <v/>
      </c>
      <c r="J88" s="135" t="str" cm="1">
        <f t="array" aca="1" ref="J88" ca="1">IF(INDIRECT("'（様式３）受講申込表'!O"&amp;ROW(O97))="","",IF(INDIRECT("'（様式３）受講申込表'!O"&amp;ROW(O97))="――","",INDIRECT("'（様式３）受講申込表'!O"&amp;ROW(O97))))</f>
        <v/>
      </c>
      <c r="K88" s="101" t="str" cm="1">
        <f t="array" aca="1" ref="K88" ca="1">IF(INDIRECT("'（様式３）受講申込表'!N"&amp;ROW(N97))="","",INDIRECT("'（様式３）受講申込表'!N"&amp;ROW(N97)))</f>
        <v/>
      </c>
      <c r="L88" s="101" t="str" cm="1">
        <f t="array" aca="1" ref="L88" ca="1">IF(INDIRECT("'（様式３）受講申込表'!M"&amp;ROW(M97))="","",INDIRECT("'（様式３）受講申込表'!M"&amp;ROW(M97)))</f>
        <v/>
      </c>
      <c r="M88" s="101" t="str" cm="1">
        <f t="array" aca="1" ref="M88" ca="1">IF(INDIRECT("'（様式３）受講申込表'!G"&amp;ROW(G97))="","",INDIRECT("'（様式３）受講申込表'!G"&amp;ROW(G97)))</f>
        <v/>
      </c>
      <c r="N88" s="101" t="str" cm="1">
        <f t="array" aca="1" ref="N88" ca="1">IF(INDIRECT("'（様式３）受講申込表'!H"&amp;ROW(H97))="","",INDIRECT("'（様式３）受講申込表'!H"&amp;ROW(H97)))</f>
        <v/>
      </c>
      <c r="O88" s="101" t="str" cm="1">
        <f t="array" aca="1" ref="O88" ca="1">IF(INDIRECT("'（様式３）受講申込表'!J"&amp;ROW(J97))="","",INDIRECT("'（様式３）受講申込表'!J"&amp;ROW(J97)))</f>
        <v/>
      </c>
      <c r="P88" s="101" t="str" cm="1">
        <f t="array" aca="1" ref="P88" ca="1">IF(INDIRECT("'（様式３）受講申込表'!K"&amp;ROW(K97))="","",INDIRECT("'（様式３）受講申込表'!k"&amp;ROW(K97)))</f>
        <v/>
      </c>
      <c r="Q88" s="101" t="str" cm="1">
        <f t="array" aca="1" ref="Q88" ca="1">IF(INDIRECT("'（様式３）受講申込表'!L"&amp;ROW(L97))="","",INDIRECT("'（様式３）受講申込表'!L"&amp;ROW(L97)))</f>
        <v/>
      </c>
      <c r="R88" s="101" t="str" cm="1">
        <f t="array" aca="1" ref="R88" ca="1">IF(INDIRECT("'（様式３）受講申込表'!S"&amp;ROW(S97))="","",IF(INDIRECT("'（様式３）受講申込表'!S"&amp;ROW(S97))="――","",INDIRECT("'（様式３）受講申込表'!S"&amp;ROW(S97))))</f>
        <v/>
      </c>
      <c r="S88" s="101" t="str" cm="1">
        <f t="array" aca="1" ref="S88" ca="1">IF(INDIRECT("'（様式３）受講申込表'!T"&amp;ROW(T97))="","",IF(INDIRECT("'（様式３）受講申込表'!T"&amp;ROW(T97))="――","",INDIRECT("'（様式３）受講申込表'!T"&amp;ROW(T97))))</f>
        <v/>
      </c>
      <c r="T88" s="101" t="str" cm="1">
        <f t="array" aca="1" ref="T88" ca="1">IF(INDIRECT("'（様式３）受講申込表'!U"&amp;ROW(U97))="","",IF(INDIRECT("'（様式３）受講申込表'!U"&amp;ROW(U97))="――","",INDIRECT("'（様式３）受講申込表'!U"&amp;ROW(U97))))</f>
        <v/>
      </c>
      <c r="U88" s="101" t="str" cm="1">
        <f t="array" aca="1" ref="U88" ca="1">IF(INDIRECT("'（様式３）受講申込表'!V"&amp;ROW(V97))="","",IF(INDIRECT("'（様式３）受講申込表'!V"&amp;ROW(V97))="――","",INDIRECT("'（様式３）受講申込表'!V"&amp;ROW(V97))))</f>
        <v/>
      </c>
      <c r="V88" s="101" t="str" cm="1">
        <f t="array" aca="1" ref="V88" ca="1">IF(INDIRECT("'（様式３）受講申込表'!W"&amp;ROW(W97))="","",IF(INDIRECT("'（様式３）受講申込表'!W"&amp;ROW(W97))="――","",INDIRECT("'（様式３）受講申込表'!W"&amp;ROW(W97))))</f>
        <v/>
      </c>
      <c r="W88" s="101" t="str" cm="1">
        <f t="array" aca="1" ref="W88" ca="1">IF(INDIRECT("'（様式３）受講申込表'!X"&amp;ROW(X97))="","",IF(INDIRECT("'（様式３）受講申込表'!X"&amp;ROW(X97))="――","",INDIRECT("'（様式３）受講申込表'!X"&amp;ROW(X97))))</f>
        <v/>
      </c>
      <c r="X88" s="101" t="str" cm="1">
        <f t="array" aca="1" ref="X88" ca="1">IF(INDIRECT("'（様式３）受講申込表'!Y"&amp;ROW(Y97))="","",INDIRECT("'（様式３）受講申込表'!Y"&amp;ROW(Y97)))</f>
        <v/>
      </c>
      <c r="Y88" s="101" t="str" cm="1">
        <f t="array" aca="1" ref="Y88" ca="1">IF(INDIRECT("'（様式３）受講申込表'!Z"&amp;ROW(Z97))="","",INDIRECT("'（様式３）受講申込表'!Z"&amp;ROW(Z97)))</f>
        <v/>
      </c>
      <c r="Z88" s="101" t="str" cm="1">
        <f t="array" aca="1" ref="Z88" ca="1">IF(INDIRECT("'（様式３）受講申込表'!AA"&amp;ROW(AA97))="","",INDIRECT("'（様式３）受講申込表'!AA"&amp;ROW(AA97)))</f>
        <v/>
      </c>
      <c r="AA88" s="101" t="str" cm="1">
        <f t="array" aca="1" ref="AA88" ca="1">IF(INDIRECT("'（様式３）受講申込表'!AB"&amp;ROW(AB97))="","",INDIRECT("'（様式３）受講申込表'!AB"&amp;ROW(AB97)))</f>
        <v/>
      </c>
    </row>
    <row r="89" spans="1:27" ht="12.75" customHeight="1">
      <c r="A89" s="78">
        <v>88</v>
      </c>
      <c r="B89" s="100" t="str" cm="1">
        <f t="array" aca="1" ref="B89" ca="1">IF(INDIRECT("'（様式３）受講申込表'!B"&amp;ROW(B98))="", "", INDIRECT("'（様式３）受講申込表'!B"&amp;ROW(B98)))</f>
        <v/>
      </c>
      <c r="C89" s="101" t="str" cm="1">
        <f t="array" aca="1" ref="C89" ca="1">IF(INDIRECT("'（様式３）受講申込表'!C"&amp;ROW(C98))="", "", INDIRECT("'（様式３）受講申込表'!C"&amp;ROW(C98)))</f>
        <v/>
      </c>
      <c r="D89" s="101" t="str" cm="1">
        <f t="array" aca="1" ref="D89" ca="1">IF(INDIRECT("'（様式３）受講申込表'!D"&amp;ROW(D98))="", "", INDIRECT("'（様式３）受講申込表'!D"&amp;ROW(D98)))</f>
        <v/>
      </c>
      <c r="E89" s="101" t="str" cm="1">
        <f t="array" aca="1" ref="E89" ca="1">IF(INDIRECT("'（様式３）受講申込表'!E"&amp;ROW(E98))="", "", INDIRECT("'（様式３）受講申込表'!E"&amp;ROW(E98)))</f>
        <v/>
      </c>
      <c r="F89" s="101" t="str" cm="1">
        <f t="array" aca="1" ref="F89" ca="1">IF(INDIRECT("'（様式３）受講申込表'!I"&amp;ROW(I98))="", "", INDIRECT("'（様式３）受講申込表'!I"&amp;ROW(I98)))</f>
        <v/>
      </c>
      <c r="G89" s="101" t="str" cm="1">
        <f t="array" aca="1" ref="G89" ca="1">IF(INDIRECT("'（様式３）受講申込表'!P"&amp;ROW(P98))="", "", INDIRECT("'（様式３）受講申込表'!P"&amp;ROW(P98)))</f>
        <v/>
      </c>
      <c r="H89" s="101" t="str" cm="1">
        <f t="array" aca="1" ref="H89" ca="1">IF(INDIRECT("'（様式３）受講申込表'!Q"&amp;ROW(Q98))="","",INDIRECT("'（様式３）受講申込表'!Q"&amp;ROW(Q98)))</f>
        <v/>
      </c>
      <c r="I89" s="101" t="str" cm="1">
        <f t="array" aca="1" ref="I89" ca="1">IF(INDIRECT("'（様式３）受講申込表'!R"&amp;ROW(R98))="","",INDIRECT("'（様式３）受講申込表'!R"&amp;ROW(R98)))</f>
        <v/>
      </c>
      <c r="J89" s="135" t="str" cm="1">
        <f t="array" aca="1" ref="J89" ca="1">IF(INDIRECT("'（様式３）受講申込表'!O"&amp;ROW(O98))="","",IF(INDIRECT("'（様式３）受講申込表'!O"&amp;ROW(O98))="――","",INDIRECT("'（様式３）受講申込表'!O"&amp;ROW(O98))))</f>
        <v/>
      </c>
      <c r="K89" s="101" t="str" cm="1">
        <f t="array" aca="1" ref="K89" ca="1">IF(INDIRECT("'（様式３）受講申込表'!N"&amp;ROW(N98))="","",INDIRECT("'（様式３）受講申込表'!N"&amp;ROW(N98)))</f>
        <v/>
      </c>
      <c r="L89" s="101" t="str" cm="1">
        <f t="array" aca="1" ref="L89" ca="1">IF(INDIRECT("'（様式３）受講申込表'!M"&amp;ROW(M98))="","",INDIRECT("'（様式３）受講申込表'!M"&amp;ROW(M98)))</f>
        <v/>
      </c>
      <c r="M89" s="101" t="str" cm="1">
        <f t="array" aca="1" ref="M89" ca="1">IF(INDIRECT("'（様式３）受講申込表'!G"&amp;ROW(G98))="","",INDIRECT("'（様式３）受講申込表'!G"&amp;ROW(G98)))</f>
        <v/>
      </c>
      <c r="N89" s="101" t="str" cm="1">
        <f t="array" aca="1" ref="N89" ca="1">IF(INDIRECT("'（様式３）受講申込表'!H"&amp;ROW(H98))="","",INDIRECT("'（様式３）受講申込表'!H"&amp;ROW(H98)))</f>
        <v/>
      </c>
      <c r="O89" s="101" t="str" cm="1">
        <f t="array" aca="1" ref="O89" ca="1">IF(INDIRECT("'（様式３）受講申込表'!J"&amp;ROW(J98))="","",INDIRECT("'（様式３）受講申込表'!J"&amp;ROW(J98)))</f>
        <v/>
      </c>
      <c r="P89" s="101" t="str" cm="1">
        <f t="array" aca="1" ref="P89" ca="1">IF(INDIRECT("'（様式３）受講申込表'!K"&amp;ROW(K98))="","",INDIRECT("'（様式３）受講申込表'!k"&amp;ROW(K98)))</f>
        <v/>
      </c>
      <c r="Q89" s="101" t="str" cm="1">
        <f t="array" aca="1" ref="Q89" ca="1">IF(INDIRECT("'（様式３）受講申込表'!L"&amp;ROW(L98))="","",INDIRECT("'（様式３）受講申込表'!L"&amp;ROW(L98)))</f>
        <v/>
      </c>
      <c r="R89" s="101" t="str" cm="1">
        <f t="array" aca="1" ref="R89" ca="1">IF(INDIRECT("'（様式３）受講申込表'!S"&amp;ROW(S98))="","",IF(INDIRECT("'（様式３）受講申込表'!S"&amp;ROW(S98))="――","",INDIRECT("'（様式３）受講申込表'!S"&amp;ROW(S98))))</f>
        <v/>
      </c>
      <c r="S89" s="101" t="str" cm="1">
        <f t="array" aca="1" ref="S89" ca="1">IF(INDIRECT("'（様式３）受講申込表'!T"&amp;ROW(T98))="","",IF(INDIRECT("'（様式３）受講申込表'!T"&amp;ROW(T98))="――","",INDIRECT("'（様式３）受講申込表'!T"&amp;ROW(T98))))</f>
        <v/>
      </c>
      <c r="T89" s="101" t="str" cm="1">
        <f t="array" aca="1" ref="T89" ca="1">IF(INDIRECT("'（様式３）受講申込表'!U"&amp;ROW(U98))="","",IF(INDIRECT("'（様式３）受講申込表'!U"&amp;ROW(U98))="――","",INDIRECT("'（様式３）受講申込表'!U"&amp;ROW(U98))))</f>
        <v/>
      </c>
      <c r="U89" s="101" t="str" cm="1">
        <f t="array" aca="1" ref="U89" ca="1">IF(INDIRECT("'（様式３）受講申込表'!V"&amp;ROW(V98))="","",IF(INDIRECT("'（様式３）受講申込表'!V"&amp;ROW(V98))="――","",INDIRECT("'（様式３）受講申込表'!V"&amp;ROW(V98))))</f>
        <v/>
      </c>
      <c r="V89" s="101" t="str" cm="1">
        <f t="array" aca="1" ref="V89" ca="1">IF(INDIRECT("'（様式３）受講申込表'!W"&amp;ROW(W98))="","",IF(INDIRECT("'（様式３）受講申込表'!W"&amp;ROW(W98))="――","",INDIRECT("'（様式３）受講申込表'!W"&amp;ROW(W98))))</f>
        <v/>
      </c>
      <c r="W89" s="101" t="str" cm="1">
        <f t="array" aca="1" ref="W89" ca="1">IF(INDIRECT("'（様式３）受講申込表'!X"&amp;ROW(X98))="","",IF(INDIRECT("'（様式３）受講申込表'!X"&amp;ROW(X98))="――","",INDIRECT("'（様式３）受講申込表'!X"&amp;ROW(X98))))</f>
        <v/>
      </c>
      <c r="X89" s="101" t="str" cm="1">
        <f t="array" aca="1" ref="X89" ca="1">IF(INDIRECT("'（様式３）受講申込表'!Y"&amp;ROW(Y98))="","",INDIRECT("'（様式３）受講申込表'!Y"&amp;ROW(Y98)))</f>
        <v/>
      </c>
      <c r="Y89" s="101" t="str" cm="1">
        <f t="array" aca="1" ref="Y89" ca="1">IF(INDIRECT("'（様式３）受講申込表'!Z"&amp;ROW(Z98))="","",INDIRECT("'（様式３）受講申込表'!Z"&amp;ROW(Z98)))</f>
        <v/>
      </c>
      <c r="Z89" s="101" t="str" cm="1">
        <f t="array" aca="1" ref="Z89" ca="1">IF(INDIRECT("'（様式３）受講申込表'!AA"&amp;ROW(AA98))="","",INDIRECT("'（様式３）受講申込表'!AA"&amp;ROW(AA98)))</f>
        <v/>
      </c>
      <c r="AA89" s="101" t="str" cm="1">
        <f t="array" aca="1" ref="AA89" ca="1">IF(INDIRECT("'（様式３）受講申込表'!AB"&amp;ROW(AB98))="","",INDIRECT("'（様式３）受講申込表'!AB"&amp;ROW(AB98)))</f>
        <v/>
      </c>
    </row>
    <row r="90" spans="1:27" ht="12.75" customHeight="1">
      <c r="A90" s="78">
        <v>89</v>
      </c>
      <c r="B90" s="100" t="str" cm="1">
        <f t="array" aca="1" ref="B90" ca="1">IF(INDIRECT("'（様式３）受講申込表'!B"&amp;ROW(B99))="", "", INDIRECT("'（様式３）受講申込表'!B"&amp;ROW(B99)))</f>
        <v/>
      </c>
      <c r="C90" s="101" t="str" cm="1">
        <f t="array" aca="1" ref="C90" ca="1">IF(INDIRECT("'（様式３）受講申込表'!C"&amp;ROW(C99))="", "", INDIRECT("'（様式３）受講申込表'!C"&amp;ROW(C99)))</f>
        <v/>
      </c>
      <c r="D90" s="101" t="str" cm="1">
        <f t="array" aca="1" ref="D90" ca="1">IF(INDIRECT("'（様式３）受講申込表'!D"&amp;ROW(D99))="", "", INDIRECT("'（様式３）受講申込表'!D"&amp;ROW(D99)))</f>
        <v/>
      </c>
      <c r="E90" s="101" t="str" cm="1">
        <f t="array" aca="1" ref="E90" ca="1">IF(INDIRECT("'（様式３）受講申込表'!E"&amp;ROW(E99))="", "", INDIRECT("'（様式３）受講申込表'!E"&amp;ROW(E99)))</f>
        <v/>
      </c>
      <c r="F90" s="101" t="str" cm="1">
        <f t="array" aca="1" ref="F90" ca="1">IF(INDIRECT("'（様式３）受講申込表'!I"&amp;ROW(I99))="", "", INDIRECT("'（様式３）受講申込表'!I"&amp;ROW(I99)))</f>
        <v/>
      </c>
      <c r="G90" s="101" t="str" cm="1">
        <f t="array" aca="1" ref="G90" ca="1">IF(INDIRECT("'（様式３）受講申込表'!P"&amp;ROW(P99))="", "", INDIRECT("'（様式３）受講申込表'!P"&amp;ROW(P99)))</f>
        <v/>
      </c>
      <c r="H90" s="101" t="str" cm="1">
        <f t="array" aca="1" ref="H90" ca="1">IF(INDIRECT("'（様式３）受講申込表'!Q"&amp;ROW(Q99))="","",INDIRECT("'（様式３）受講申込表'!Q"&amp;ROW(Q99)))</f>
        <v/>
      </c>
      <c r="I90" s="101" t="str" cm="1">
        <f t="array" aca="1" ref="I90" ca="1">IF(INDIRECT("'（様式３）受講申込表'!R"&amp;ROW(R99))="","",INDIRECT("'（様式３）受講申込表'!R"&amp;ROW(R99)))</f>
        <v/>
      </c>
      <c r="J90" s="135" t="str" cm="1">
        <f t="array" aca="1" ref="J90" ca="1">IF(INDIRECT("'（様式３）受講申込表'!O"&amp;ROW(O99))="","",IF(INDIRECT("'（様式３）受講申込表'!O"&amp;ROW(O99))="――","",INDIRECT("'（様式３）受講申込表'!O"&amp;ROW(O99))))</f>
        <v/>
      </c>
      <c r="K90" s="101" t="str" cm="1">
        <f t="array" aca="1" ref="K90" ca="1">IF(INDIRECT("'（様式３）受講申込表'!N"&amp;ROW(N99))="","",INDIRECT("'（様式３）受講申込表'!N"&amp;ROW(N99)))</f>
        <v/>
      </c>
      <c r="L90" s="101" t="str" cm="1">
        <f t="array" aca="1" ref="L90" ca="1">IF(INDIRECT("'（様式３）受講申込表'!M"&amp;ROW(M99))="","",INDIRECT("'（様式３）受講申込表'!M"&amp;ROW(M99)))</f>
        <v/>
      </c>
      <c r="M90" s="101" t="str" cm="1">
        <f t="array" aca="1" ref="M90" ca="1">IF(INDIRECT("'（様式３）受講申込表'!G"&amp;ROW(G99))="","",INDIRECT("'（様式３）受講申込表'!G"&amp;ROW(G99)))</f>
        <v/>
      </c>
      <c r="N90" s="101" t="str" cm="1">
        <f t="array" aca="1" ref="N90" ca="1">IF(INDIRECT("'（様式３）受講申込表'!H"&amp;ROW(H99))="","",INDIRECT("'（様式３）受講申込表'!H"&amp;ROW(H99)))</f>
        <v/>
      </c>
      <c r="O90" s="101" t="str" cm="1">
        <f t="array" aca="1" ref="O90" ca="1">IF(INDIRECT("'（様式３）受講申込表'!J"&amp;ROW(J99))="","",INDIRECT("'（様式３）受講申込表'!J"&amp;ROW(J99)))</f>
        <v/>
      </c>
      <c r="P90" s="101" t="str" cm="1">
        <f t="array" aca="1" ref="P90" ca="1">IF(INDIRECT("'（様式３）受講申込表'!K"&amp;ROW(K99))="","",INDIRECT("'（様式３）受講申込表'!k"&amp;ROW(K99)))</f>
        <v/>
      </c>
      <c r="Q90" s="101" t="str" cm="1">
        <f t="array" aca="1" ref="Q90" ca="1">IF(INDIRECT("'（様式３）受講申込表'!L"&amp;ROW(L99))="","",INDIRECT("'（様式３）受講申込表'!L"&amp;ROW(L99)))</f>
        <v/>
      </c>
      <c r="R90" s="101" t="str" cm="1">
        <f t="array" aca="1" ref="R90" ca="1">IF(INDIRECT("'（様式３）受講申込表'!S"&amp;ROW(S99))="","",IF(INDIRECT("'（様式３）受講申込表'!S"&amp;ROW(S99))="――","",INDIRECT("'（様式３）受講申込表'!S"&amp;ROW(S99))))</f>
        <v/>
      </c>
      <c r="S90" s="101" t="str" cm="1">
        <f t="array" aca="1" ref="S90" ca="1">IF(INDIRECT("'（様式３）受講申込表'!T"&amp;ROW(T99))="","",IF(INDIRECT("'（様式３）受講申込表'!T"&amp;ROW(T99))="――","",INDIRECT("'（様式３）受講申込表'!T"&amp;ROW(T99))))</f>
        <v/>
      </c>
      <c r="T90" s="101" t="str" cm="1">
        <f t="array" aca="1" ref="T90" ca="1">IF(INDIRECT("'（様式３）受講申込表'!U"&amp;ROW(U99))="","",IF(INDIRECT("'（様式３）受講申込表'!U"&amp;ROW(U99))="――","",INDIRECT("'（様式３）受講申込表'!U"&amp;ROW(U99))))</f>
        <v/>
      </c>
      <c r="U90" s="101" t="str" cm="1">
        <f t="array" aca="1" ref="U90" ca="1">IF(INDIRECT("'（様式３）受講申込表'!V"&amp;ROW(V99))="","",IF(INDIRECT("'（様式３）受講申込表'!V"&amp;ROW(V99))="――","",INDIRECT("'（様式３）受講申込表'!V"&amp;ROW(V99))))</f>
        <v/>
      </c>
      <c r="V90" s="101" t="str" cm="1">
        <f t="array" aca="1" ref="V90" ca="1">IF(INDIRECT("'（様式３）受講申込表'!W"&amp;ROW(W99))="","",IF(INDIRECT("'（様式３）受講申込表'!W"&amp;ROW(W99))="――","",INDIRECT("'（様式３）受講申込表'!W"&amp;ROW(W99))))</f>
        <v/>
      </c>
      <c r="W90" s="101" t="str" cm="1">
        <f t="array" aca="1" ref="W90" ca="1">IF(INDIRECT("'（様式３）受講申込表'!X"&amp;ROW(X99))="","",IF(INDIRECT("'（様式３）受講申込表'!X"&amp;ROW(X99))="――","",INDIRECT("'（様式３）受講申込表'!X"&amp;ROW(X99))))</f>
        <v/>
      </c>
      <c r="X90" s="101" t="str" cm="1">
        <f t="array" aca="1" ref="X90" ca="1">IF(INDIRECT("'（様式３）受講申込表'!Y"&amp;ROW(Y99))="","",INDIRECT("'（様式３）受講申込表'!Y"&amp;ROW(Y99)))</f>
        <v/>
      </c>
      <c r="Y90" s="101" t="str" cm="1">
        <f t="array" aca="1" ref="Y90" ca="1">IF(INDIRECT("'（様式３）受講申込表'!Z"&amp;ROW(Z99))="","",INDIRECT("'（様式３）受講申込表'!Z"&amp;ROW(Z99)))</f>
        <v/>
      </c>
      <c r="Z90" s="101" t="str" cm="1">
        <f t="array" aca="1" ref="Z90" ca="1">IF(INDIRECT("'（様式３）受講申込表'!AA"&amp;ROW(AA99))="","",INDIRECT("'（様式３）受講申込表'!AA"&amp;ROW(AA99)))</f>
        <v/>
      </c>
      <c r="AA90" s="101" t="str" cm="1">
        <f t="array" aca="1" ref="AA90" ca="1">IF(INDIRECT("'（様式３）受講申込表'!AB"&amp;ROW(AB99))="","",INDIRECT("'（様式３）受講申込表'!AB"&amp;ROW(AB99)))</f>
        <v/>
      </c>
    </row>
    <row r="91" spans="1:27" ht="12.75" customHeight="1">
      <c r="A91" s="78">
        <v>90</v>
      </c>
      <c r="B91" s="100" t="str" cm="1">
        <f t="array" aca="1" ref="B91" ca="1">IF(INDIRECT("'（様式３）受講申込表'!B"&amp;ROW(B100))="", "", INDIRECT("'（様式３）受講申込表'!B"&amp;ROW(B100)))</f>
        <v/>
      </c>
      <c r="C91" s="101" t="str" cm="1">
        <f t="array" aca="1" ref="C91" ca="1">IF(INDIRECT("'（様式３）受講申込表'!C"&amp;ROW(C100))="", "", INDIRECT("'（様式３）受講申込表'!C"&amp;ROW(C100)))</f>
        <v/>
      </c>
      <c r="D91" s="101" t="str" cm="1">
        <f t="array" aca="1" ref="D91" ca="1">IF(INDIRECT("'（様式３）受講申込表'!D"&amp;ROW(D100))="", "", INDIRECT("'（様式３）受講申込表'!D"&amp;ROW(D100)))</f>
        <v/>
      </c>
      <c r="E91" s="101" t="str" cm="1">
        <f t="array" aca="1" ref="E91" ca="1">IF(INDIRECT("'（様式３）受講申込表'!E"&amp;ROW(E100))="", "", INDIRECT("'（様式３）受講申込表'!E"&amp;ROW(E100)))</f>
        <v/>
      </c>
      <c r="F91" s="101" t="str" cm="1">
        <f t="array" aca="1" ref="F91" ca="1">IF(INDIRECT("'（様式３）受講申込表'!I"&amp;ROW(I100))="", "", INDIRECT("'（様式３）受講申込表'!I"&amp;ROW(I100)))</f>
        <v/>
      </c>
      <c r="G91" s="101" t="str" cm="1">
        <f t="array" aca="1" ref="G91" ca="1">IF(INDIRECT("'（様式３）受講申込表'!P"&amp;ROW(P100))="", "", INDIRECT("'（様式３）受講申込表'!P"&amp;ROW(P100)))</f>
        <v/>
      </c>
      <c r="H91" s="101" t="str" cm="1">
        <f t="array" aca="1" ref="H91" ca="1">IF(INDIRECT("'（様式３）受講申込表'!Q"&amp;ROW(Q100))="","",INDIRECT("'（様式３）受講申込表'!Q"&amp;ROW(Q100)))</f>
        <v/>
      </c>
      <c r="I91" s="101" t="str" cm="1">
        <f t="array" aca="1" ref="I91" ca="1">IF(INDIRECT("'（様式３）受講申込表'!R"&amp;ROW(R100))="","",INDIRECT("'（様式３）受講申込表'!R"&amp;ROW(R100)))</f>
        <v/>
      </c>
      <c r="J91" s="135" t="str" cm="1">
        <f t="array" aca="1" ref="J91" ca="1">IF(INDIRECT("'（様式３）受講申込表'!O"&amp;ROW(O100))="","",IF(INDIRECT("'（様式３）受講申込表'!O"&amp;ROW(O100))="――","",INDIRECT("'（様式３）受講申込表'!O"&amp;ROW(O100))))</f>
        <v/>
      </c>
      <c r="K91" s="101" t="str" cm="1">
        <f t="array" aca="1" ref="K91" ca="1">IF(INDIRECT("'（様式３）受講申込表'!N"&amp;ROW(N100))="","",INDIRECT("'（様式３）受講申込表'!N"&amp;ROW(N100)))</f>
        <v/>
      </c>
      <c r="L91" s="101" t="str" cm="1">
        <f t="array" aca="1" ref="L91" ca="1">IF(INDIRECT("'（様式３）受講申込表'!M"&amp;ROW(M100))="","",INDIRECT("'（様式３）受講申込表'!M"&amp;ROW(M100)))</f>
        <v/>
      </c>
      <c r="M91" s="101" t="str" cm="1">
        <f t="array" aca="1" ref="M91" ca="1">IF(INDIRECT("'（様式３）受講申込表'!G"&amp;ROW(G100))="","",INDIRECT("'（様式３）受講申込表'!G"&amp;ROW(G100)))</f>
        <v/>
      </c>
      <c r="N91" s="101" t="str" cm="1">
        <f t="array" aca="1" ref="N91" ca="1">IF(INDIRECT("'（様式３）受講申込表'!H"&amp;ROW(H100))="","",INDIRECT("'（様式３）受講申込表'!H"&amp;ROW(H100)))</f>
        <v/>
      </c>
      <c r="O91" s="101" t="str" cm="1">
        <f t="array" aca="1" ref="O91" ca="1">IF(INDIRECT("'（様式３）受講申込表'!J"&amp;ROW(J100))="","",INDIRECT("'（様式３）受講申込表'!J"&amp;ROW(J100)))</f>
        <v/>
      </c>
      <c r="P91" s="101" t="str" cm="1">
        <f t="array" aca="1" ref="P91" ca="1">IF(INDIRECT("'（様式３）受講申込表'!K"&amp;ROW(K100))="","",INDIRECT("'（様式３）受講申込表'!k"&amp;ROW(K100)))</f>
        <v/>
      </c>
      <c r="Q91" s="101" t="str" cm="1">
        <f t="array" aca="1" ref="Q91" ca="1">IF(INDIRECT("'（様式３）受講申込表'!L"&amp;ROW(L100))="","",INDIRECT("'（様式３）受講申込表'!L"&amp;ROW(L100)))</f>
        <v/>
      </c>
      <c r="R91" s="101" t="str" cm="1">
        <f t="array" aca="1" ref="R91" ca="1">IF(INDIRECT("'（様式３）受講申込表'!S"&amp;ROW(S100))="","",IF(INDIRECT("'（様式３）受講申込表'!S"&amp;ROW(S100))="――","",INDIRECT("'（様式３）受講申込表'!S"&amp;ROW(S100))))</f>
        <v/>
      </c>
      <c r="S91" s="101" t="str" cm="1">
        <f t="array" aca="1" ref="S91" ca="1">IF(INDIRECT("'（様式３）受講申込表'!T"&amp;ROW(T100))="","",IF(INDIRECT("'（様式３）受講申込表'!T"&amp;ROW(T100))="――","",INDIRECT("'（様式３）受講申込表'!T"&amp;ROW(T100))))</f>
        <v/>
      </c>
      <c r="T91" s="101" t="str" cm="1">
        <f t="array" aca="1" ref="T91" ca="1">IF(INDIRECT("'（様式３）受講申込表'!U"&amp;ROW(U100))="","",IF(INDIRECT("'（様式３）受講申込表'!U"&amp;ROW(U100))="――","",INDIRECT("'（様式３）受講申込表'!U"&amp;ROW(U100))))</f>
        <v/>
      </c>
      <c r="U91" s="101" t="str" cm="1">
        <f t="array" aca="1" ref="U91" ca="1">IF(INDIRECT("'（様式３）受講申込表'!V"&amp;ROW(V100))="","",IF(INDIRECT("'（様式３）受講申込表'!V"&amp;ROW(V100))="――","",INDIRECT("'（様式３）受講申込表'!V"&amp;ROW(V100))))</f>
        <v/>
      </c>
      <c r="V91" s="101" t="str" cm="1">
        <f t="array" aca="1" ref="V91" ca="1">IF(INDIRECT("'（様式３）受講申込表'!W"&amp;ROW(W100))="","",IF(INDIRECT("'（様式３）受講申込表'!W"&amp;ROW(W100))="――","",INDIRECT("'（様式３）受講申込表'!W"&amp;ROW(W100))))</f>
        <v/>
      </c>
      <c r="W91" s="101" t="str" cm="1">
        <f t="array" aca="1" ref="W91" ca="1">IF(INDIRECT("'（様式３）受講申込表'!X"&amp;ROW(X100))="","",IF(INDIRECT("'（様式３）受講申込表'!X"&amp;ROW(X100))="――","",INDIRECT("'（様式３）受講申込表'!X"&amp;ROW(X100))))</f>
        <v/>
      </c>
      <c r="X91" s="101" t="str" cm="1">
        <f t="array" aca="1" ref="X91" ca="1">IF(INDIRECT("'（様式３）受講申込表'!Y"&amp;ROW(Y100))="","",INDIRECT("'（様式３）受講申込表'!Y"&amp;ROW(Y100)))</f>
        <v/>
      </c>
      <c r="Y91" s="101" t="str" cm="1">
        <f t="array" aca="1" ref="Y91" ca="1">IF(INDIRECT("'（様式３）受講申込表'!Z"&amp;ROW(Z100))="","",INDIRECT("'（様式３）受講申込表'!Z"&amp;ROW(Z100)))</f>
        <v/>
      </c>
      <c r="Z91" s="101" t="str" cm="1">
        <f t="array" aca="1" ref="Z91" ca="1">IF(INDIRECT("'（様式３）受講申込表'!AA"&amp;ROW(AA100))="","",INDIRECT("'（様式３）受講申込表'!AA"&amp;ROW(AA100)))</f>
        <v/>
      </c>
      <c r="AA91" s="101" t="str" cm="1">
        <f t="array" aca="1" ref="AA91" ca="1">IF(INDIRECT("'（様式３）受講申込表'!AB"&amp;ROW(AB100))="","",INDIRECT("'（様式３）受講申込表'!AB"&amp;ROW(AB100)))</f>
        <v/>
      </c>
    </row>
    <row r="92" spans="1:27" ht="12.75" customHeight="1">
      <c r="A92" s="78">
        <v>91</v>
      </c>
      <c r="B92" s="100" t="str" cm="1">
        <f t="array" aca="1" ref="B92" ca="1">IF(INDIRECT("'（様式３）受講申込表'!B"&amp;ROW(B101))="", "", INDIRECT("'（様式３）受講申込表'!B"&amp;ROW(B101)))</f>
        <v/>
      </c>
      <c r="C92" s="101" t="str" cm="1">
        <f t="array" aca="1" ref="C92" ca="1">IF(INDIRECT("'（様式３）受講申込表'!C"&amp;ROW(C101))="", "", INDIRECT("'（様式３）受講申込表'!C"&amp;ROW(C101)))</f>
        <v/>
      </c>
      <c r="D92" s="101" t="str" cm="1">
        <f t="array" aca="1" ref="D92" ca="1">IF(INDIRECT("'（様式３）受講申込表'!D"&amp;ROW(D101))="", "", INDIRECT("'（様式３）受講申込表'!D"&amp;ROW(D101)))</f>
        <v/>
      </c>
      <c r="E92" s="101" t="str" cm="1">
        <f t="array" aca="1" ref="E92" ca="1">IF(INDIRECT("'（様式３）受講申込表'!E"&amp;ROW(E101))="", "", INDIRECT("'（様式３）受講申込表'!E"&amp;ROW(E101)))</f>
        <v/>
      </c>
      <c r="F92" s="101" t="str" cm="1">
        <f t="array" aca="1" ref="F92" ca="1">IF(INDIRECT("'（様式３）受講申込表'!I"&amp;ROW(I101))="", "", INDIRECT("'（様式３）受講申込表'!I"&amp;ROW(I101)))</f>
        <v/>
      </c>
      <c r="G92" s="101" t="str" cm="1">
        <f t="array" aca="1" ref="G92" ca="1">IF(INDIRECT("'（様式３）受講申込表'!P"&amp;ROW(P101))="", "", INDIRECT("'（様式３）受講申込表'!P"&amp;ROW(P101)))</f>
        <v/>
      </c>
      <c r="H92" s="101" t="str" cm="1">
        <f t="array" aca="1" ref="H92" ca="1">IF(INDIRECT("'（様式３）受講申込表'!Q"&amp;ROW(Q101))="","",INDIRECT("'（様式３）受講申込表'!Q"&amp;ROW(Q101)))</f>
        <v/>
      </c>
      <c r="I92" s="101" t="str" cm="1">
        <f t="array" aca="1" ref="I92" ca="1">IF(INDIRECT("'（様式３）受講申込表'!R"&amp;ROW(R101))="","",INDIRECT("'（様式３）受講申込表'!R"&amp;ROW(R101)))</f>
        <v/>
      </c>
      <c r="J92" s="135" t="str" cm="1">
        <f t="array" aca="1" ref="J92" ca="1">IF(INDIRECT("'（様式３）受講申込表'!O"&amp;ROW(O101))="","",IF(INDIRECT("'（様式３）受講申込表'!O"&amp;ROW(O101))="――","",INDIRECT("'（様式３）受講申込表'!O"&amp;ROW(O101))))</f>
        <v/>
      </c>
      <c r="K92" s="101" t="str" cm="1">
        <f t="array" aca="1" ref="K92" ca="1">IF(INDIRECT("'（様式３）受講申込表'!N"&amp;ROW(N101))="","",INDIRECT("'（様式３）受講申込表'!N"&amp;ROW(N101)))</f>
        <v/>
      </c>
      <c r="L92" s="101" t="str" cm="1">
        <f t="array" aca="1" ref="L92" ca="1">IF(INDIRECT("'（様式３）受講申込表'!M"&amp;ROW(M101))="","",INDIRECT("'（様式３）受講申込表'!M"&amp;ROW(M101)))</f>
        <v/>
      </c>
      <c r="M92" s="101" t="str" cm="1">
        <f t="array" aca="1" ref="M92" ca="1">IF(INDIRECT("'（様式３）受講申込表'!G"&amp;ROW(G101))="","",INDIRECT("'（様式３）受講申込表'!G"&amp;ROW(G101)))</f>
        <v/>
      </c>
      <c r="N92" s="101" t="str" cm="1">
        <f t="array" aca="1" ref="N92" ca="1">IF(INDIRECT("'（様式３）受講申込表'!H"&amp;ROW(H101))="","",INDIRECT("'（様式３）受講申込表'!H"&amp;ROW(H101)))</f>
        <v/>
      </c>
      <c r="O92" s="101" t="str" cm="1">
        <f t="array" aca="1" ref="O92" ca="1">IF(INDIRECT("'（様式３）受講申込表'!J"&amp;ROW(J101))="","",INDIRECT("'（様式３）受講申込表'!J"&amp;ROW(J101)))</f>
        <v/>
      </c>
      <c r="P92" s="101" t="str" cm="1">
        <f t="array" aca="1" ref="P92" ca="1">IF(INDIRECT("'（様式３）受講申込表'!K"&amp;ROW(K101))="","",INDIRECT("'（様式３）受講申込表'!k"&amp;ROW(K101)))</f>
        <v/>
      </c>
      <c r="Q92" s="101" t="str" cm="1">
        <f t="array" aca="1" ref="Q92" ca="1">IF(INDIRECT("'（様式３）受講申込表'!L"&amp;ROW(L101))="","",INDIRECT("'（様式３）受講申込表'!L"&amp;ROW(L101)))</f>
        <v/>
      </c>
      <c r="R92" s="101" t="str" cm="1">
        <f t="array" aca="1" ref="R92" ca="1">IF(INDIRECT("'（様式３）受講申込表'!S"&amp;ROW(S101))="","",IF(INDIRECT("'（様式３）受講申込表'!S"&amp;ROW(S101))="――","",INDIRECT("'（様式３）受講申込表'!S"&amp;ROW(S101))))</f>
        <v/>
      </c>
      <c r="S92" s="101" t="str" cm="1">
        <f t="array" aca="1" ref="S92" ca="1">IF(INDIRECT("'（様式３）受講申込表'!T"&amp;ROW(T101))="","",IF(INDIRECT("'（様式３）受講申込表'!T"&amp;ROW(T101))="――","",INDIRECT("'（様式３）受講申込表'!T"&amp;ROW(T101))))</f>
        <v/>
      </c>
      <c r="T92" s="101" t="str" cm="1">
        <f t="array" aca="1" ref="T92" ca="1">IF(INDIRECT("'（様式３）受講申込表'!U"&amp;ROW(U101))="","",IF(INDIRECT("'（様式３）受講申込表'!U"&amp;ROW(U101))="――","",INDIRECT("'（様式３）受講申込表'!U"&amp;ROW(U101))))</f>
        <v/>
      </c>
      <c r="U92" s="101" t="str" cm="1">
        <f t="array" aca="1" ref="U92" ca="1">IF(INDIRECT("'（様式３）受講申込表'!V"&amp;ROW(V101))="","",IF(INDIRECT("'（様式３）受講申込表'!V"&amp;ROW(V101))="――","",INDIRECT("'（様式３）受講申込表'!V"&amp;ROW(V101))))</f>
        <v/>
      </c>
      <c r="V92" s="101" t="str" cm="1">
        <f t="array" aca="1" ref="V92" ca="1">IF(INDIRECT("'（様式３）受講申込表'!W"&amp;ROW(W101))="","",IF(INDIRECT("'（様式３）受講申込表'!W"&amp;ROW(W101))="――","",INDIRECT("'（様式３）受講申込表'!W"&amp;ROW(W101))))</f>
        <v/>
      </c>
      <c r="W92" s="101" t="str" cm="1">
        <f t="array" aca="1" ref="W92" ca="1">IF(INDIRECT("'（様式３）受講申込表'!X"&amp;ROW(X101))="","",IF(INDIRECT("'（様式３）受講申込表'!X"&amp;ROW(X101))="――","",INDIRECT("'（様式３）受講申込表'!X"&amp;ROW(X101))))</f>
        <v/>
      </c>
      <c r="X92" s="101" t="str" cm="1">
        <f t="array" aca="1" ref="X92" ca="1">IF(INDIRECT("'（様式３）受講申込表'!Y"&amp;ROW(Y101))="","",INDIRECT("'（様式３）受講申込表'!Y"&amp;ROW(Y101)))</f>
        <v/>
      </c>
      <c r="Y92" s="101" t="str" cm="1">
        <f t="array" aca="1" ref="Y92" ca="1">IF(INDIRECT("'（様式３）受講申込表'!Z"&amp;ROW(Z101))="","",INDIRECT("'（様式３）受講申込表'!Z"&amp;ROW(Z101)))</f>
        <v/>
      </c>
      <c r="Z92" s="101" t="str" cm="1">
        <f t="array" aca="1" ref="Z92" ca="1">IF(INDIRECT("'（様式３）受講申込表'!AA"&amp;ROW(AA101))="","",INDIRECT("'（様式３）受講申込表'!AA"&amp;ROW(AA101)))</f>
        <v/>
      </c>
      <c r="AA92" s="101" t="str" cm="1">
        <f t="array" aca="1" ref="AA92" ca="1">IF(INDIRECT("'（様式３）受講申込表'!AB"&amp;ROW(AB101))="","",INDIRECT("'（様式３）受講申込表'!AB"&amp;ROW(AB101)))</f>
        <v/>
      </c>
    </row>
    <row r="93" spans="1:27" ht="12.75" customHeight="1">
      <c r="A93" s="78">
        <v>92</v>
      </c>
      <c r="B93" s="100" t="str" cm="1">
        <f t="array" aca="1" ref="B93" ca="1">IF(INDIRECT("'（様式３）受講申込表'!B"&amp;ROW(B102))="", "", INDIRECT("'（様式３）受講申込表'!B"&amp;ROW(B102)))</f>
        <v/>
      </c>
      <c r="C93" s="101" t="str" cm="1">
        <f t="array" aca="1" ref="C93" ca="1">IF(INDIRECT("'（様式３）受講申込表'!C"&amp;ROW(C102))="", "", INDIRECT("'（様式３）受講申込表'!C"&amp;ROW(C102)))</f>
        <v/>
      </c>
      <c r="D93" s="101" t="str" cm="1">
        <f t="array" aca="1" ref="D93" ca="1">IF(INDIRECT("'（様式３）受講申込表'!D"&amp;ROW(D102))="", "", INDIRECT("'（様式３）受講申込表'!D"&amp;ROW(D102)))</f>
        <v/>
      </c>
      <c r="E93" s="101" t="str" cm="1">
        <f t="array" aca="1" ref="E93" ca="1">IF(INDIRECT("'（様式３）受講申込表'!E"&amp;ROW(E102))="", "", INDIRECT("'（様式３）受講申込表'!E"&amp;ROW(E102)))</f>
        <v/>
      </c>
      <c r="F93" s="101" t="str" cm="1">
        <f t="array" aca="1" ref="F93" ca="1">IF(INDIRECT("'（様式３）受講申込表'!I"&amp;ROW(I102))="", "", INDIRECT("'（様式３）受講申込表'!I"&amp;ROW(I102)))</f>
        <v/>
      </c>
      <c r="G93" s="101" t="str" cm="1">
        <f t="array" aca="1" ref="G93" ca="1">IF(INDIRECT("'（様式３）受講申込表'!P"&amp;ROW(P102))="", "", INDIRECT("'（様式３）受講申込表'!P"&amp;ROW(P102)))</f>
        <v/>
      </c>
      <c r="H93" s="101" t="str" cm="1">
        <f t="array" aca="1" ref="H93" ca="1">IF(INDIRECT("'（様式３）受講申込表'!Q"&amp;ROW(Q102))="","",INDIRECT("'（様式３）受講申込表'!Q"&amp;ROW(Q102)))</f>
        <v/>
      </c>
      <c r="I93" s="101" t="str" cm="1">
        <f t="array" aca="1" ref="I93" ca="1">IF(INDIRECT("'（様式３）受講申込表'!R"&amp;ROW(R102))="","",INDIRECT("'（様式３）受講申込表'!R"&amp;ROW(R102)))</f>
        <v/>
      </c>
      <c r="J93" s="135" t="str" cm="1">
        <f t="array" aca="1" ref="J93" ca="1">IF(INDIRECT("'（様式３）受講申込表'!O"&amp;ROW(O102))="","",IF(INDIRECT("'（様式３）受講申込表'!O"&amp;ROW(O102))="――","",INDIRECT("'（様式３）受講申込表'!O"&amp;ROW(O102))))</f>
        <v/>
      </c>
      <c r="K93" s="101" t="str" cm="1">
        <f t="array" aca="1" ref="K93" ca="1">IF(INDIRECT("'（様式３）受講申込表'!N"&amp;ROW(N102))="","",INDIRECT("'（様式３）受講申込表'!N"&amp;ROW(N102)))</f>
        <v/>
      </c>
      <c r="L93" s="101" t="str" cm="1">
        <f t="array" aca="1" ref="L93" ca="1">IF(INDIRECT("'（様式３）受講申込表'!M"&amp;ROW(M102))="","",INDIRECT("'（様式３）受講申込表'!M"&amp;ROW(M102)))</f>
        <v/>
      </c>
      <c r="M93" s="101" t="str" cm="1">
        <f t="array" aca="1" ref="M93" ca="1">IF(INDIRECT("'（様式３）受講申込表'!G"&amp;ROW(G102))="","",INDIRECT("'（様式３）受講申込表'!G"&amp;ROW(G102)))</f>
        <v/>
      </c>
      <c r="N93" s="101" t="str" cm="1">
        <f t="array" aca="1" ref="N93" ca="1">IF(INDIRECT("'（様式３）受講申込表'!H"&amp;ROW(H102))="","",INDIRECT("'（様式３）受講申込表'!H"&amp;ROW(H102)))</f>
        <v/>
      </c>
      <c r="O93" s="101" t="str" cm="1">
        <f t="array" aca="1" ref="O93" ca="1">IF(INDIRECT("'（様式３）受講申込表'!J"&amp;ROW(J102))="","",INDIRECT("'（様式３）受講申込表'!J"&amp;ROW(J102)))</f>
        <v/>
      </c>
      <c r="P93" s="101" t="str" cm="1">
        <f t="array" aca="1" ref="P93" ca="1">IF(INDIRECT("'（様式３）受講申込表'!K"&amp;ROW(K102))="","",INDIRECT("'（様式３）受講申込表'!k"&amp;ROW(K102)))</f>
        <v/>
      </c>
      <c r="Q93" s="101" t="str" cm="1">
        <f t="array" aca="1" ref="Q93" ca="1">IF(INDIRECT("'（様式３）受講申込表'!L"&amp;ROW(L102))="","",INDIRECT("'（様式３）受講申込表'!L"&amp;ROW(L102)))</f>
        <v/>
      </c>
      <c r="R93" s="101" t="str" cm="1">
        <f t="array" aca="1" ref="R93" ca="1">IF(INDIRECT("'（様式３）受講申込表'!S"&amp;ROW(S102))="","",IF(INDIRECT("'（様式３）受講申込表'!S"&amp;ROW(S102))="――","",INDIRECT("'（様式３）受講申込表'!S"&amp;ROW(S102))))</f>
        <v/>
      </c>
      <c r="S93" s="101" t="str" cm="1">
        <f t="array" aca="1" ref="S93" ca="1">IF(INDIRECT("'（様式３）受講申込表'!T"&amp;ROW(T102))="","",IF(INDIRECT("'（様式３）受講申込表'!T"&amp;ROW(T102))="――","",INDIRECT("'（様式３）受講申込表'!T"&amp;ROW(T102))))</f>
        <v/>
      </c>
      <c r="T93" s="101" t="str" cm="1">
        <f t="array" aca="1" ref="T93" ca="1">IF(INDIRECT("'（様式３）受講申込表'!U"&amp;ROW(U102))="","",IF(INDIRECT("'（様式３）受講申込表'!U"&amp;ROW(U102))="――","",INDIRECT("'（様式３）受講申込表'!U"&amp;ROW(U102))))</f>
        <v/>
      </c>
      <c r="U93" s="101" t="str" cm="1">
        <f t="array" aca="1" ref="U93" ca="1">IF(INDIRECT("'（様式３）受講申込表'!V"&amp;ROW(V102))="","",IF(INDIRECT("'（様式３）受講申込表'!V"&amp;ROW(V102))="――","",INDIRECT("'（様式３）受講申込表'!V"&amp;ROW(V102))))</f>
        <v/>
      </c>
      <c r="V93" s="101" t="str" cm="1">
        <f t="array" aca="1" ref="V93" ca="1">IF(INDIRECT("'（様式３）受講申込表'!W"&amp;ROW(W102))="","",IF(INDIRECT("'（様式３）受講申込表'!W"&amp;ROW(W102))="――","",INDIRECT("'（様式３）受講申込表'!W"&amp;ROW(W102))))</f>
        <v/>
      </c>
      <c r="W93" s="101" t="str" cm="1">
        <f t="array" aca="1" ref="W93" ca="1">IF(INDIRECT("'（様式３）受講申込表'!X"&amp;ROW(X102))="","",IF(INDIRECT("'（様式３）受講申込表'!X"&amp;ROW(X102))="――","",INDIRECT("'（様式３）受講申込表'!X"&amp;ROW(X102))))</f>
        <v/>
      </c>
      <c r="X93" s="101" t="str" cm="1">
        <f t="array" aca="1" ref="X93" ca="1">IF(INDIRECT("'（様式３）受講申込表'!Y"&amp;ROW(Y102))="","",INDIRECT("'（様式３）受講申込表'!Y"&amp;ROW(Y102)))</f>
        <v/>
      </c>
      <c r="Y93" s="101" t="str" cm="1">
        <f t="array" aca="1" ref="Y93" ca="1">IF(INDIRECT("'（様式３）受講申込表'!Z"&amp;ROW(Z102))="","",INDIRECT("'（様式３）受講申込表'!Z"&amp;ROW(Z102)))</f>
        <v/>
      </c>
      <c r="Z93" s="101" t="str" cm="1">
        <f t="array" aca="1" ref="Z93" ca="1">IF(INDIRECT("'（様式３）受講申込表'!AA"&amp;ROW(AA102))="","",INDIRECT("'（様式３）受講申込表'!AA"&amp;ROW(AA102)))</f>
        <v/>
      </c>
      <c r="AA93" s="101" t="str" cm="1">
        <f t="array" aca="1" ref="AA93" ca="1">IF(INDIRECT("'（様式３）受講申込表'!AB"&amp;ROW(AB102))="","",INDIRECT("'（様式３）受講申込表'!AB"&amp;ROW(AB102)))</f>
        <v/>
      </c>
    </row>
    <row r="94" spans="1:27" ht="12.75" customHeight="1">
      <c r="A94" s="78">
        <v>93</v>
      </c>
      <c r="B94" s="100" t="str" cm="1">
        <f t="array" aca="1" ref="B94" ca="1">IF(INDIRECT("'（様式３）受講申込表'!B"&amp;ROW(B103))="", "", INDIRECT("'（様式３）受講申込表'!B"&amp;ROW(B103)))</f>
        <v/>
      </c>
      <c r="C94" s="101" t="str" cm="1">
        <f t="array" aca="1" ref="C94" ca="1">IF(INDIRECT("'（様式３）受講申込表'!C"&amp;ROW(C103))="", "", INDIRECT("'（様式３）受講申込表'!C"&amp;ROW(C103)))</f>
        <v/>
      </c>
      <c r="D94" s="101" t="str" cm="1">
        <f t="array" aca="1" ref="D94" ca="1">IF(INDIRECT("'（様式３）受講申込表'!D"&amp;ROW(D103))="", "", INDIRECT("'（様式３）受講申込表'!D"&amp;ROW(D103)))</f>
        <v/>
      </c>
      <c r="E94" s="101" t="str" cm="1">
        <f t="array" aca="1" ref="E94" ca="1">IF(INDIRECT("'（様式３）受講申込表'!E"&amp;ROW(E103))="", "", INDIRECT("'（様式３）受講申込表'!E"&amp;ROW(E103)))</f>
        <v/>
      </c>
      <c r="F94" s="101" t="str" cm="1">
        <f t="array" aca="1" ref="F94" ca="1">IF(INDIRECT("'（様式３）受講申込表'!I"&amp;ROW(I103))="", "", INDIRECT("'（様式３）受講申込表'!I"&amp;ROW(I103)))</f>
        <v/>
      </c>
      <c r="G94" s="101" t="str" cm="1">
        <f t="array" aca="1" ref="G94" ca="1">IF(INDIRECT("'（様式３）受講申込表'!P"&amp;ROW(P103))="", "", INDIRECT("'（様式３）受講申込表'!P"&amp;ROW(P103)))</f>
        <v/>
      </c>
      <c r="H94" s="101" t="str" cm="1">
        <f t="array" aca="1" ref="H94" ca="1">IF(INDIRECT("'（様式３）受講申込表'!Q"&amp;ROW(Q103))="","",INDIRECT("'（様式３）受講申込表'!Q"&amp;ROW(Q103)))</f>
        <v/>
      </c>
      <c r="I94" s="101" t="str" cm="1">
        <f t="array" aca="1" ref="I94" ca="1">IF(INDIRECT("'（様式３）受講申込表'!R"&amp;ROW(R103))="","",INDIRECT("'（様式３）受講申込表'!R"&amp;ROW(R103)))</f>
        <v/>
      </c>
      <c r="J94" s="135" t="str" cm="1">
        <f t="array" aca="1" ref="J94" ca="1">IF(INDIRECT("'（様式３）受講申込表'!O"&amp;ROW(O103))="","",IF(INDIRECT("'（様式３）受講申込表'!O"&amp;ROW(O103))="――","",INDIRECT("'（様式３）受講申込表'!O"&amp;ROW(O103))))</f>
        <v/>
      </c>
      <c r="K94" s="101" t="str" cm="1">
        <f t="array" aca="1" ref="K94" ca="1">IF(INDIRECT("'（様式３）受講申込表'!N"&amp;ROW(N103))="","",INDIRECT("'（様式３）受講申込表'!N"&amp;ROW(N103)))</f>
        <v/>
      </c>
      <c r="L94" s="101" t="str" cm="1">
        <f t="array" aca="1" ref="L94" ca="1">IF(INDIRECT("'（様式３）受講申込表'!M"&amp;ROW(M103))="","",INDIRECT("'（様式３）受講申込表'!M"&amp;ROW(M103)))</f>
        <v/>
      </c>
      <c r="M94" s="101" t="str" cm="1">
        <f t="array" aca="1" ref="M94" ca="1">IF(INDIRECT("'（様式３）受講申込表'!G"&amp;ROW(G103))="","",INDIRECT("'（様式３）受講申込表'!G"&amp;ROW(G103)))</f>
        <v/>
      </c>
      <c r="N94" s="101" t="str" cm="1">
        <f t="array" aca="1" ref="N94" ca="1">IF(INDIRECT("'（様式３）受講申込表'!H"&amp;ROW(H103))="","",INDIRECT("'（様式３）受講申込表'!H"&amp;ROW(H103)))</f>
        <v/>
      </c>
      <c r="O94" s="101" t="str" cm="1">
        <f t="array" aca="1" ref="O94" ca="1">IF(INDIRECT("'（様式３）受講申込表'!J"&amp;ROW(J103))="","",INDIRECT("'（様式３）受講申込表'!J"&amp;ROW(J103)))</f>
        <v/>
      </c>
      <c r="P94" s="101" t="str" cm="1">
        <f t="array" aca="1" ref="P94" ca="1">IF(INDIRECT("'（様式３）受講申込表'!K"&amp;ROW(K103))="","",INDIRECT("'（様式３）受講申込表'!k"&amp;ROW(K103)))</f>
        <v/>
      </c>
      <c r="Q94" s="101" t="str" cm="1">
        <f t="array" aca="1" ref="Q94" ca="1">IF(INDIRECT("'（様式３）受講申込表'!L"&amp;ROW(L103))="","",INDIRECT("'（様式３）受講申込表'!L"&amp;ROW(L103)))</f>
        <v/>
      </c>
      <c r="R94" s="101" t="str" cm="1">
        <f t="array" aca="1" ref="R94" ca="1">IF(INDIRECT("'（様式３）受講申込表'!S"&amp;ROW(S103))="","",IF(INDIRECT("'（様式３）受講申込表'!S"&amp;ROW(S103))="――","",INDIRECT("'（様式３）受講申込表'!S"&amp;ROW(S103))))</f>
        <v/>
      </c>
      <c r="S94" s="101" t="str" cm="1">
        <f t="array" aca="1" ref="S94" ca="1">IF(INDIRECT("'（様式３）受講申込表'!T"&amp;ROW(T103))="","",IF(INDIRECT("'（様式３）受講申込表'!T"&amp;ROW(T103))="――","",INDIRECT("'（様式３）受講申込表'!T"&amp;ROW(T103))))</f>
        <v/>
      </c>
      <c r="T94" s="101" t="str" cm="1">
        <f t="array" aca="1" ref="T94" ca="1">IF(INDIRECT("'（様式３）受講申込表'!U"&amp;ROW(U103))="","",IF(INDIRECT("'（様式３）受講申込表'!U"&amp;ROW(U103))="――","",INDIRECT("'（様式３）受講申込表'!U"&amp;ROW(U103))))</f>
        <v/>
      </c>
      <c r="U94" s="101" t="str" cm="1">
        <f t="array" aca="1" ref="U94" ca="1">IF(INDIRECT("'（様式３）受講申込表'!V"&amp;ROW(V103))="","",IF(INDIRECT("'（様式３）受講申込表'!V"&amp;ROW(V103))="――","",INDIRECT("'（様式３）受講申込表'!V"&amp;ROW(V103))))</f>
        <v/>
      </c>
      <c r="V94" s="101" t="str" cm="1">
        <f t="array" aca="1" ref="V94" ca="1">IF(INDIRECT("'（様式３）受講申込表'!W"&amp;ROW(W103))="","",IF(INDIRECT("'（様式３）受講申込表'!W"&amp;ROW(W103))="――","",INDIRECT("'（様式３）受講申込表'!W"&amp;ROW(W103))))</f>
        <v/>
      </c>
      <c r="W94" s="101" t="str" cm="1">
        <f t="array" aca="1" ref="W94" ca="1">IF(INDIRECT("'（様式３）受講申込表'!X"&amp;ROW(X103))="","",IF(INDIRECT("'（様式３）受講申込表'!X"&amp;ROW(X103))="――","",INDIRECT("'（様式３）受講申込表'!X"&amp;ROW(X103))))</f>
        <v/>
      </c>
      <c r="X94" s="101" t="str" cm="1">
        <f t="array" aca="1" ref="X94" ca="1">IF(INDIRECT("'（様式３）受講申込表'!Y"&amp;ROW(Y103))="","",INDIRECT("'（様式３）受講申込表'!Y"&amp;ROW(Y103)))</f>
        <v/>
      </c>
      <c r="Y94" s="101" t="str" cm="1">
        <f t="array" aca="1" ref="Y94" ca="1">IF(INDIRECT("'（様式３）受講申込表'!Z"&amp;ROW(Z103))="","",INDIRECT("'（様式３）受講申込表'!Z"&amp;ROW(Z103)))</f>
        <v/>
      </c>
      <c r="Z94" s="101" t="str" cm="1">
        <f t="array" aca="1" ref="Z94" ca="1">IF(INDIRECT("'（様式３）受講申込表'!AA"&amp;ROW(AA103))="","",INDIRECT("'（様式３）受講申込表'!AA"&amp;ROW(AA103)))</f>
        <v/>
      </c>
      <c r="AA94" s="101" t="str" cm="1">
        <f t="array" aca="1" ref="AA94" ca="1">IF(INDIRECT("'（様式３）受講申込表'!AB"&amp;ROW(AB103))="","",INDIRECT("'（様式３）受講申込表'!AB"&amp;ROW(AB103)))</f>
        <v/>
      </c>
    </row>
    <row r="95" spans="1:27" ht="12.75" customHeight="1">
      <c r="A95" s="78">
        <v>94</v>
      </c>
      <c r="B95" s="100" t="str" cm="1">
        <f t="array" aca="1" ref="B95" ca="1">IF(INDIRECT("'（様式３）受講申込表'!B"&amp;ROW(B104))="", "", INDIRECT("'（様式３）受講申込表'!B"&amp;ROW(B104)))</f>
        <v/>
      </c>
      <c r="C95" s="101" t="str" cm="1">
        <f t="array" aca="1" ref="C95" ca="1">IF(INDIRECT("'（様式３）受講申込表'!C"&amp;ROW(C104))="", "", INDIRECT("'（様式３）受講申込表'!C"&amp;ROW(C104)))</f>
        <v/>
      </c>
      <c r="D95" s="101" t="str" cm="1">
        <f t="array" aca="1" ref="D95" ca="1">IF(INDIRECT("'（様式３）受講申込表'!D"&amp;ROW(D104))="", "", INDIRECT("'（様式３）受講申込表'!D"&amp;ROW(D104)))</f>
        <v/>
      </c>
      <c r="E95" s="101" t="str" cm="1">
        <f t="array" aca="1" ref="E95" ca="1">IF(INDIRECT("'（様式３）受講申込表'!E"&amp;ROW(E104))="", "", INDIRECT("'（様式３）受講申込表'!E"&amp;ROW(E104)))</f>
        <v/>
      </c>
      <c r="F95" s="101" t="str" cm="1">
        <f t="array" aca="1" ref="F95" ca="1">IF(INDIRECT("'（様式３）受講申込表'!I"&amp;ROW(I104))="", "", INDIRECT("'（様式３）受講申込表'!I"&amp;ROW(I104)))</f>
        <v/>
      </c>
      <c r="G95" s="101" t="str" cm="1">
        <f t="array" aca="1" ref="G95" ca="1">IF(INDIRECT("'（様式３）受講申込表'!P"&amp;ROW(P104))="", "", INDIRECT("'（様式３）受講申込表'!P"&amp;ROW(P104)))</f>
        <v/>
      </c>
      <c r="H95" s="101" t="str" cm="1">
        <f t="array" aca="1" ref="H95" ca="1">IF(INDIRECT("'（様式３）受講申込表'!Q"&amp;ROW(Q104))="","",INDIRECT("'（様式３）受講申込表'!Q"&amp;ROW(Q104)))</f>
        <v/>
      </c>
      <c r="I95" s="101" t="str" cm="1">
        <f t="array" aca="1" ref="I95" ca="1">IF(INDIRECT("'（様式３）受講申込表'!R"&amp;ROW(R104))="","",INDIRECT("'（様式３）受講申込表'!R"&amp;ROW(R104)))</f>
        <v/>
      </c>
      <c r="J95" s="135" t="str" cm="1">
        <f t="array" aca="1" ref="J95" ca="1">IF(INDIRECT("'（様式３）受講申込表'!O"&amp;ROW(O104))="","",IF(INDIRECT("'（様式３）受講申込表'!O"&amp;ROW(O104))="――","",INDIRECT("'（様式３）受講申込表'!O"&amp;ROW(O104))))</f>
        <v/>
      </c>
      <c r="K95" s="101" t="str" cm="1">
        <f t="array" aca="1" ref="K95" ca="1">IF(INDIRECT("'（様式３）受講申込表'!N"&amp;ROW(N104))="","",INDIRECT("'（様式３）受講申込表'!N"&amp;ROW(N104)))</f>
        <v/>
      </c>
      <c r="L95" s="101" t="str" cm="1">
        <f t="array" aca="1" ref="L95" ca="1">IF(INDIRECT("'（様式３）受講申込表'!M"&amp;ROW(M104))="","",INDIRECT("'（様式３）受講申込表'!M"&amp;ROW(M104)))</f>
        <v/>
      </c>
      <c r="M95" s="101" t="str" cm="1">
        <f t="array" aca="1" ref="M95" ca="1">IF(INDIRECT("'（様式３）受講申込表'!G"&amp;ROW(G104))="","",INDIRECT("'（様式３）受講申込表'!G"&amp;ROW(G104)))</f>
        <v/>
      </c>
      <c r="N95" s="101" t="str" cm="1">
        <f t="array" aca="1" ref="N95" ca="1">IF(INDIRECT("'（様式３）受講申込表'!H"&amp;ROW(H104))="","",INDIRECT("'（様式３）受講申込表'!H"&amp;ROW(H104)))</f>
        <v/>
      </c>
      <c r="O95" s="101" t="str" cm="1">
        <f t="array" aca="1" ref="O95" ca="1">IF(INDIRECT("'（様式３）受講申込表'!J"&amp;ROW(J104))="","",INDIRECT("'（様式３）受講申込表'!J"&amp;ROW(J104)))</f>
        <v/>
      </c>
      <c r="P95" s="101" t="str" cm="1">
        <f t="array" aca="1" ref="P95" ca="1">IF(INDIRECT("'（様式３）受講申込表'!K"&amp;ROW(K104))="","",INDIRECT("'（様式３）受講申込表'!k"&amp;ROW(K104)))</f>
        <v/>
      </c>
      <c r="Q95" s="101" t="str" cm="1">
        <f t="array" aca="1" ref="Q95" ca="1">IF(INDIRECT("'（様式３）受講申込表'!L"&amp;ROW(L104))="","",INDIRECT("'（様式３）受講申込表'!L"&amp;ROW(L104)))</f>
        <v/>
      </c>
      <c r="R95" s="101" t="str" cm="1">
        <f t="array" aca="1" ref="R95" ca="1">IF(INDIRECT("'（様式３）受講申込表'!S"&amp;ROW(S104))="","",IF(INDIRECT("'（様式３）受講申込表'!S"&amp;ROW(S104))="――","",INDIRECT("'（様式３）受講申込表'!S"&amp;ROW(S104))))</f>
        <v/>
      </c>
      <c r="S95" s="101" t="str" cm="1">
        <f t="array" aca="1" ref="S95" ca="1">IF(INDIRECT("'（様式３）受講申込表'!T"&amp;ROW(T104))="","",IF(INDIRECT("'（様式３）受講申込表'!T"&amp;ROW(T104))="――","",INDIRECT("'（様式３）受講申込表'!T"&amp;ROW(T104))))</f>
        <v/>
      </c>
      <c r="T95" s="101" t="str" cm="1">
        <f t="array" aca="1" ref="T95" ca="1">IF(INDIRECT("'（様式３）受講申込表'!U"&amp;ROW(U104))="","",IF(INDIRECT("'（様式３）受講申込表'!U"&amp;ROW(U104))="――","",INDIRECT("'（様式３）受講申込表'!U"&amp;ROW(U104))))</f>
        <v/>
      </c>
      <c r="U95" s="101" t="str" cm="1">
        <f t="array" aca="1" ref="U95" ca="1">IF(INDIRECT("'（様式３）受講申込表'!V"&amp;ROW(V104))="","",IF(INDIRECT("'（様式３）受講申込表'!V"&amp;ROW(V104))="――","",INDIRECT("'（様式３）受講申込表'!V"&amp;ROW(V104))))</f>
        <v/>
      </c>
      <c r="V95" s="101" t="str" cm="1">
        <f t="array" aca="1" ref="V95" ca="1">IF(INDIRECT("'（様式３）受講申込表'!W"&amp;ROW(W104))="","",IF(INDIRECT("'（様式３）受講申込表'!W"&amp;ROW(W104))="――","",INDIRECT("'（様式３）受講申込表'!W"&amp;ROW(W104))))</f>
        <v/>
      </c>
      <c r="W95" s="101" t="str" cm="1">
        <f t="array" aca="1" ref="W95" ca="1">IF(INDIRECT("'（様式３）受講申込表'!X"&amp;ROW(X104))="","",IF(INDIRECT("'（様式３）受講申込表'!X"&amp;ROW(X104))="――","",INDIRECT("'（様式３）受講申込表'!X"&amp;ROW(X104))))</f>
        <v/>
      </c>
      <c r="X95" s="101" t="str" cm="1">
        <f t="array" aca="1" ref="X95" ca="1">IF(INDIRECT("'（様式３）受講申込表'!Y"&amp;ROW(Y104))="","",INDIRECT("'（様式３）受講申込表'!Y"&amp;ROW(Y104)))</f>
        <v/>
      </c>
      <c r="Y95" s="101" t="str" cm="1">
        <f t="array" aca="1" ref="Y95" ca="1">IF(INDIRECT("'（様式３）受講申込表'!Z"&amp;ROW(Z104))="","",INDIRECT("'（様式３）受講申込表'!Z"&amp;ROW(Z104)))</f>
        <v/>
      </c>
      <c r="Z95" s="101" t="str" cm="1">
        <f t="array" aca="1" ref="Z95" ca="1">IF(INDIRECT("'（様式３）受講申込表'!AA"&amp;ROW(AA104))="","",INDIRECT("'（様式３）受講申込表'!AA"&amp;ROW(AA104)))</f>
        <v/>
      </c>
      <c r="AA95" s="101" t="str" cm="1">
        <f t="array" aca="1" ref="AA95" ca="1">IF(INDIRECT("'（様式３）受講申込表'!AB"&amp;ROW(AB104))="","",INDIRECT("'（様式３）受講申込表'!AB"&amp;ROW(AB104)))</f>
        <v/>
      </c>
    </row>
    <row r="96" spans="1:27" ht="12.75" customHeight="1">
      <c r="A96" s="78">
        <v>95</v>
      </c>
      <c r="B96" s="100" t="str" cm="1">
        <f t="array" aca="1" ref="B96" ca="1">IF(INDIRECT("'（様式３）受講申込表'!B"&amp;ROW(B105))="", "", INDIRECT("'（様式３）受講申込表'!B"&amp;ROW(B105)))</f>
        <v/>
      </c>
      <c r="C96" s="101" t="str" cm="1">
        <f t="array" aca="1" ref="C96" ca="1">IF(INDIRECT("'（様式３）受講申込表'!C"&amp;ROW(C105))="", "", INDIRECT("'（様式３）受講申込表'!C"&amp;ROW(C105)))</f>
        <v/>
      </c>
      <c r="D96" s="101" t="str" cm="1">
        <f t="array" aca="1" ref="D96" ca="1">IF(INDIRECT("'（様式３）受講申込表'!D"&amp;ROW(D105))="", "", INDIRECT("'（様式３）受講申込表'!D"&amp;ROW(D105)))</f>
        <v/>
      </c>
      <c r="E96" s="101" t="str" cm="1">
        <f t="array" aca="1" ref="E96" ca="1">IF(INDIRECT("'（様式３）受講申込表'!E"&amp;ROW(E105))="", "", INDIRECT("'（様式３）受講申込表'!E"&amp;ROW(E105)))</f>
        <v/>
      </c>
      <c r="F96" s="101" t="str" cm="1">
        <f t="array" aca="1" ref="F96" ca="1">IF(INDIRECT("'（様式３）受講申込表'!I"&amp;ROW(I105))="", "", INDIRECT("'（様式３）受講申込表'!I"&amp;ROW(I105)))</f>
        <v/>
      </c>
      <c r="G96" s="101" t="str" cm="1">
        <f t="array" aca="1" ref="G96" ca="1">IF(INDIRECT("'（様式３）受講申込表'!P"&amp;ROW(P105))="", "", INDIRECT("'（様式３）受講申込表'!P"&amp;ROW(P105)))</f>
        <v/>
      </c>
      <c r="H96" s="101" t="str" cm="1">
        <f t="array" aca="1" ref="H96" ca="1">IF(INDIRECT("'（様式３）受講申込表'!Q"&amp;ROW(Q105))="","",INDIRECT("'（様式３）受講申込表'!Q"&amp;ROW(Q105)))</f>
        <v/>
      </c>
      <c r="I96" s="101" t="str" cm="1">
        <f t="array" aca="1" ref="I96" ca="1">IF(INDIRECT("'（様式３）受講申込表'!R"&amp;ROW(R105))="","",INDIRECT("'（様式３）受講申込表'!R"&amp;ROW(R105)))</f>
        <v/>
      </c>
      <c r="J96" s="135" t="str" cm="1">
        <f t="array" aca="1" ref="J96" ca="1">IF(INDIRECT("'（様式３）受講申込表'!O"&amp;ROW(O105))="","",IF(INDIRECT("'（様式３）受講申込表'!O"&amp;ROW(O105))="――","",INDIRECT("'（様式３）受講申込表'!O"&amp;ROW(O105))))</f>
        <v/>
      </c>
      <c r="K96" s="101" t="str" cm="1">
        <f t="array" aca="1" ref="K96" ca="1">IF(INDIRECT("'（様式３）受講申込表'!N"&amp;ROW(N105))="","",INDIRECT("'（様式３）受講申込表'!N"&amp;ROW(N105)))</f>
        <v/>
      </c>
      <c r="L96" s="101" t="str" cm="1">
        <f t="array" aca="1" ref="L96" ca="1">IF(INDIRECT("'（様式３）受講申込表'!M"&amp;ROW(M105))="","",INDIRECT("'（様式３）受講申込表'!M"&amp;ROW(M105)))</f>
        <v/>
      </c>
      <c r="M96" s="101" t="str" cm="1">
        <f t="array" aca="1" ref="M96" ca="1">IF(INDIRECT("'（様式３）受講申込表'!G"&amp;ROW(G105))="","",INDIRECT("'（様式３）受講申込表'!G"&amp;ROW(G105)))</f>
        <v/>
      </c>
      <c r="N96" s="101" t="str" cm="1">
        <f t="array" aca="1" ref="N96" ca="1">IF(INDIRECT("'（様式３）受講申込表'!H"&amp;ROW(H105))="","",INDIRECT("'（様式３）受講申込表'!H"&amp;ROW(H105)))</f>
        <v/>
      </c>
      <c r="O96" s="101" t="str" cm="1">
        <f t="array" aca="1" ref="O96" ca="1">IF(INDIRECT("'（様式３）受講申込表'!J"&amp;ROW(J105))="","",INDIRECT("'（様式３）受講申込表'!J"&amp;ROW(J105)))</f>
        <v/>
      </c>
      <c r="P96" s="101" t="str" cm="1">
        <f t="array" aca="1" ref="P96" ca="1">IF(INDIRECT("'（様式３）受講申込表'!K"&amp;ROW(K105))="","",INDIRECT("'（様式３）受講申込表'!k"&amp;ROW(K105)))</f>
        <v/>
      </c>
      <c r="Q96" s="101" t="str" cm="1">
        <f t="array" aca="1" ref="Q96" ca="1">IF(INDIRECT("'（様式３）受講申込表'!L"&amp;ROW(L105))="","",INDIRECT("'（様式３）受講申込表'!L"&amp;ROW(L105)))</f>
        <v/>
      </c>
      <c r="R96" s="101" t="str" cm="1">
        <f t="array" aca="1" ref="R96" ca="1">IF(INDIRECT("'（様式３）受講申込表'!S"&amp;ROW(S105))="","",IF(INDIRECT("'（様式３）受講申込表'!S"&amp;ROW(S105))="――","",INDIRECT("'（様式３）受講申込表'!S"&amp;ROW(S105))))</f>
        <v/>
      </c>
      <c r="S96" s="101" t="str" cm="1">
        <f t="array" aca="1" ref="S96" ca="1">IF(INDIRECT("'（様式３）受講申込表'!T"&amp;ROW(T105))="","",IF(INDIRECT("'（様式３）受講申込表'!T"&amp;ROW(T105))="――","",INDIRECT("'（様式３）受講申込表'!T"&amp;ROW(T105))))</f>
        <v/>
      </c>
      <c r="T96" s="101" t="str" cm="1">
        <f t="array" aca="1" ref="T96" ca="1">IF(INDIRECT("'（様式３）受講申込表'!U"&amp;ROW(U105))="","",IF(INDIRECT("'（様式３）受講申込表'!U"&amp;ROW(U105))="――","",INDIRECT("'（様式３）受講申込表'!U"&amp;ROW(U105))))</f>
        <v/>
      </c>
      <c r="U96" s="101" t="str" cm="1">
        <f t="array" aca="1" ref="U96" ca="1">IF(INDIRECT("'（様式３）受講申込表'!V"&amp;ROW(V105))="","",IF(INDIRECT("'（様式３）受講申込表'!V"&amp;ROW(V105))="――","",INDIRECT("'（様式３）受講申込表'!V"&amp;ROW(V105))))</f>
        <v/>
      </c>
      <c r="V96" s="101" t="str" cm="1">
        <f t="array" aca="1" ref="V96" ca="1">IF(INDIRECT("'（様式３）受講申込表'!W"&amp;ROW(W105))="","",IF(INDIRECT("'（様式３）受講申込表'!W"&amp;ROW(W105))="――","",INDIRECT("'（様式３）受講申込表'!W"&amp;ROW(W105))))</f>
        <v/>
      </c>
      <c r="W96" s="101" t="str" cm="1">
        <f t="array" aca="1" ref="W96" ca="1">IF(INDIRECT("'（様式３）受講申込表'!X"&amp;ROW(X105))="","",IF(INDIRECT("'（様式３）受講申込表'!X"&amp;ROW(X105))="――","",INDIRECT("'（様式３）受講申込表'!X"&amp;ROW(X105))))</f>
        <v/>
      </c>
      <c r="X96" s="101" t="str" cm="1">
        <f t="array" aca="1" ref="X96" ca="1">IF(INDIRECT("'（様式３）受講申込表'!Y"&amp;ROW(Y105))="","",INDIRECT("'（様式３）受講申込表'!Y"&amp;ROW(Y105)))</f>
        <v/>
      </c>
      <c r="Y96" s="101" t="str" cm="1">
        <f t="array" aca="1" ref="Y96" ca="1">IF(INDIRECT("'（様式３）受講申込表'!Z"&amp;ROW(Z105))="","",INDIRECT("'（様式３）受講申込表'!Z"&amp;ROW(Z105)))</f>
        <v/>
      </c>
      <c r="Z96" s="101" t="str" cm="1">
        <f t="array" aca="1" ref="Z96" ca="1">IF(INDIRECT("'（様式３）受講申込表'!AA"&amp;ROW(AA105))="","",INDIRECT("'（様式３）受講申込表'!AA"&amp;ROW(AA105)))</f>
        <v/>
      </c>
      <c r="AA96" s="101" t="str" cm="1">
        <f t="array" aca="1" ref="AA96" ca="1">IF(INDIRECT("'（様式３）受講申込表'!AB"&amp;ROW(AB105))="","",INDIRECT("'（様式３）受講申込表'!AB"&amp;ROW(AB105)))</f>
        <v/>
      </c>
    </row>
    <row r="97" spans="1:27" ht="12.75" customHeight="1">
      <c r="A97" s="78">
        <v>96</v>
      </c>
      <c r="B97" s="100" t="str" cm="1">
        <f t="array" aca="1" ref="B97" ca="1">IF(INDIRECT("'（様式３）受講申込表'!B"&amp;ROW(B106))="", "", INDIRECT("'（様式３）受講申込表'!B"&amp;ROW(B106)))</f>
        <v/>
      </c>
      <c r="C97" s="101" t="str" cm="1">
        <f t="array" aca="1" ref="C97" ca="1">IF(INDIRECT("'（様式３）受講申込表'!C"&amp;ROW(C106))="", "", INDIRECT("'（様式３）受講申込表'!C"&amp;ROW(C106)))</f>
        <v/>
      </c>
      <c r="D97" s="101" t="str" cm="1">
        <f t="array" aca="1" ref="D97" ca="1">IF(INDIRECT("'（様式３）受講申込表'!D"&amp;ROW(D106))="", "", INDIRECT("'（様式３）受講申込表'!D"&amp;ROW(D106)))</f>
        <v/>
      </c>
      <c r="E97" s="101" t="str" cm="1">
        <f t="array" aca="1" ref="E97" ca="1">IF(INDIRECT("'（様式３）受講申込表'!E"&amp;ROW(E106))="", "", INDIRECT("'（様式３）受講申込表'!E"&amp;ROW(E106)))</f>
        <v/>
      </c>
      <c r="F97" s="101" t="str" cm="1">
        <f t="array" aca="1" ref="F97" ca="1">IF(INDIRECT("'（様式３）受講申込表'!I"&amp;ROW(I106))="", "", INDIRECT("'（様式３）受講申込表'!I"&amp;ROW(I106)))</f>
        <v/>
      </c>
      <c r="G97" s="101" t="str" cm="1">
        <f t="array" aca="1" ref="G97" ca="1">IF(INDIRECT("'（様式３）受講申込表'!P"&amp;ROW(P106))="", "", INDIRECT("'（様式３）受講申込表'!P"&amp;ROW(P106)))</f>
        <v/>
      </c>
      <c r="H97" s="101" t="str" cm="1">
        <f t="array" aca="1" ref="H97" ca="1">IF(INDIRECT("'（様式３）受講申込表'!Q"&amp;ROW(Q106))="","",INDIRECT("'（様式３）受講申込表'!Q"&amp;ROW(Q106)))</f>
        <v/>
      </c>
      <c r="I97" s="101" t="str" cm="1">
        <f t="array" aca="1" ref="I97" ca="1">IF(INDIRECT("'（様式３）受講申込表'!R"&amp;ROW(R106))="","",INDIRECT("'（様式３）受講申込表'!R"&amp;ROW(R106)))</f>
        <v/>
      </c>
      <c r="J97" s="135" t="str" cm="1">
        <f t="array" aca="1" ref="J97" ca="1">IF(INDIRECT("'（様式３）受講申込表'!O"&amp;ROW(O106))="","",IF(INDIRECT("'（様式３）受講申込表'!O"&amp;ROW(O106))="――","",INDIRECT("'（様式３）受講申込表'!O"&amp;ROW(O106))))</f>
        <v/>
      </c>
      <c r="K97" s="101" t="str" cm="1">
        <f t="array" aca="1" ref="K97" ca="1">IF(INDIRECT("'（様式３）受講申込表'!N"&amp;ROW(N106))="","",INDIRECT("'（様式３）受講申込表'!N"&amp;ROW(N106)))</f>
        <v/>
      </c>
      <c r="L97" s="101" t="str" cm="1">
        <f t="array" aca="1" ref="L97" ca="1">IF(INDIRECT("'（様式３）受講申込表'!M"&amp;ROW(M106))="","",INDIRECT("'（様式３）受講申込表'!M"&amp;ROW(M106)))</f>
        <v/>
      </c>
      <c r="M97" s="101" t="str" cm="1">
        <f t="array" aca="1" ref="M97" ca="1">IF(INDIRECT("'（様式３）受講申込表'!G"&amp;ROW(G106))="","",INDIRECT("'（様式３）受講申込表'!G"&amp;ROW(G106)))</f>
        <v/>
      </c>
      <c r="N97" s="101" t="str" cm="1">
        <f t="array" aca="1" ref="N97" ca="1">IF(INDIRECT("'（様式３）受講申込表'!H"&amp;ROW(H106))="","",INDIRECT("'（様式３）受講申込表'!H"&amp;ROW(H106)))</f>
        <v/>
      </c>
      <c r="O97" s="101" t="str" cm="1">
        <f t="array" aca="1" ref="O97" ca="1">IF(INDIRECT("'（様式３）受講申込表'!J"&amp;ROW(J106))="","",INDIRECT("'（様式３）受講申込表'!J"&amp;ROW(J106)))</f>
        <v/>
      </c>
      <c r="P97" s="101" t="str" cm="1">
        <f t="array" aca="1" ref="P97" ca="1">IF(INDIRECT("'（様式３）受講申込表'!K"&amp;ROW(K106))="","",INDIRECT("'（様式３）受講申込表'!k"&amp;ROW(K106)))</f>
        <v/>
      </c>
      <c r="Q97" s="101" t="str" cm="1">
        <f t="array" aca="1" ref="Q97" ca="1">IF(INDIRECT("'（様式３）受講申込表'!L"&amp;ROW(L106))="","",INDIRECT("'（様式３）受講申込表'!L"&amp;ROW(L106)))</f>
        <v/>
      </c>
      <c r="R97" s="101" t="str" cm="1">
        <f t="array" aca="1" ref="R97" ca="1">IF(INDIRECT("'（様式３）受講申込表'!S"&amp;ROW(S106))="","",IF(INDIRECT("'（様式３）受講申込表'!S"&amp;ROW(S106))="――","",INDIRECT("'（様式３）受講申込表'!S"&amp;ROW(S106))))</f>
        <v/>
      </c>
      <c r="S97" s="101" t="str" cm="1">
        <f t="array" aca="1" ref="S97" ca="1">IF(INDIRECT("'（様式３）受講申込表'!T"&amp;ROW(T106))="","",IF(INDIRECT("'（様式３）受講申込表'!T"&amp;ROW(T106))="――","",INDIRECT("'（様式３）受講申込表'!T"&amp;ROW(T106))))</f>
        <v/>
      </c>
      <c r="T97" s="101" t="str" cm="1">
        <f t="array" aca="1" ref="T97" ca="1">IF(INDIRECT("'（様式３）受講申込表'!U"&amp;ROW(U106))="","",IF(INDIRECT("'（様式３）受講申込表'!U"&amp;ROW(U106))="――","",INDIRECT("'（様式３）受講申込表'!U"&amp;ROW(U106))))</f>
        <v/>
      </c>
      <c r="U97" s="101" t="str" cm="1">
        <f t="array" aca="1" ref="U97" ca="1">IF(INDIRECT("'（様式３）受講申込表'!V"&amp;ROW(V106))="","",IF(INDIRECT("'（様式３）受講申込表'!V"&amp;ROW(V106))="――","",INDIRECT("'（様式３）受講申込表'!V"&amp;ROW(V106))))</f>
        <v/>
      </c>
      <c r="V97" s="101" t="str" cm="1">
        <f t="array" aca="1" ref="V97" ca="1">IF(INDIRECT("'（様式３）受講申込表'!W"&amp;ROW(W106))="","",IF(INDIRECT("'（様式３）受講申込表'!W"&amp;ROW(W106))="――","",INDIRECT("'（様式３）受講申込表'!W"&amp;ROW(W106))))</f>
        <v/>
      </c>
      <c r="W97" s="101" t="str" cm="1">
        <f t="array" aca="1" ref="W97" ca="1">IF(INDIRECT("'（様式３）受講申込表'!X"&amp;ROW(X106))="","",IF(INDIRECT("'（様式３）受講申込表'!X"&amp;ROW(X106))="――","",INDIRECT("'（様式３）受講申込表'!X"&amp;ROW(X106))))</f>
        <v/>
      </c>
      <c r="X97" s="101" t="str" cm="1">
        <f t="array" aca="1" ref="X97" ca="1">IF(INDIRECT("'（様式３）受講申込表'!Y"&amp;ROW(Y106))="","",INDIRECT("'（様式３）受講申込表'!Y"&amp;ROW(Y106)))</f>
        <v/>
      </c>
      <c r="Y97" s="101" t="str" cm="1">
        <f t="array" aca="1" ref="Y97" ca="1">IF(INDIRECT("'（様式３）受講申込表'!Z"&amp;ROW(Z106))="","",INDIRECT("'（様式３）受講申込表'!Z"&amp;ROW(Z106)))</f>
        <v/>
      </c>
      <c r="Z97" s="101" t="str" cm="1">
        <f t="array" aca="1" ref="Z97" ca="1">IF(INDIRECT("'（様式３）受講申込表'!AA"&amp;ROW(AA106))="","",INDIRECT("'（様式３）受講申込表'!AA"&amp;ROW(AA106)))</f>
        <v/>
      </c>
      <c r="AA97" s="101" t="str" cm="1">
        <f t="array" aca="1" ref="AA97" ca="1">IF(INDIRECT("'（様式３）受講申込表'!AB"&amp;ROW(AB106))="","",INDIRECT("'（様式３）受講申込表'!AB"&amp;ROW(AB106)))</f>
        <v/>
      </c>
    </row>
    <row r="98" spans="1:27" ht="12.75" customHeight="1">
      <c r="A98" s="78">
        <v>97</v>
      </c>
      <c r="B98" s="100" t="str" cm="1">
        <f t="array" aca="1" ref="B98" ca="1">IF(INDIRECT("'（様式３）受講申込表'!B"&amp;ROW(B107))="", "", INDIRECT("'（様式３）受講申込表'!B"&amp;ROW(B107)))</f>
        <v/>
      </c>
      <c r="C98" s="101" t="str" cm="1">
        <f t="array" aca="1" ref="C98" ca="1">IF(INDIRECT("'（様式３）受講申込表'!C"&amp;ROW(C107))="", "", INDIRECT("'（様式３）受講申込表'!C"&amp;ROW(C107)))</f>
        <v/>
      </c>
      <c r="D98" s="101" t="str" cm="1">
        <f t="array" aca="1" ref="D98" ca="1">IF(INDIRECT("'（様式３）受講申込表'!D"&amp;ROW(D107))="", "", INDIRECT("'（様式３）受講申込表'!D"&amp;ROW(D107)))</f>
        <v/>
      </c>
      <c r="E98" s="101" t="str" cm="1">
        <f t="array" aca="1" ref="E98" ca="1">IF(INDIRECT("'（様式３）受講申込表'!E"&amp;ROW(E107))="", "", INDIRECT("'（様式３）受講申込表'!E"&amp;ROW(E107)))</f>
        <v/>
      </c>
      <c r="F98" s="101" t="str" cm="1">
        <f t="array" aca="1" ref="F98" ca="1">IF(INDIRECT("'（様式３）受講申込表'!I"&amp;ROW(I107))="", "", INDIRECT("'（様式３）受講申込表'!I"&amp;ROW(I107)))</f>
        <v/>
      </c>
      <c r="G98" s="101" t="str" cm="1">
        <f t="array" aca="1" ref="G98" ca="1">IF(INDIRECT("'（様式３）受講申込表'!P"&amp;ROW(P107))="", "", INDIRECT("'（様式３）受講申込表'!P"&amp;ROW(P107)))</f>
        <v/>
      </c>
      <c r="H98" s="101" t="str" cm="1">
        <f t="array" aca="1" ref="H98" ca="1">IF(INDIRECT("'（様式３）受講申込表'!Q"&amp;ROW(Q107))="","",INDIRECT("'（様式３）受講申込表'!Q"&amp;ROW(Q107)))</f>
        <v/>
      </c>
      <c r="I98" s="101" t="str" cm="1">
        <f t="array" aca="1" ref="I98" ca="1">IF(INDIRECT("'（様式３）受講申込表'!R"&amp;ROW(R107))="","",INDIRECT("'（様式３）受講申込表'!R"&amp;ROW(R107)))</f>
        <v/>
      </c>
      <c r="J98" s="135" t="str" cm="1">
        <f t="array" aca="1" ref="J98" ca="1">IF(INDIRECT("'（様式３）受講申込表'!O"&amp;ROW(O107))="","",IF(INDIRECT("'（様式３）受講申込表'!O"&amp;ROW(O107))="――","",INDIRECT("'（様式３）受講申込表'!O"&amp;ROW(O107))))</f>
        <v/>
      </c>
      <c r="K98" s="101" t="str" cm="1">
        <f t="array" aca="1" ref="K98" ca="1">IF(INDIRECT("'（様式３）受講申込表'!N"&amp;ROW(N107))="","",INDIRECT("'（様式３）受講申込表'!N"&amp;ROW(N107)))</f>
        <v/>
      </c>
      <c r="L98" s="101" t="str" cm="1">
        <f t="array" aca="1" ref="L98" ca="1">IF(INDIRECT("'（様式３）受講申込表'!M"&amp;ROW(M107))="","",INDIRECT("'（様式３）受講申込表'!M"&amp;ROW(M107)))</f>
        <v/>
      </c>
      <c r="M98" s="101" t="str" cm="1">
        <f t="array" aca="1" ref="M98" ca="1">IF(INDIRECT("'（様式３）受講申込表'!G"&amp;ROW(G107))="","",INDIRECT("'（様式３）受講申込表'!G"&amp;ROW(G107)))</f>
        <v/>
      </c>
      <c r="N98" s="101" t="str" cm="1">
        <f t="array" aca="1" ref="N98" ca="1">IF(INDIRECT("'（様式３）受講申込表'!H"&amp;ROW(H107))="","",INDIRECT("'（様式３）受講申込表'!H"&amp;ROW(H107)))</f>
        <v/>
      </c>
      <c r="O98" s="101" t="str" cm="1">
        <f t="array" aca="1" ref="O98" ca="1">IF(INDIRECT("'（様式３）受講申込表'!J"&amp;ROW(J107))="","",INDIRECT("'（様式３）受講申込表'!J"&amp;ROW(J107)))</f>
        <v/>
      </c>
      <c r="P98" s="101" t="str" cm="1">
        <f t="array" aca="1" ref="P98" ca="1">IF(INDIRECT("'（様式３）受講申込表'!K"&amp;ROW(K107))="","",INDIRECT("'（様式３）受講申込表'!k"&amp;ROW(K107)))</f>
        <v/>
      </c>
      <c r="Q98" s="101" t="str" cm="1">
        <f t="array" aca="1" ref="Q98" ca="1">IF(INDIRECT("'（様式３）受講申込表'!L"&amp;ROW(L107))="","",INDIRECT("'（様式３）受講申込表'!L"&amp;ROW(L107)))</f>
        <v/>
      </c>
      <c r="R98" s="101" t="str" cm="1">
        <f t="array" aca="1" ref="R98" ca="1">IF(INDIRECT("'（様式３）受講申込表'!S"&amp;ROW(S107))="","",IF(INDIRECT("'（様式３）受講申込表'!S"&amp;ROW(S107))="――","",INDIRECT("'（様式３）受講申込表'!S"&amp;ROW(S107))))</f>
        <v/>
      </c>
      <c r="S98" s="101" t="str" cm="1">
        <f t="array" aca="1" ref="S98" ca="1">IF(INDIRECT("'（様式３）受講申込表'!T"&amp;ROW(T107))="","",IF(INDIRECT("'（様式３）受講申込表'!T"&amp;ROW(T107))="――","",INDIRECT("'（様式３）受講申込表'!T"&amp;ROW(T107))))</f>
        <v/>
      </c>
      <c r="T98" s="101" t="str" cm="1">
        <f t="array" aca="1" ref="T98" ca="1">IF(INDIRECT("'（様式３）受講申込表'!U"&amp;ROW(U107))="","",IF(INDIRECT("'（様式３）受講申込表'!U"&amp;ROW(U107))="――","",INDIRECT("'（様式３）受講申込表'!U"&amp;ROW(U107))))</f>
        <v/>
      </c>
      <c r="U98" s="101" t="str" cm="1">
        <f t="array" aca="1" ref="U98" ca="1">IF(INDIRECT("'（様式３）受講申込表'!V"&amp;ROW(V107))="","",IF(INDIRECT("'（様式３）受講申込表'!V"&amp;ROW(V107))="――","",INDIRECT("'（様式３）受講申込表'!V"&amp;ROW(V107))))</f>
        <v/>
      </c>
      <c r="V98" s="101" t="str" cm="1">
        <f t="array" aca="1" ref="V98" ca="1">IF(INDIRECT("'（様式３）受講申込表'!W"&amp;ROW(W107))="","",IF(INDIRECT("'（様式３）受講申込表'!W"&amp;ROW(W107))="――","",INDIRECT("'（様式３）受講申込表'!W"&amp;ROW(W107))))</f>
        <v/>
      </c>
      <c r="W98" s="101" t="str" cm="1">
        <f t="array" aca="1" ref="W98" ca="1">IF(INDIRECT("'（様式３）受講申込表'!X"&amp;ROW(X107))="","",IF(INDIRECT("'（様式３）受講申込表'!X"&amp;ROW(X107))="――","",INDIRECT("'（様式３）受講申込表'!X"&amp;ROW(X107))))</f>
        <v/>
      </c>
      <c r="X98" s="101" t="str" cm="1">
        <f t="array" aca="1" ref="X98" ca="1">IF(INDIRECT("'（様式３）受講申込表'!Y"&amp;ROW(Y107))="","",INDIRECT("'（様式３）受講申込表'!Y"&amp;ROW(Y107)))</f>
        <v/>
      </c>
      <c r="Y98" s="101" t="str" cm="1">
        <f t="array" aca="1" ref="Y98" ca="1">IF(INDIRECT("'（様式３）受講申込表'!Z"&amp;ROW(Z107))="","",INDIRECT("'（様式３）受講申込表'!Z"&amp;ROW(Z107)))</f>
        <v/>
      </c>
      <c r="Z98" s="101" t="str" cm="1">
        <f t="array" aca="1" ref="Z98" ca="1">IF(INDIRECT("'（様式３）受講申込表'!AA"&amp;ROW(AA107))="","",INDIRECT("'（様式３）受講申込表'!AA"&amp;ROW(AA107)))</f>
        <v/>
      </c>
      <c r="AA98" s="101" t="str" cm="1">
        <f t="array" aca="1" ref="AA98" ca="1">IF(INDIRECT("'（様式３）受講申込表'!AB"&amp;ROW(AB107))="","",INDIRECT("'（様式３）受講申込表'!AB"&amp;ROW(AB107)))</f>
        <v/>
      </c>
    </row>
    <row r="99" spans="1:27" ht="12.75" customHeight="1">
      <c r="A99" s="78">
        <v>98</v>
      </c>
      <c r="B99" s="100" t="str" cm="1">
        <f t="array" aca="1" ref="B99" ca="1">IF(INDIRECT("'（様式３）受講申込表'!B"&amp;ROW(B108))="", "", INDIRECT("'（様式３）受講申込表'!B"&amp;ROW(B108)))</f>
        <v/>
      </c>
      <c r="C99" s="101" t="str" cm="1">
        <f t="array" aca="1" ref="C99" ca="1">IF(INDIRECT("'（様式３）受講申込表'!C"&amp;ROW(C108))="", "", INDIRECT("'（様式３）受講申込表'!C"&amp;ROW(C108)))</f>
        <v/>
      </c>
      <c r="D99" s="101" t="str" cm="1">
        <f t="array" aca="1" ref="D99" ca="1">IF(INDIRECT("'（様式３）受講申込表'!D"&amp;ROW(D108))="", "", INDIRECT("'（様式３）受講申込表'!D"&amp;ROW(D108)))</f>
        <v/>
      </c>
      <c r="E99" s="101" t="str" cm="1">
        <f t="array" aca="1" ref="E99" ca="1">IF(INDIRECT("'（様式３）受講申込表'!E"&amp;ROW(E108))="", "", INDIRECT("'（様式３）受講申込表'!E"&amp;ROW(E108)))</f>
        <v/>
      </c>
      <c r="F99" s="101" t="str" cm="1">
        <f t="array" aca="1" ref="F99" ca="1">IF(INDIRECT("'（様式３）受講申込表'!I"&amp;ROW(I108))="", "", INDIRECT("'（様式３）受講申込表'!I"&amp;ROW(I108)))</f>
        <v/>
      </c>
      <c r="G99" s="101" t="str" cm="1">
        <f t="array" aca="1" ref="G99" ca="1">IF(INDIRECT("'（様式３）受講申込表'!P"&amp;ROW(P108))="", "", INDIRECT("'（様式３）受講申込表'!P"&amp;ROW(P108)))</f>
        <v/>
      </c>
      <c r="H99" s="101" t="str" cm="1">
        <f t="array" aca="1" ref="H99" ca="1">IF(INDIRECT("'（様式３）受講申込表'!Q"&amp;ROW(Q108))="","",INDIRECT("'（様式３）受講申込表'!Q"&amp;ROW(Q108)))</f>
        <v/>
      </c>
      <c r="I99" s="101" t="str" cm="1">
        <f t="array" aca="1" ref="I99" ca="1">IF(INDIRECT("'（様式３）受講申込表'!R"&amp;ROW(R108))="","",INDIRECT("'（様式３）受講申込表'!R"&amp;ROW(R108)))</f>
        <v/>
      </c>
      <c r="J99" s="135" t="str" cm="1">
        <f t="array" aca="1" ref="J99" ca="1">IF(INDIRECT("'（様式３）受講申込表'!O"&amp;ROW(O108))="","",IF(INDIRECT("'（様式３）受講申込表'!O"&amp;ROW(O108))="――","",INDIRECT("'（様式３）受講申込表'!O"&amp;ROW(O108))))</f>
        <v/>
      </c>
      <c r="K99" s="101" t="str" cm="1">
        <f t="array" aca="1" ref="K99" ca="1">IF(INDIRECT("'（様式３）受講申込表'!N"&amp;ROW(N108))="","",INDIRECT("'（様式３）受講申込表'!N"&amp;ROW(N108)))</f>
        <v/>
      </c>
      <c r="L99" s="101" t="str" cm="1">
        <f t="array" aca="1" ref="L99" ca="1">IF(INDIRECT("'（様式３）受講申込表'!M"&amp;ROW(M108))="","",INDIRECT("'（様式３）受講申込表'!M"&amp;ROW(M108)))</f>
        <v/>
      </c>
      <c r="M99" s="101" t="str" cm="1">
        <f t="array" aca="1" ref="M99" ca="1">IF(INDIRECT("'（様式３）受講申込表'!G"&amp;ROW(G108))="","",INDIRECT("'（様式３）受講申込表'!G"&amp;ROW(G108)))</f>
        <v/>
      </c>
      <c r="N99" s="101" t="str" cm="1">
        <f t="array" aca="1" ref="N99" ca="1">IF(INDIRECT("'（様式３）受講申込表'!H"&amp;ROW(H108))="","",INDIRECT("'（様式３）受講申込表'!H"&amp;ROW(H108)))</f>
        <v/>
      </c>
      <c r="O99" s="101" t="str" cm="1">
        <f t="array" aca="1" ref="O99" ca="1">IF(INDIRECT("'（様式３）受講申込表'!J"&amp;ROW(J108))="","",INDIRECT("'（様式３）受講申込表'!J"&amp;ROW(J108)))</f>
        <v/>
      </c>
      <c r="P99" s="101" t="str" cm="1">
        <f t="array" aca="1" ref="P99" ca="1">IF(INDIRECT("'（様式３）受講申込表'!K"&amp;ROW(K108))="","",INDIRECT("'（様式３）受講申込表'!k"&amp;ROW(K108)))</f>
        <v/>
      </c>
      <c r="Q99" s="101" t="str" cm="1">
        <f t="array" aca="1" ref="Q99" ca="1">IF(INDIRECT("'（様式３）受講申込表'!L"&amp;ROW(L108))="","",INDIRECT("'（様式３）受講申込表'!L"&amp;ROW(L108)))</f>
        <v/>
      </c>
      <c r="R99" s="101" t="str" cm="1">
        <f t="array" aca="1" ref="R99" ca="1">IF(INDIRECT("'（様式３）受講申込表'!S"&amp;ROW(S108))="","",IF(INDIRECT("'（様式３）受講申込表'!S"&amp;ROW(S108))="――","",INDIRECT("'（様式３）受講申込表'!S"&amp;ROW(S108))))</f>
        <v/>
      </c>
      <c r="S99" s="101" t="str" cm="1">
        <f t="array" aca="1" ref="S99" ca="1">IF(INDIRECT("'（様式３）受講申込表'!T"&amp;ROW(T108))="","",IF(INDIRECT("'（様式３）受講申込表'!T"&amp;ROW(T108))="――","",INDIRECT("'（様式３）受講申込表'!T"&amp;ROW(T108))))</f>
        <v/>
      </c>
      <c r="T99" s="101" t="str" cm="1">
        <f t="array" aca="1" ref="T99" ca="1">IF(INDIRECT("'（様式３）受講申込表'!U"&amp;ROW(U108))="","",IF(INDIRECT("'（様式３）受講申込表'!U"&amp;ROW(U108))="――","",INDIRECT("'（様式３）受講申込表'!U"&amp;ROW(U108))))</f>
        <v/>
      </c>
      <c r="U99" s="101" t="str" cm="1">
        <f t="array" aca="1" ref="U99" ca="1">IF(INDIRECT("'（様式３）受講申込表'!V"&amp;ROW(V108))="","",IF(INDIRECT("'（様式３）受講申込表'!V"&amp;ROW(V108))="――","",INDIRECT("'（様式３）受講申込表'!V"&amp;ROW(V108))))</f>
        <v/>
      </c>
      <c r="V99" s="101" t="str" cm="1">
        <f t="array" aca="1" ref="V99" ca="1">IF(INDIRECT("'（様式３）受講申込表'!W"&amp;ROW(W108))="","",IF(INDIRECT("'（様式３）受講申込表'!W"&amp;ROW(W108))="――","",INDIRECT("'（様式３）受講申込表'!W"&amp;ROW(W108))))</f>
        <v/>
      </c>
      <c r="W99" s="101" t="str" cm="1">
        <f t="array" aca="1" ref="W99" ca="1">IF(INDIRECT("'（様式３）受講申込表'!X"&amp;ROW(X108))="","",IF(INDIRECT("'（様式３）受講申込表'!X"&amp;ROW(X108))="――","",INDIRECT("'（様式３）受講申込表'!X"&amp;ROW(X108))))</f>
        <v/>
      </c>
      <c r="X99" s="101" t="str" cm="1">
        <f t="array" aca="1" ref="X99" ca="1">IF(INDIRECT("'（様式３）受講申込表'!Y"&amp;ROW(Y108))="","",INDIRECT("'（様式３）受講申込表'!Y"&amp;ROW(Y108)))</f>
        <v/>
      </c>
      <c r="Y99" s="101" t="str" cm="1">
        <f t="array" aca="1" ref="Y99" ca="1">IF(INDIRECT("'（様式３）受講申込表'!Z"&amp;ROW(Z108))="","",INDIRECT("'（様式３）受講申込表'!Z"&amp;ROW(Z108)))</f>
        <v/>
      </c>
      <c r="Z99" s="101" t="str" cm="1">
        <f t="array" aca="1" ref="Z99" ca="1">IF(INDIRECT("'（様式３）受講申込表'!AA"&amp;ROW(AA108))="","",INDIRECT("'（様式３）受講申込表'!AA"&amp;ROW(AA108)))</f>
        <v/>
      </c>
      <c r="AA99" s="101" t="str" cm="1">
        <f t="array" aca="1" ref="AA99" ca="1">IF(INDIRECT("'（様式３）受講申込表'!AB"&amp;ROW(AB108))="","",INDIRECT("'（様式３）受講申込表'!AB"&amp;ROW(AB108)))</f>
        <v/>
      </c>
    </row>
    <row r="100" spans="1:27" ht="12.75" customHeight="1">
      <c r="A100" s="78">
        <v>99</v>
      </c>
      <c r="B100" s="100" t="str" cm="1">
        <f t="array" aca="1" ref="B100" ca="1">IF(INDIRECT("'（様式３）受講申込表'!B"&amp;ROW(B109))="", "", INDIRECT("'（様式３）受講申込表'!B"&amp;ROW(B109)))</f>
        <v/>
      </c>
      <c r="C100" s="101" t="str" cm="1">
        <f t="array" aca="1" ref="C100" ca="1">IF(INDIRECT("'（様式３）受講申込表'!C"&amp;ROW(C109))="", "", INDIRECT("'（様式３）受講申込表'!C"&amp;ROW(C109)))</f>
        <v/>
      </c>
      <c r="D100" s="101" t="str" cm="1">
        <f t="array" aca="1" ref="D100" ca="1">IF(INDIRECT("'（様式３）受講申込表'!D"&amp;ROW(D109))="", "", INDIRECT("'（様式３）受講申込表'!D"&amp;ROW(D109)))</f>
        <v/>
      </c>
      <c r="E100" s="101" t="str" cm="1">
        <f t="array" aca="1" ref="E100" ca="1">IF(INDIRECT("'（様式３）受講申込表'!E"&amp;ROW(E109))="", "", INDIRECT("'（様式３）受講申込表'!E"&amp;ROW(E109)))</f>
        <v/>
      </c>
      <c r="F100" s="101" t="str" cm="1">
        <f t="array" aca="1" ref="F100" ca="1">IF(INDIRECT("'（様式３）受講申込表'!I"&amp;ROW(I109))="", "", INDIRECT("'（様式３）受講申込表'!I"&amp;ROW(I109)))</f>
        <v/>
      </c>
      <c r="G100" s="101" t="str" cm="1">
        <f t="array" aca="1" ref="G100" ca="1">IF(INDIRECT("'（様式３）受講申込表'!P"&amp;ROW(P109))="", "", INDIRECT("'（様式３）受講申込表'!P"&amp;ROW(P109)))</f>
        <v/>
      </c>
      <c r="H100" s="101" t="str" cm="1">
        <f t="array" aca="1" ref="H100" ca="1">IF(INDIRECT("'（様式３）受講申込表'!Q"&amp;ROW(Q109))="","",INDIRECT("'（様式３）受講申込表'!Q"&amp;ROW(Q109)))</f>
        <v/>
      </c>
      <c r="I100" s="101" t="str" cm="1">
        <f t="array" aca="1" ref="I100" ca="1">IF(INDIRECT("'（様式３）受講申込表'!R"&amp;ROW(R109))="","",INDIRECT("'（様式３）受講申込表'!R"&amp;ROW(R109)))</f>
        <v/>
      </c>
      <c r="J100" s="135" t="str" cm="1">
        <f t="array" aca="1" ref="J100" ca="1">IF(INDIRECT("'（様式３）受講申込表'!O"&amp;ROW(O109))="","",IF(INDIRECT("'（様式３）受講申込表'!O"&amp;ROW(O109))="――","",INDIRECT("'（様式３）受講申込表'!O"&amp;ROW(O109))))</f>
        <v/>
      </c>
      <c r="K100" s="101" t="str" cm="1">
        <f t="array" aca="1" ref="K100" ca="1">IF(INDIRECT("'（様式３）受講申込表'!N"&amp;ROW(N109))="","",INDIRECT("'（様式３）受講申込表'!N"&amp;ROW(N109)))</f>
        <v/>
      </c>
      <c r="L100" s="101" t="str" cm="1">
        <f t="array" aca="1" ref="L100" ca="1">IF(INDIRECT("'（様式３）受講申込表'!M"&amp;ROW(M109))="","",INDIRECT("'（様式３）受講申込表'!M"&amp;ROW(M109)))</f>
        <v/>
      </c>
      <c r="M100" s="101" t="str" cm="1">
        <f t="array" aca="1" ref="M100" ca="1">IF(INDIRECT("'（様式３）受講申込表'!G"&amp;ROW(G109))="","",INDIRECT("'（様式３）受講申込表'!G"&amp;ROW(G109)))</f>
        <v/>
      </c>
      <c r="N100" s="101" t="str" cm="1">
        <f t="array" aca="1" ref="N100" ca="1">IF(INDIRECT("'（様式３）受講申込表'!H"&amp;ROW(H109))="","",INDIRECT("'（様式３）受講申込表'!H"&amp;ROW(H109)))</f>
        <v/>
      </c>
      <c r="O100" s="101" t="str" cm="1">
        <f t="array" aca="1" ref="O100" ca="1">IF(INDIRECT("'（様式３）受講申込表'!J"&amp;ROW(J109))="","",INDIRECT("'（様式３）受講申込表'!J"&amp;ROW(J109)))</f>
        <v/>
      </c>
      <c r="P100" s="101" t="str" cm="1">
        <f t="array" aca="1" ref="P100" ca="1">IF(INDIRECT("'（様式３）受講申込表'!K"&amp;ROW(K109))="","",INDIRECT("'（様式３）受講申込表'!k"&amp;ROW(K109)))</f>
        <v/>
      </c>
      <c r="Q100" s="101" t="str" cm="1">
        <f t="array" aca="1" ref="Q100" ca="1">IF(INDIRECT("'（様式３）受講申込表'!L"&amp;ROW(L109))="","",INDIRECT("'（様式３）受講申込表'!L"&amp;ROW(L109)))</f>
        <v/>
      </c>
      <c r="R100" s="101" t="str" cm="1">
        <f t="array" aca="1" ref="R100" ca="1">IF(INDIRECT("'（様式３）受講申込表'!S"&amp;ROW(S109))="","",IF(INDIRECT("'（様式３）受講申込表'!S"&amp;ROW(S109))="――","",INDIRECT("'（様式３）受講申込表'!S"&amp;ROW(S109))))</f>
        <v/>
      </c>
      <c r="S100" s="101" t="str" cm="1">
        <f t="array" aca="1" ref="S100" ca="1">IF(INDIRECT("'（様式３）受講申込表'!T"&amp;ROW(T109))="","",IF(INDIRECT("'（様式３）受講申込表'!T"&amp;ROW(T109))="――","",INDIRECT("'（様式３）受講申込表'!T"&amp;ROW(T109))))</f>
        <v/>
      </c>
      <c r="T100" s="101" t="str" cm="1">
        <f t="array" aca="1" ref="T100" ca="1">IF(INDIRECT("'（様式３）受講申込表'!U"&amp;ROW(U109))="","",IF(INDIRECT("'（様式３）受講申込表'!U"&amp;ROW(U109))="――","",INDIRECT("'（様式３）受講申込表'!U"&amp;ROW(U109))))</f>
        <v/>
      </c>
      <c r="U100" s="101" t="str" cm="1">
        <f t="array" aca="1" ref="U100" ca="1">IF(INDIRECT("'（様式３）受講申込表'!V"&amp;ROW(V109))="","",IF(INDIRECT("'（様式３）受講申込表'!V"&amp;ROW(V109))="――","",INDIRECT("'（様式３）受講申込表'!V"&amp;ROW(V109))))</f>
        <v/>
      </c>
      <c r="V100" s="101" t="str" cm="1">
        <f t="array" aca="1" ref="V100" ca="1">IF(INDIRECT("'（様式３）受講申込表'!W"&amp;ROW(W109))="","",IF(INDIRECT("'（様式３）受講申込表'!W"&amp;ROW(W109))="――","",INDIRECT("'（様式３）受講申込表'!W"&amp;ROW(W109))))</f>
        <v/>
      </c>
      <c r="W100" s="101" t="str" cm="1">
        <f t="array" aca="1" ref="W100" ca="1">IF(INDIRECT("'（様式３）受講申込表'!X"&amp;ROW(X109))="","",IF(INDIRECT("'（様式３）受講申込表'!X"&amp;ROW(X109))="――","",INDIRECT("'（様式３）受講申込表'!X"&amp;ROW(X109))))</f>
        <v/>
      </c>
      <c r="X100" s="101" t="str" cm="1">
        <f t="array" aca="1" ref="X100" ca="1">IF(INDIRECT("'（様式３）受講申込表'!Y"&amp;ROW(Y109))="","",INDIRECT("'（様式３）受講申込表'!Y"&amp;ROW(Y109)))</f>
        <v/>
      </c>
      <c r="Y100" s="101" t="str" cm="1">
        <f t="array" aca="1" ref="Y100" ca="1">IF(INDIRECT("'（様式３）受講申込表'!Z"&amp;ROW(Z109))="","",INDIRECT("'（様式３）受講申込表'!Z"&amp;ROW(Z109)))</f>
        <v/>
      </c>
      <c r="Z100" s="101" t="str" cm="1">
        <f t="array" aca="1" ref="Z100" ca="1">IF(INDIRECT("'（様式３）受講申込表'!AA"&amp;ROW(AA109))="","",INDIRECT("'（様式３）受講申込表'!AA"&amp;ROW(AA109)))</f>
        <v/>
      </c>
      <c r="AA100" s="101" t="str" cm="1">
        <f t="array" aca="1" ref="AA100" ca="1">IF(INDIRECT("'（様式３）受講申込表'!AB"&amp;ROW(AB109))="","",INDIRECT("'（様式３）受講申込表'!AB"&amp;ROW(AB109)))</f>
        <v/>
      </c>
    </row>
    <row r="101" spans="1:27" ht="12.75" customHeight="1">
      <c r="A101" s="78">
        <v>100</v>
      </c>
      <c r="B101" s="100" t="str" cm="1">
        <f t="array" aca="1" ref="B101" ca="1">IF(INDIRECT("'（様式３）受講申込表'!B"&amp;ROW(B110))="", "", INDIRECT("'（様式３）受講申込表'!B"&amp;ROW(B110)))</f>
        <v/>
      </c>
      <c r="C101" s="101" t="str" cm="1">
        <f t="array" aca="1" ref="C101" ca="1">IF(INDIRECT("'（様式３）受講申込表'!C"&amp;ROW(C110))="", "", INDIRECT("'（様式３）受講申込表'!C"&amp;ROW(C110)))</f>
        <v/>
      </c>
      <c r="D101" s="101" t="str" cm="1">
        <f t="array" aca="1" ref="D101" ca="1">IF(INDIRECT("'（様式３）受講申込表'!D"&amp;ROW(D110))="", "", INDIRECT("'（様式３）受講申込表'!D"&amp;ROW(D110)))</f>
        <v/>
      </c>
      <c r="E101" s="101" t="str" cm="1">
        <f t="array" aca="1" ref="E101" ca="1">IF(INDIRECT("'（様式３）受講申込表'!E"&amp;ROW(E110))="", "", INDIRECT("'（様式３）受講申込表'!E"&amp;ROW(E110)))</f>
        <v/>
      </c>
      <c r="F101" s="101" t="str" cm="1">
        <f t="array" aca="1" ref="F101" ca="1">IF(INDIRECT("'（様式３）受講申込表'!I"&amp;ROW(I110))="", "", INDIRECT("'（様式３）受講申込表'!I"&amp;ROW(I110)))</f>
        <v/>
      </c>
      <c r="G101" s="101" t="str" cm="1">
        <f t="array" aca="1" ref="G101" ca="1">IF(INDIRECT("'（様式３）受講申込表'!P"&amp;ROW(P110))="", "", INDIRECT("'（様式３）受講申込表'!P"&amp;ROW(P110)))</f>
        <v/>
      </c>
      <c r="H101" s="101" t="str" cm="1">
        <f t="array" aca="1" ref="H101" ca="1">IF(INDIRECT("'（様式３）受講申込表'!Q"&amp;ROW(Q110))="","",INDIRECT("'（様式３）受講申込表'!Q"&amp;ROW(Q110)))</f>
        <v/>
      </c>
      <c r="I101" s="101" t="str" cm="1">
        <f t="array" aca="1" ref="I101" ca="1">IF(INDIRECT("'（様式３）受講申込表'!R"&amp;ROW(R110))="","",INDIRECT("'（様式３）受講申込表'!R"&amp;ROW(R110)))</f>
        <v/>
      </c>
      <c r="J101" s="135" t="str" cm="1">
        <f t="array" aca="1" ref="J101" ca="1">IF(INDIRECT("'（様式３）受講申込表'!O"&amp;ROW(O110))="","",IF(INDIRECT("'（様式３）受講申込表'!O"&amp;ROW(O110))="――","",INDIRECT("'（様式３）受講申込表'!O"&amp;ROW(O110))))</f>
        <v/>
      </c>
      <c r="K101" s="101" t="str" cm="1">
        <f t="array" aca="1" ref="K101" ca="1">IF(INDIRECT("'（様式３）受講申込表'!N"&amp;ROW(N110))="","",INDIRECT("'（様式３）受講申込表'!N"&amp;ROW(N110)))</f>
        <v/>
      </c>
      <c r="L101" s="101" t="str" cm="1">
        <f t="array" aca="1" ref="L101" ca="1">IF(INDIRECT("'（様式３）受講申込表'!M"&amp;ROW(M110))="","",INDIRECT("'（様式３）受講申込表'!M"&amp;ROW(M110)))</f>
        <v/>
      </c>
      <c r="M101" s="101" t="str" cm="1">
        <f t="array" aca="1" ref="M101" ca="1">IF(INDIRECT("'（様式３）受講申込表'!G"&amp;ROW(G110))="","",INDIRECT("'（様式３）受講申込表'!G"&amp;ROW(G110)))</f>
        <v/>
      </c>
      <c r="N101" s="101" t="str" cm="1">
        <f t="array" aca="1" ref="N101" ca="1">IF(INDIRECT("'（様式３）受講申込表'!H"&amp;ROW(H110))="","",INDIRECT("'（様式３）受講申込表'!H"&amp;ROW(H110)))</f>
        <v/>
      </c>
      <c r="O101" s="101" t="str" cm="1">
        <f t="array" aca="1" ref="O101" ca="1">IF(INDIRECT("'（様式３）受講申込表'!J"&amp;ROW(J110))="","",INDIRECT("'（様式３）受講申込表'!J"&amp;ROW(J110)))</f>
        <v/>
      </c>
      <c r="P101" s="101" t="str" cm="1">
        <f t="array" aca="1" ref="P101" ca="1">IF(INDIRECT("'（様式３）受講申込表'!K"&amp;ROW(K110))="","",INDIRECT("'（様式３）受講申込表'!k"&amp;ROW(K110)))</f>
        <v/>
      </c>
      <c r="Q101" s="101" t="str" cm="1">
        <f t="array" aca="1" ref="Q101" ca="1">IF(INDIRECT("'（様式３）受講申込表'!L"&amp;ROW(L110))="","",INDIRECT("'（様式３）受講申込表'!L"&amp;ROW(L110)))</f>
        <v/>
      </c>
      <c r="R101" s="101" t="str" cm="1">
        <f t="array" aca="1" ref="R101" ca="1">IF(INDIRECT("'（様式３）受講申込表'!S"&amp;ROW(S110))="","",IF(INDIRECT("'（様式３）受講申込表'!S"&amp;ROW(S110))="――","",INDIRECT("'（様式３）受講申込表'!S"&amp;ROW(S110))))</f>
        <v/>
      </c>
      <c r="S101" s="101" t="str" cm="1">
        <f t="array" aca="1" ref="S101" ca="1">IF(INDIRECT("'（様式３）受講申込表'!T"&amp;ROW(T110))="","",IF(INDIRECT("'（様式３）受講申込表'!T"&amp;ROW(T110))="――","",INDIRECT("'（様式３）受講申込表'!T"&amp;ROW(T110))))</f>
        <v/>
      </c>
      <c r="T101" s="101" t="str" cm="1">
        <f t="array" aca="1" ref="T101" ca="1">IF(INDIRECT("'（様式３）受講申込表'!U"&amp;ROW(U110))="","",IF(INDIRECT("'（様式３）受講申込表'!U"&amp;ROW(U110))="――","",INDIRECT("'（様式３）受講申込表'!U"&amp;ROW(U110))))</f>
        <v/>
      </c>
      <c r="U101" s="101" t="str" cm="1">
        <f t="array" aca="1" ref="U101" ca="1">IF(INDIRECT("'（様式３）受講申込表'!V"&amp;ROW(V110))="","",IF(INDIRECT("'（様式３）受講申込表'!V"&amp;ROW(V110))="――","",INDIRECT("'（様式３）受講申込表'!V"&amp;ROW(V110))))</f>
        <v/>
      </c>
      <c r="V101" s="101" t="str" cm="1">
        <f t="array" aca="1" ref="V101" ca="1">IF(INDIRECT("'（様式３）受講申込表'!W"&amp;ROW(W110))="","",IF(INDIRECT("'（様式３）受講申込表'!W"&amp;ROW(W110))="――","",INDIRECT("'（様式３）受講申込表'!W"&amp;ROW(W110))))</f>
        <v/>
      </c>
      <c r="W101" s="101" t="str" cm="1">
        <f t="array" aca="1" ref="W101" ca="1">IF(INDIRECT("'（様式３）受講申込表'!X"&amp;ROW(X110))="","",IF(INDIRECT("'（様式３）受講申込表'!X"&amp;ROW(X110))="――","",INDIRECT("'（様式３）受講申込表'!X"&amp;ROW(X110))))</f>
        <v/>
      </c>
      <c r="X101" s="101" t="str" cm="1">
        <f t="array" aca="1" ref="X101" ca="1">IF(INDIRECT("'（様式３）受講申込表'!Y"&amp;ROW(Y110))="","",INDIRECT("'（様式３）受講申込表'!Y"&amp;ROW(Y110)))</f>
        <v/>
      </c>
      <c r="Y101" s="101" t="str" cm="1">
        <f t="array" aca="1" ref="Y101" ca="1">IF(INDIRECT("'（様式３）受講申込表'!Z"&amp;ROW(Z110))="","",INDIRECT("'（様式３）受講申込表'!Z"&amp;ROW(Z110)))</f>
        <v/>
      </c>
      <c r="Z101" s="101" t="str" cm="1">
        <f t="array" aca="1" ref="Z101" ca="1">IF(INDIRECT("'（様式３）受講申込表'!AA"&amp;ROW(AA110))="","",INDIRECT("'（様式３）受講申込表'!AA"&amp;ROW(AA110)))</f>
        <v/>
      </c>
      <c r="AA101" s="101" t="str" cm="1">
        <f t="array" aca="1" ref="AA101" ca="1">IF(INDIRECT("'（様式３）受講申込表'!AB"&amp;ROW(AB110))="","",INDIRECT("'（様式３）受講申込表'!AB"&amp;ROW(AB110)))</f>
        <v/>
      </c>
    </row>
    <row r="102" spans="1:27" ht="12.75" customHeight="1"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</row>
    <row r="103" spans="1:27" ht="12.75" customHeight="1"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</row>
    <row r="104" spans="1:27" ht="12.75" customHeight="1"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</row>
    <row r="105" spans="1:27" ht="12.75" customHeight="1"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</row>
    <row r="106" spans="1:27" ht="12.75" customHeight="1"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</row>
    <row r="107" spans="1:27" ht="12.75" customHeight="1"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</row>
    <row r="108" spans="1:27" ht="12.75" customHeight="1"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</row>
    <row r="109" spans="1:27" ht="12.75" customHeight="1"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</row>
    <row r="110" spans="1:27" ht="12.75" customHeight="1"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</row>
    <row r="111" spans="1:27" ht="12.75" customHeight="1"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</row>
    <row r="112" spans="1:27" ht="12.75" customHeight="1"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</row>
    <row r="113" spans="2:27" ht="12.75" customHeight="1"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</row>
    <row r="114" spans="2:27" ht="12.75" customHeight="1"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</row>
    <row r="115" spans="2:27" ht="12.75" customHeight="1"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</row>
    <row r="116" spans="2:27" ht="12.75" customHeight="1"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</row>
    <row r="117" spans="2:27" ht="12.75" customHeight="1"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</row>
    <row r="118" spans="2:27" ht="12.75" customHeight="1"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</row>
    <row r="119" spans="2:27" ht="12.75" customHeight="1"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</row>
    <row r="120" spans="2:27" ht="12.75" customHeight="1"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</row>
    <row r="121" spans="2:27" ht="12.75" customHeight="1"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</row>
    <row r="122" spans="2:27" ht="12.75" customHeight="1"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</row>
    <row r="123" spans="2:27" ht="12.75" customHeight="1"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</row>
    <row r="124" spans="2:27" ht="12.75" customHeight="1"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</row>
    <row r="125" spans="2:27" ht="12.75" customHeight="1"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</row>
    <row r="126" spans="2:27" ht="12.75" customHeight="1"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</row>
    <row r="127" spans="2:27" ht="12.75" customHeight="1"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</row>
    <row r="128" spans="2:27" ht="12.75" customHeight="1"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</row>
    <row r="129" spans="2:27" ht="12.75" customHeight="1"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</row>
    <row r="130" spans="2:27" ht="12.75" customHeight="1"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</row>
    <row r="131" spans="2:27" ht="12.75" customHeight="1"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</row>
    <row r="132" spans="2:27" ht="12.75" customHeight="1"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</row>
    <row r="133" spans="2:27" ht="12.75" customHeight="1"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</row>
    <row r="134" spans="2:27" ht="12.75" customHeight="1"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</row>
    <row r="135" spans="2:27" ht="12.75" customHeight="1"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</row>
    <row r="136" spans="2:27" ht="12.75" customHeight="1"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</row>
    <row r="137" spans="2:27" ht="12.75" customHeight="1"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</row>
    <row r="138" spans="2:27" ht="12.75" customHeight="1"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</row>
    <row r="139" spans="2:27" ht="12.75" customHeight="1"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</row>
    <row r="140" spans="2:27" ht="12.75" customHeight="1"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</row>
    <row r="141" spans="2:27" ht="12.75" customHeight="1"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</row>
    <row r="142" spans="2:27" ht="12.75" customHeight="1"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</row>
    <row r="143" spans="2:27" ht="12.75" customHeight="1"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</row>
    <row r="144" spans="2:27" ht="12.75" customHeight="1"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</row>
    <row r="145" spans="2:27" ht="12.75" customHeight="1"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</row>
    <row r="146" spans="2:27" ht="12.75" customHeight="1"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</row>
    <row r="147" spans="2:27" ht="12.75" customHeight="1"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</row>
    <row r="148" spans="2:27" ht="12.75" customHeight="1"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</row>
    <row r="149" spans="2:27" ht="12.75" customHeight="1"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</row>
    <row r="150" spans="2:27" ht="12.75" customHeight="1"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</row>
    <row r="151" spans="2:27" ht="12.75" customHeight="1"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</row>
    <row r="152" spans="2:27" ht="12.75" customHeight="1"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</row>
    <row r="153" spans="2:27" ht="12.75" customHeight="1"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</row>
    <row r="154" spans="2:27" ht="12.75" customHeight="1"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</row>
    <row r="155" spans="2:27" ht="12.75" customHeight="1"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</row>
    <row r="156" spans="2:27" ht="12.75" customHeight="1"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</row>
    <row r="157" spans="2:27" ht="12.75" customHeight="1"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</row>
    <row r="158" spans="2:27" ht="12.75" customHeight="1"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</row>
    <row r="159" spans="2:27" ht="12.75" customHeight="1"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</row>
    <row r="160" spans="2:27" ht="12.75" customHeight="1"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</row>
    <row r="161" spans="2:27" ht="12.75" customHeight="1"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</row>
    <row r="162" spans="2:27" ht="12.75" customHeight="1"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</row>
    <row r="163" spans="2:27" ht="12.75" customHeight="1"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</row>
    <row r="164" spans="2:27" ht="12.75" customHeight="1"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</row>
    <row r="165" spans="2:27" ht="12.75" customHeight="1"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</row>
    <row r="166" spans="2:27" ht="12.75" customHeight="1"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</row>
    <row r="167" spans="2:27" ht="12.75" customHeight="1"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</row>
    <row r="168" spans="2:27" ht="12.75" customHeight="1"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</row>
    <row r="169" spans="2:27" ht="12.75" customHeight="1"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</row>
    <row r="170" spans="2:27" ht="12.75" customHeight="1"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</row>
    <row r="171" spans="2:27" ht="12.75" customHeight="1"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</row>
    <row r="172" spans="2:27" ht="12.75" customHeight="1"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</row>
    <row r="173" spans="2:27" ht="12.75" customHeight="1"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</row>
    <row r="174" spans="2:27" ht="12.75" customHeight="1"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</row>
    <row r="175" spans="2:27" ht="12.75" customHeight="1"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</row>
    <row r="176" spans="2:27" ht="12.75" customHeight="1"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</row>
    <row r="177" spans="2:27" ht="12.75" customHeight="1"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</row>
    <row r="178" spans="2:27" ht="12.75" customHeight="1"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</row>
    <row r="179" spans="2:27" ht="12.75" customHeight="1"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</row>
    <row r="180" spans="2:27" ht="12.75" customHeight="1"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</row>
    <row r="181" spans="2:27" ht="12.75" customHeight="1"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</row>
    <row r="182" spans="2:27" ht="12.75" customHeight="1"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</row>
    <row r="183" spans="2:27" ht="12.75" customHeight="1"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</row>
    <row r="184" spans="2:27" ht="12.75" customHeight="1"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</row>
    <row r="185" spans="2:27" ht="12.75" customHeight="1"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</row>
    <row r="186" spans="2:27" ht="12.75" customHeight="1"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</row>
    <row r="187" spans="2:27" ht="12.75" customHeight="1"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</row>
    <row r="188" spans="2:27" ht="12.75" customHeight="1"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</row>
    <row r="189" spans="2:27" ht="12.75" customHeight="1"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</row>
    <row r="190" spans="2:27" ht="12.75" customHeight="1"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</row>
    <row r="191" spans="2:27" ht="12.75" customHeight="1"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</row>
    <row r="192" spans="2:27" ht="12.75" customHeight="1"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</row>
    <row r="193" spans="2:27" ht="12.75" customHeight="1"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</row>
    <row r="194" spans="2:27" ht="12.75" customHeight="1"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</row>
    <row r="195" spans="2:27" ht="12.75" customHeight="1"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</row>
    <row r="196" spans="2:27" ht="12.75" customHeight="1"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</row>
    <row r="197" spans="2:27" ht="12.75" customHeight="1"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</row>
    <row r="198" spans="2:27" ht="12.75" customHeight="1"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</row>
    <row r="199" spans="2:27" ht="12.75" customHeight="1"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</row>
    <row r="200" spans="2:27" ht="12.75" customHeight="1"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</row>
    <row r="201" spans="2:27" ht="12.75" customHeight="1"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</row>
    <row r="202" spans="2:27" ht="12.75" customHeight="1"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</row>
    <row r="203" spans="2:27" ht="12.75" customHeight="1"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</row>
    <row r="204" spans="2:27" ht="12.75" customHeight="1"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</row>
    <row r="205" spans="2:27" ht="12.75" customHeight="1"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</row>
    <row r="206" spans="2:27" ht="12.75" customHeight="1"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</row>
    <row r="207" spans="2:27" ht="12.75" customHeight="1"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</row>
    <row r="208" spans="2:27" ht="12.75" customHeight="1"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</row>
    <row r="209" spans="2:27" ht="12.75" customHeight="1"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</row>
    <row r="210" spans="2:27" ht="12.75" customHeight="1"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</row>
    <row r="211" spans="2:27" ht="12.75" customHeight="1"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</row>
    <row r="212" spans="2:27" ht="12.75" customHeight="1"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</row>
    <row r="213" spans="2:27" ht="12.75" customHeight="1"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</row>
    <row r="214" spans="2:27" ht="12.75" customHeight="1"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</row>
    <row r="215" spans="2:27" ht="12.75" customHeight="1"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</row>
    <row r="216" spans="2:27" ht="12.75" customHeight="1"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</row>
    <row r="217" spans="2:27" ht="12.75" customHeight="1"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</row>
    <row r="218" spans="2:27" ht="12.75" customHeight="1"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</row>
    <row r="219" spans="2:27" ht="12.75" customHeight="1"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</row>
    <row r="220" spans="2:27" ht="12.75" customHeight="1"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</row>
    <row r="221" spans="2:27" ht="12.75" customHeight="1"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</row>
    <row r="222" spans="2:27" ht="12.75" customHeight="1"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</row>
    <row r="223" spans="2:27" ht="12.75" customHeight="1"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</row>
    <row r="224" spans="2:27" ht="12.75" customHeight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</row>
    <row r="225" spans="2:27" ht="12.75" customHeight="1"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</row>
    <row r="226" spans="2:27" ht="12.75" customHeight="1"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</row>
    <row r="227" spans="2:27" ht="12.75" customHeight="1"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</row>
    <row r="228" spans="2:27" ht="12.75" customHeight="1"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</row>
    <row r="229" spans="2:27" ht="12.75" customHeight="1"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</row>
    <row r="230" spans="2:27" ht="12.75" customHeight="1"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</row>
    <row r="231" spans="2:27" ht="12.75" customHeight="1"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</row>
    <row r="232" spans="2:27" ht="12.75" customHeight="1"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</row>
    <row r="233" spans="2:27" ht="12.75" customHeight="1"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</row>
    <row r="234" spans="2:27" ht="12.75" customHeight="1"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</row>
    <row r="235" spans="2:27" ht="12.75" customHeight="1"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</row>
    <row r="236" spans="2:27" ht="12.75" customHeight="1"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</row>
    <row r="237" spans="2:27" ht="12.75" customHeight="1"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</row>
    <row r="238" spans="2:27" ht="12.75" customHeight="1"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</row>
    <row r="239" spans="2:27" ht="12.75" customHeight="1"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</row>
    <row r="240" spans="2:27" ht="12.75" customHeight="1"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</row>
    <row r="241" spans="2:27" ht="12.75" customHeight="1"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</row>
    <row r="242" spans="2:27" ht="12.75" customHeight="1"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</row>
    <row r="243" spans="2:27" ht="12.75" customHeight="1"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</row>
    <row r="244" spans="2:27" ht="12.75" customHeight="1"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</row>
    <row r="245" spans="2:27" ht="12.75" customHeight="1"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</row>
    <row r="246" spans="2:27" ht="12.75" customHeight="1"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</row>
    <row r="247" spans="2:27" ht="12.75" customHeight="1"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</row>
    <row r="248" spans="2:27" ht="12.75" customHeight="1"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</row>
    <row r="249" spans="2:27" ht="12.75" customHeight="1"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</row>
    <row r="250" spans="2:27" ht="12.75" customHeight="1"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</row>
    <row r="251" spans="2:27" ht="12.75" customHeight="1"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</row>
    <row r="252" spans="2:27" ht="12.75" customHeight="1"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</row>
    <row r="253" spans="2:27" ht="12.75" customHeight="1"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</row>
    <row r="254" spans="2:27" ht="12.75" customHeight="1"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</row>
    <row r="255" spans="2:27" ht="12.75" customHeight="1"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</row>
    <row r="256" spans="2:27" ht="12.75" customHeight="1"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</row>
    <row r="257" spans="2:27" ht="12.75" customHeight="1"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</row>
    <row r="258" spans="2:27" ht="12.75" customHeight="1"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</row>
    <row r="259" spans="2:27" ht="12.75" customHeight="1"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</row>
    <row r="260" spans="2:27" ht="12.75" customHeight="1"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</row>
    <row r="261" spans="2:27" ht="12.75" customHeight="1"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</row>
    <row r="262" spans="2:27" ht="12.75" customHeight="1"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</row>
    <row r="263" spans="2:27" ht="12.75" customHeight="1"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</row>
    <row r="264" spans="2:27" ht="12.75" customHeight="1"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</row>
    <row r="265" spans="2:27" ht="12.75" customHeight="1"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</row>
    <row r="266" spans="2:27" ht="12.75" customHeight="1"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</row>
    <row r="267" spans="2:27" ht="12.75" customHeight="1"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</row>
    <row r="268" spans="2:27" ht="12.75" customHeight="1"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</row>
    <row r="269" spans="2:27" ht="12.75" customHeight="1"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</row>
    <row r="270" spans="2:27" ht="12.75" customHeight="1"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</row>
    <row r="271" spans="2:27" ht="12.75" customHeight="1"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</row>
    <row r="272" spans="2:27" ht="12.75" customHeight="1"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</row>
    <row r="273" spans="2:27" ht="12.75" customHeight="1"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</row>
    <row r="274" spans="2:27" ht="12.75" customHeight="1"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</row>
    <row r="275" spans="2:27" ht="12.75" customHeight="1"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</row>
    <row r="276" spans="2:27" ht="12.75" customHeight="1"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</row>
    <row r="277" spans="2:27" ht="12.75" customHeight="1"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</row>
    <row r="278" spans="2:27" ht="12.75" customHeight="1"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</row>
    <row r="279" spans="2:27" ht="12.75" customHeight="1"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</row>
    <row r="280" spans="2:27" ht="12.75" customHeight="1"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</row>
    <row r="281" spans="2:27" ht="12.75" customHeight="1"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</row>
    <row r="282" spans="2:27" ht="12.75" customHeight="1"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</row>
    <row r="283" spans="2:27" ht="12.75" customHeight="1"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</row>
    <row r="284" spans="2:27" ht="12.75" customHeight="1"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</row>
    <row r="285" spans="2:27" ht="12.75" customHeight="1"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</row>
    <row r="286" spans="2:27" ht="12.75" customHeight="1"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</row>
    <row r="287" spans="2:27" ht="12.75" customHeight="1"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</row>
    <row r="288" spans="2:27" ht="12.75" customHeight="1"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</row>
    <row r="289" spans="2:27" ht="12.75" customHeight="1"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</row>
    <row r="290" spans="2:27" ht="12.75" customHeight="1"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</row>
    <row r="291" spans="2:27" ht="12.75" customHeight="1"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</row>
    <row r="292" spans="2:27" ht="12.75" customHeight="1"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</row>
    <row r="293" spans="2:27" ht="12.75" customHeight="1"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</row>
    <row r="294" spans="2:27" ht="12.75" customHeight="1"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</row>
    <row r="295" spans="2:27" ht="12.75" customHeight="1"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</row>
    <row r="296" spans="2:27" ht="12.75" customHeight="1"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</row>
    <row r="297" spans="2:27" ht="12.75" customHeight="1"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</row>
    <row r="298" spans="2:27" ht="12.75" customHeight="1"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</row>
    <row r="299" spans="2:27" ht="12.75" customHeight="1"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</row>
    <row r="300" spans="2:27" ht="12.75" customHeight="1"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</row>
    <row r="301" spans="2:27" ht="12.75" customHeight="1"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</row>
    <row r="302" spans="2:27" ht="12.75" customHeight="1"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</row>
    <row r="303" spans="2:27" ht="12.75" customHeight="1"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</row>
    <row r="304" spans="2:27" ht="12.75" customHeight="1"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</row>
    <row r="305" spans="2:27" ht="12.75" customHeight="1"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</row>
    <row r="306" spans="2:27" ht="12.75" customHeight="1"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</row>
    <row r="307" spans="2:27" ht="12.75" customHeight="1"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</row>
    <row r="308" spans="2:27" ht="12.75" customHeight="1"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</row>
    <row r="309" spans="2:27" ht="12.75" customHeight="1"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</row>
    <row r="310" spans="2:27" ht="12.75" customHeight="1"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</row>
    <row r="311" spans="2:27" ht="12.75" customHeight="1"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</row>
    <row r="312" spans="2:27" ht="12.75" customHeight="1"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</row>
    <row r="313" spans="2:27" ht="12.75" customHeight="1"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</row>
    <row r="314" spans="2:27" ht="12.75" customHeight="1"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</row>
    <row r="315" spans="2:27" ht="12.75" customHeight="1"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</row>
    <row r="316" spans="2:27" ht="12.75" customHeight="1"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</row>
    <row r="317" spans="2:27" ht="12.75" customHeight="1"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</row>
    <row r="318" spans="2:27" ht="12.75" customHeight="1"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</row>
    <row r="319" spans="2:27" ht="12.75" customHeight="1"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</row>
    <row r="320" spans="2:27" ht="12.75" customHeight="1"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</row>
    <row r="321" spans="2:27" ht="12.75" customHeight="1"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</row>
    <row r="322" spans="2:27" ht="12.75" customHeight="1"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</row>
    <row r="323" spans="2:27" ht="12.75" customHeight="1"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</row>
    <row r="324" spans="2:27" ht="12.75" customHeight="1"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</row>
    <row r="325" spans="2:27" ht="12.75" customHeight="1"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</row>
    <row r="326" spans="2:27" ht="12.75" customHeight="1"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</row>
    <row r="327" spans="2:27" ht="12.75" customHeight="1"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</row>
    <row r="328" spans="2:27" ht="12.75" customHeight="1"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</row>
    <row r="329" spans="2:27" ht="12.75" customHeight="1"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</row>
    <row r="330" spans="2:27" ht="12.75" customHeight="1"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</row>
    <row r="331" spans="2:27" ht="12.75" customHeight="1"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</row>
    <row r="332" spans="2:27" ht="12.75" customHeight="1"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</row>
    <row r="333" spans="2:27" ht="12.75" customHeight="1"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</row>
    <row r="334" spans="2:27" ht="12.75" customHeight="1"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</row>
    <row r="335" spans="2:27" ht="12.75" customHeight="1"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</row>
    <row r="336" spans="2:27" ht="12.75" customHeight="1"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</row>
    <row r="337" spans="2:27" ht="12.75" customHeight="1"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</row>
    <row r="338" spans="2:27" ht="12.75" customHeight="1"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</row>
    <row r="339" spans="2:27" ht="12.75" customHeight="1"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</row>
    <row r="340" spans="2:27" ht="12.75" customHeight="1"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</row>
    <row r="341" spans="2:27" ht="12.75" customHeight="1"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</row>
    <row r="342" spans="2:27" ht="12.75" customHeight="1"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</row>
    <row r="343" spans="2:27" ht="12.75" customHeight="1"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</row>
    <row r="344" spans="2:27" ht="12.75" customHeight="1"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</row>
    <row r="345" spans="2:27" ht="12.75" customHeight="1"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</row>
    <row r="346" spans="2:27" ht="12.75" customHeight="1"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</row>
    <row r="347" spans="2:27" ht="12.75" customHeight="1"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</row>
    <row r="348" spans="2:27" ht="12.75" customHeight="1"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</row>
    <row r="349" spans="2:27" ht="12.75" customHeight="1"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</row>
    <row r="350" spans="2:27" ht="12.75" customHeight="1"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</row>
    <row r="351" spans="2:27" ht="12.75" customHeight="1"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</row>
    <row r="352" spans="2:27" ht="12.75" customHeight="1"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</row>
    <row r="353" spans="2:27" ht="12.75" customHeight="1"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</row>
    <row r="354" spans="2:27" ht="12.75" customHeight="1"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</row>
    <row r="355" spans="2:27" ht="12.75" customHeight="1"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</row>
    <row r="356" spans="2:27" ht="12.75" customHeight="1"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</row>
    <row r="357" spans="2:27" ht="12.75" customHeight="1"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</row>
    <row r="358" spans="2:27" ht="12.75" customHeight="1"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</row>
    <row r="359" spans="2:27" ht="12.75" customHeight="1"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</row>
    <row r="360" spans="2:27" ht="12.75" customHeight="1"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</row>
    <row r="361" spans="2:27" ht="12.75" customHeight="1"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</row>
    <row r="362" spans="2:27" ht="12.75" customHeight="1"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</row>
    <row r="363" spans="2:27" ht="12.75" customHeight="1"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</row>
    <row r="364" spans="2:27" ht="12.75" customHeight="1"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</row>
    <row r="365" spans="2:27" ht="12.75" customHeight="1"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</row>
    <row r="366" spans="2:27" ht="12.75" customHeight="1"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</row>
    <row r="367" spans="2:27" ht="12.75" customHeight="1"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</row>
    <row r="368" spans="2:27" ht="12.75" customHeight="1"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</row>
    <row r="369" spans="2:27" ht="12.75" customHeight="1"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</row>
    <row r="370" spans="2:27" ht="12.75" customHeight="1"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</row>
    <row r="371" spans="2:27" ht="12.75" customHeight="1"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</row>
    <row r="372" spans="2:27" ht="12.75" customHeight="1"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</row>
    <row r="373" spans="2:27" ht="12.75" customHeight="1"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</row>
    <row r="374" spans="2:27" ht="12.75" customHeight="1"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</row>
    <row r="375" spans="2:27" ht="12.75" customHeight="1"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</row>
    <row r="376" spans="2:27" ht="12.75" customHeight="1"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</row>
    <row r="377" spans="2:27" ht="12.75" customHeight="1"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</row>
    <row r="378" spans="2:27" ht="12.75" customHeight="1"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</row>
    <row r="379" spans="2:27" ht="12.75" customHeight="1"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</row>
    <row r="380" spans="2:27" ht="12.75" customHeight="1"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</row>
    <row r="381" spans="2:27" ht="12.75" customHeight="1"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</row>
    <row r="382" spans="2:27" ht="12.75" customHeight="1"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</row>
    <row r="383" spans="2:27" ht="12.75" customHeight="1"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</row>
    <row r="384" spans="2:27" ht="12.75" customHeight="1"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</row>
    <row r="385" spans="2:27" ht="12.75" customHeight="1"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</row>
    <row r="386" spans="2:27" ht="12.75" customHeight="1"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</row>
    <row r="387" spans="2:27" ht="12.75" customHeight="1"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</row>
    <row r="388" spans="2:27" ht="12.75" customHeight="1"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</row>
    <row r="389" spans="2:27" ht="12.75" customHeight="1"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</row>
    <row r="390" spans="2:27" ht="12.75" customHeight="1"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</row>
    <row r="391" spans="2:27" ht="12.75" customHeight="1"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</row>
    <row r="392" spans="2:27" ht="12.75" customHeight="1"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</row>
    <row r="393" spans="2:27" ht="12.75" customHeight="1"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</row>
    <row r="394" spans="2:27" ht="12.75" customHeight="1"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</row>
    <row r="395" spans="2:27" ht="12.75" customHeight="1"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</row>
    <row r="396" spans="2:27" ht="12.75" customHeight="1"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</row>
    <row r="397" spans="2:27" ht="12.75" customHeight="1"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</row>
    <row r="398" spans="2:27" ht="12.75" customHeight="1"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</row>
    <row r="399" spans="2:27" ht="12.75" customHeight="1"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</row>
    <row r="400" spans="2:27" ht="12.75" customHeight="1"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</row>
    <row r="401" spans="2:27" ht="12.75" customHeight="1"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</row>
    <row r="402" spans="2:27" ht="12.75" customHeight="1"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</row>
    <row r="403" spans="2:27" ht="12.75" customHeight="1"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</row>
    <row r="404" spans="2:27" ht="12.75" customHeight="1"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</row>
    <row r="405" spans="2:27" ht="12.75" customHeight="1"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</row>
    <row r="406" spans="2:27" ht="12.75" customHeight="1"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</row>
    <row r="407" spans="2:27" ht="12.75" customHeight="1"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</row>
    <row r="408" spans="2:27" ht="12.75" customHeight="1"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</row>
    <row r="409" spans="2:27" ht="12.75" customHeight="1"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</row>
    <row r="410" spans="2:27" ht="12.75" customHeight="1"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</row>
    <row r="411" spans="2:27" ht="12.75" customHeight="1"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</row>
    <row r="412" spans="2:27" ht="12.75" customHeight="1"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</row>
    <row r="413" spans="2:27" ht="12.75" customHeight="1"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</row>
    <row r="414" spans="2:27" ht="12.75" customHeight="1"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</row>
    <row r="415" spans="2:27" ht="12.75" customHeight="1"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</row>
    <row r="416" spans="2:27" ht="12.75" customHeight="1"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</row>
    <row r="417" spans="2:27" ht="12.75" customHeight="1"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</row>
    <row r="418" spans="2:27" ht="12.75" customHeight="1"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</row>
    <row r="419" spans="2:27" ht="12.75" customHeight="1"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</row>
    <row r="420" spans="2:27" ht="12.75" customHeight="1"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</row>
    <row r="421" spans="2:27" ht="12.75" customHeight="1"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</row>
    <row r="422" spans="2:27" ht="12.75" customHeight="1"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</row>
    <row r="423" spans="2:27" ht="12.75" customHeight="1"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</row>
    <row r="424" spans="2:27" ht="12.75" customHeight="1"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</row>
    <row r="425" spans="2:27" ht="12.75" customHeight="1"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</row>
    <row r="426" spans="2:27" ht="12.75" customHeight="1"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</row>
    <row r="427" spans="2:27" ht="12.75" customHeight="1"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</row>
    <row r="428" spans="2:27" ht="12.75" customHeight="1"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</row>
    <row r="429" spans="2:27" ht="12.75" customHeight="1"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</row>
    <row r="430" spans="2:27" ht="12.75" customHeight="1"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</row>
    <row r="431" spans="2:27" ht="12.75" customHeight="1"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</row>
    <row r="432" spans="2:27" ht="12.75" customHeight="1"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</row>
    <row r="433" spans="2:27" ht="12.75" customHeight="1"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</row>
    <row r="434" spans="2:27" ht="12.75" customHeight="1"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</row>
    <row r="435" spans="2:27" ht="12.75" customHeight="1"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</row>
    <row r="436" spans="2:27" ht="12.75" customHeight="1"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</row>
    <row r="437" spans="2:27" ht="12.75" customHeight="1"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</row>
    <row r="438" spans="2:27" ht="12.75" customHeight="1"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</row>
    <row r="439" spans="2:27" ht="12.75" customHeight="1"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</row>
    <row r="440" spans="2:27" ht="12.75" customHeight="1"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</row>
    <row r="441" spans="2:27" ht="12.75" customHeight="1"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</row>
    <row r="442" spans="2:27" ht="12.75" customHeight="1"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</row>
    <row r="443" spans="2:27" ht="12.75" customHeight="1"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</row>
    <row r="444" spans="2:27" ht="12.75" customHeight="1"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</row>
    <row r="445" spans="2:27" ht="12.75" customHeight="1"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</row>
    <row r="446" spans="2:27" ht="12.75" customHeight="1"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</row>
    <row r="447" spans="2:27" ht="12.75" customHeight="1"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</row>
    <row r="448" spans="2:27" ht="12.75" customHeight="1"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</row>
    <row r="449" spans="2:27" ht="12.75" customHeight="1"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</row>
    <row r="450" spans="2:27" ht="12.75" customHeight="1"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</row>
    <row r="451" spans="2:27" ht="12.75" customHeight="1"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</row>
    <row r="452" spans="2:27" ht="12.75" customHeight="1"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</row>
    <row r="453" spans="2:27" ht="12.75" customHeight="1"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</row>
    <row r="454" spans="2:27" ht="12.75" customHeight="1"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</row>
    <row r="455" spans="2:27" ht="12.75" customHeight="1"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</row>
    <row r="456" spans="2:27" ht="12.75" customHeight="1"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</row>
    <row r="457" spans="2:27" ht="12.75" customHeight="1"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</row>
    <row r="458" spans="2:27" ht="12.75" customHeight="1"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</row>
    <row r="459" spans="2:27" ht="12.75" customHeight="1"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</row>
    <row r="460" spans="2:27" ht="12.75" customHeight="1"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</row>
    <row r="461" spans="2:27" ht="12.75" customHeight="1"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</row>
    <row r="462" spans="2:27" ht="12.75" customHeight="1"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</row>
    <row r="463" spans="2:27" ht="12.75" customHeight="1"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</row>
    <row r="464" spans="2:27" ht="12.75" customHeight="1"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</row>
    <row r="465" spans="2:27" ht="12.75" customHeight="1"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</row>
    <row r="466" spans="2:27" ht="12.75" customHeight="1"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</row>
    <row r="467" spans="2:27" ht="12.75" customHeight="1"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</row>
    <row r="468" spans="2:27" ht="12.75" customHeight="1"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</row>
    <row r="469" spans="2:27" ht="12.75" customHeight="1"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</row>
    <row r="470" spans="2:27" ht="12.75" customHeight="1"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</row>
    <row r="471" spans="2:27" ht="12.75" customHeight="1"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</row>
    <row r="472" spans="2:27" ht="12.75" customHeight="1"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</row>
    <row r="473" spans="2:27" ht="12.75" customHeight="1"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</row>
    <row r="474" spans="2:27" ht="12.75" customHeight="1"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</row>
    <row r="475" spans="2:27" ht="12.75" customHeight="1"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</row>
    <row r="476" spans="2:27" ht="12.75" customHeight="1"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</row>
    <row r="477" spans="2:27" ht="12.75" customHeight="1"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</row>
    <row r="478" spans="2:27" ht="12.75" customHeight="1"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</row>
    <row r="479" spans="2:27" ht="12.75" customHeight="1"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</row>
    <row r="480" spans="2:27" ht="12.75" customHeight="1"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</row>
    <row r="481" spans="2:27" ht="12.75" customHeight="1"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</row>
    <row r="482" spans="2:27" ht="12.75" customHeight="1"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</row>
    <row r="483" spans="2:27" ht="12.75" customHeight="1"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</row>
    <row r="484" spans="2:27" ht="12.75" customHeight="1"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</row>
    <row r="485" spans="2:27" ht="12.75" customHeight="1"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</row>
    <row r="486" spans="2:27" ht="12.75" customHeight="1"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</row>
    <row r="487" spans="2:27" ht="12.75" customHeight="1"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</row>
    <row r="488" spans="2:27" ht="12.75" customHeight="1"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</row>
    <row r="489" spans="2:27" ht="12.75" customHeight="1"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</row>
    <row r="490" spans="2:27" ht="12.75" customHeight="1"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</row>
    <row r="491" spans="2:27" ht="12.75" customHeight="1"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</row>
    <row r="492" spans="2:27" ht="12.75" customHeight="1"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</row>
    <row r="493" spans="2:27" ht="12.75" customHeight="1"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</row>
    <row r="494" spans="2:27" ht="12.75" customHeight="1"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</row>
    <row r="495" spans="2:27" ht="12.75" customHeight="1"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</row>
    <row r="496" spans="2:27" ht="12.75" customHeight="1"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</row>
    <row r="497" spans="2:27" ht="12.75" customHeight="1"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</row>
    <row r="498" spans="2:27" ht="12.75" customHeight="1"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</row>
    <row r="499" spans="2:27" ht="12.75" customHeight="1"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</row>
    <row r="500" spans="2:27" ht="12.75" customHeight="1"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</row>
    <row r="501" spans="2:27" ht="12.75" customHeight="1"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</row>
    <row r="502" spans="2:27" ht="12.75" customHeight="1"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</row>
    <row r="503" spans="2:27" ht="12.75" customHeight="1"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</row>
    <row r="504" spans="2:27" ht="12.75" customHeight="1"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</row>
    <row r="505" spans="2:27" ht="12.75" customHeight="1"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</row>
    <row r="506" spans="2:27" ht="12.75" customHeight="1"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</row>
    <row r="507" spans="2:27" ht="12.75" customHeight="1"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</row>
    <row r="508" spans="2:27" ht="12.75" customHeight="1"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</row>
    <row r="509" spans="2:27" ht="12.75" customHeight="1"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</row>
    <row r="510" spans="2:27" ht="12.75" customHeight="1"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</row>
    <row r="511" spans="2:27" ht="12.75" customHeight="1"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</row>
    <row r="512" spans="2:27" ht="12.75" customHeight="1"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</row>
    <row r="513" spans="2:27" ht="12.75" customHeight="1"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</row>
    <row r="514" spans="2:27" ht="12.75" customHeight="1"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</row>
    <row r="515" spans="2:27" ht="12.75" customHeight="1"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</row>
    <row r="516" spans="2:27" ht="12.75" customHeight="1"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</row>
    <row r="517" spans="2:27" ht="12.75" customHeight="1"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</row>
    <row r="518" spans="2:27" ht="12.75" customHeight="1"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</row>
    <row r="519" spans="2:27" ht="12.75" customHeight="1"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</row>
    <row r="520" spans="2:27" ht="12.75" customHeight="1"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</row>
    <row r="521" spans="2:27" ht="12.75" customHeight="1"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</row>
    <row r="522" spans="2:27" ht="12.75" customHeight="1"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</row>
    <row r="523" spans="2:27" ht="12.75" customHeight="1"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</row>
    <row r="524" spans="2:27" ht="12.75" customHeight="1"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</row>
    <row r="525" spans="2:27" ht="12.75" customHeight="1"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</row>
    <row r="526" spans="2:27" ht="12.75" customHeight="1"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</row>
    <row r="527" spans="2:27" ht="12.75" customHeight="1"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</row>
    <row r="528" spans="2:27" ht="12.75" customHeight="1"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</row>
    <row r="529" spans="2:27" ht="12.75" customHeight="1"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</row>
    <row r="530" spans="2:27" ht="12.75" customHeight="1"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</row>
    <row r="531" spans="2:27" ht="12.75" customHeight="1"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</row>
    <row r="532" spans="2:27" ht="12.75" customHeight="1"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</row>
    <row r="533" spans="2:27" ht="12.75" customHeight="1"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</row>
    <row r="534" spans="2:27" ht="12.75" customHeight="1"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</row>
    <row r="535" spans="2:27" ht="12.75" customHeight="1"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</row>
    <row r="536" spans="2:27" ht="12.75" customHeight="1"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</row>
    <row r="537" spans="2:27" ht="12.75" customHeight="1"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</row>
    <row r="538" spans="2:27" ht="12.75" customHeight="1"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</row>
    <row r="539" spans="2:27" ht="12.75" customHeight="1"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</row>
    <row r="540" spans="2:27" ht="12.75" customHeight="1"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</row>
    <row r="541" spans="2:27" ht="12.75" customHeight="1"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</row>
    <row r="542" spans="2:27" ht="12.75" customHeight="1"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</row>
    <row r="543" spans="2:27" ht="12.75" customHeight="1"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</row>
    <row r="544" spans="2:27" ht="12.75" customHeight="1"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</row>
    <row r="545" spans="2:27" ht="12.75" customHeight="1"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</row>
    <row r="546" spans="2:27" ht="12.75" customHeight="1"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</row>
    <row r="547" spans="2:27" ht="12.75" customHeight="1"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</row>
    <row r="548" spans="2:27" ht="12.75" customHeight="1"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</row>
    <row r="549" spans="2:27" ht="12.75" customHeight="1"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</row>
    <row r="550" spans="2:27" ht="12.75" customHeight="1"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</row>
    <row r="551" spans="2:27" ht="12.75" customHeight="1"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</row>
    <row r="552" spans="2:27" ht="12.75" customHeight="1"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</row>
    <row r="553" spans="2:27" ht="12.75" customHeight="1"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</row>
    <row r="554" spans="2:27" ht="12.75" customHeight="1"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</row>
    <row r="555" spans="2:27" ht="12.75" customHeight="1"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</row>
    <row r="556" spans="2:27" ht="12.75" customHeight="1"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</row>
    <row r="557" spans="2:27" ht="12.75" customHeight="1"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</row>
    <row r="558" spans="2:27" ht="12.75" customHeight="1"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</row>
    <row r="559" spans="2:27" ht="12.75" customHeight="1"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</row>
    <row r="560" spans="2:27" ht="12.75" customHeight="1"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</row>
    <row r="561" spans="2:27" ht="12.75" customHeight="1"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</row>
    <row r="562" spans="2:27" ht="12.75" customHeight="1"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</row>
    <row r="563" spans="2:27" ht="12.75" customHeight="1"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</row>
    <row r="564" spans="2:27" ht="12.75" customHeight="1"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</row>
    <row r="565" spans="2:27" ht="12.75" customHeight="1"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</row>
    <row r="566" spans="2:27" ht="12.75" customHeight="1"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</row>
    <row r="567" spans="2:27" ht="12.75" customHeight="1"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</row>
    <row r="568" spans="2:27" ht="12.75" customHeight="1"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</row>
    <row r="569" spans="2:27" ht="12.75" customHeight="1"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</row>
    <row r="570" spans="2:27" ht="12.75" customHeight="1"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</row>
    <row r="571" spans="2:27" ht="12.75" customHeight="1"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</row>
    <row r="572" spans="2:27" ht="12.75" customHeight="1"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</row>
    <row r="573" spans="2:27" ht="12.75" customHeight="1"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</row>
    <row r="574" spans="2:27" ht="12.75" customHeight="1"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</row>
    <row r="575" spans="2:27" ht="12.75" customHeight="1"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</row>
    <row r="576" spans="2:27" ht="12.75" customHeight="1"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</row>
    <row r="577" spans="2:27" ht="12.75" customHeight="1"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</row>
    <row r="578" spans="2:27" ht="12.75" customHeight="1"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</row>
    <row r="579" spans="2:27" ht="12.75" customHeight="1"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</row>
    <row r="580" spans="2:27" ht="12.75" customHeight="1"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</row>
    <row r="581" spans="2:27" ht="12.75" customHeight="1"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</row>
    <row r="582" spans="2:27" ht="12.75" customHeight="1"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</row>
    <row r="583" spans="2:27" ht="12.75" customHeight="1"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</row>
    <row r="584" spans="2:27" ht="12.75" customHeight="1"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</row>
    <row r="585" spans="2:27" ht="12.75" customHeight="1"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</row>
    <row r="586" spans="2:27" ht="12.75" customHeight="1"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</row>
    <row r="587" spans="2:27" ht="12.75" customHeight="1"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</row>
    <row r="588" spans="2:27" ht="12.75" customHeight="1"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</row>
    <row r="589" spans="2:27" ht="12.75" customHeight="1"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</row>
    <row r="590" spans="2:27" ht="12.75" customHeight="1"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</row>
    <row r="591" spans="2:27" ht="12.75" customHeight="1"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</row>
    <row r="592" spans="2:27" ht="12.75" customHeight="1"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</row>
    <row r="593" spans="2:27" ht="12.75" customHeight="1"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</row>
    <row r="594" spans="2:27" ht="12.75" customHeight="1"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</row>
    <row r="595" spans="2:27" ht="12.75" customHeight="1"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</row>
    <row r="596" spans="2:27" ht="12.75" customHeight="1"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</row>
    <row r="597" spans="2:27" ht="12.75" customHeight="1"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</row>
    <row r="598" spans="2:27" ht="12.75" customHeight="1"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</row>
    <row r="599" spans="2:27" ht="12.75" customHeight="1"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</row>
    <row r="600" spans="2:27" ht="12.75" customHeight="1"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</row>
    <row r="601" spans="2:27" ht="12.75" customHeight="1"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</row>
    <row r="602" spans="2:27" ht="12.75" customHeight="1"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</row>
    <row r="603" spans="2:27" ht="12.75" customHeight="1"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</row>
    <row r="604" spans="2:27" ht="12.75" customHeight="1"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</row>
    <row r="605" spans="2:27" ht="12.75" customHeight="1"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</row>
    <row r="606" spans="2:27" ht="12.75" customHeight="1"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</row>
    <row r="607" spans="2:27" ht="12.75" customHeight="1"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</row>
    <row r="608" spans="2:27" ht="12.75" customHeight="1"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</row>
    <row r="609" spans="2:27" ht="12.75" customHeight="1"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</row>
    <row r="610" spans="2:27" ht="12.75" customHeight="1"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</row>
    <row r="611" spans="2:27" ht="12.75" customHeight="1"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</row>
    <row r="612" spans="2:27" ht="12.75" customHeight="1"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</row>
    <row r="613" spans="2:27" ht="12.75" customHeight="1"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</row>
    <row r="614" spans="2:27" ht="12.75" customHeight="1"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</row>
    <row r="615" spans="2:27" ht="12.75" customHeight="1"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</row>
    <row r="616" spans="2:27" ht="12.75" customHeight="1"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</row>
    <row r="617" spans="2:27" ht="12.75" customHeight="1"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</row>
    <row r="618" spans="2:27" ht="12.75" customHeight="1"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</row>
    <row r="619" spans="2:27" ht="12.75" customHeight="1"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</row>
    <row r="620" spans="2:27" ht="12.75" customHeight="1"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</row>
    <row r="621" spans="2:27" ht="12.75" customHeight="1"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</row>
    <row r="622" spans="2:27" ht="12.75" customHeight="1"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</row>
    <row r="623" spans="2:27" ht="12.75" customHeight="1"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</row>
    <row r="624" spans="2:27" ht="12.75" customHeight="1"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</row>
    <row r="625" spans="2:27" ht="12.75" customHeight="1"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</row>
    <row r="626" spans="2:27" ht="12.75" customHeight="1"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</row>
    <row r="627" spans="2:27" ht="12.75" customHeight="1"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</row>
    <row r="628" spans="2:27" ht="12.75" customHeight="1"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</row>
    <row r="629" spans="2:27" ht="12.75" customHeight="1"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</row>
    <row r="630" spans="2:27" ht="12.75" customHeight="1"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</row>
    <row r="631" spans="2:27" ht="12.75" customHeight="1"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</row>
    <row r="632" spans="2:27" ht="12.75" customHeight="1"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</row>
    <row r="633" spans="2:27" ht="12.75" customHeight="1"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</row>
    <row r="634" spans="2:27" ht="12.75" customHeight="1"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</row>
    <row r="635" spans="2:27" ht="12.75" customHeight="1"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</row>
    <row r="636" spans="2:27" ht="12.75" customHeight="1"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</row>
    <row r="637" spans="2:27" ht="12.75" customHeight="1"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</row>
    <row r="638" spans="2:27" ht="12.75" customHeight="1"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</row>
    <row r="639" spans="2:27" ht="12.75" customHeight="1"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</row>
    <row r="640" spans="2:27" ht="12.75" customHeight="1"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</row>
    <row r="641" spans="2:27" ht="12.75" customHeight="1"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</row>
    <row r="642" spans="2:27" ht="12.75" customHeight="1"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</row>
    <row r="643" spans="2:27" ht="12.75" customHeight="1"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</row>
    <row r="644" spans="2:27" ht="12.75" customHeight="1"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</row>
    <row r="645" spans="2:27" ht="12.75" customHeight="1"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</row>
    <row r="646" spans="2:27" ht="12.75" customHeight="1"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</row>
    <row r="647" spans="2:27" ht="12.75" customHeight="1"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</row>
    <row r="648" spans="2:27" ht="12.75" customHeight="1"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</row>
    <row r="649" spans="2:27" ht="12.75" customHeight="1"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</row>
    <row r="650" spans="2:27" ht="12.75" customHeight="1"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</row>
    <row r="651" spans="2:27" ht="12.75" customHeight="1"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</row>
    <row r="652" spans="2:27" ht="12.75" customHeight="1"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</row>
    <row r="653" spans="2:27" ht="12.75" customHeight="1"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</row>
    <row r="654" spans="2:27" ht="12.75" customHeight="1"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</row>
    <row r="655" spans="2:27" ht="12.75" customHeight="1"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</row>
    <row r="656" spans="2:27" ht="12.75" customHeight="1"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</row>
    <row r="657" spans="2:27" ht="12.75" customHeight="1"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</row>
    <row r="658" spans="2:27" ht="12.75" customHeight="1"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</row>
    <row r="659" spans="2:27" ht="12.75" customHeight="1"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</row>
    <row r="660" spans="2:27" ht="12.75" customHeight="1"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</row>
    <row r="661" spans="2:27" ht="12.75" customHeight="1"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</row>
    <row r="662" spans="2:27" ht="12.75" customHeight="1"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</row>
    <row r="663" spans="2:27" ht="12.75" customHeight="1"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</row>
    <row r="664" spans="2:27" ht="12.75" customHeight="1"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</row>
    <row r="665" spans="2:27" ht="12.75" customHeight="1"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</row>
    <row r="666" spans="2:27" ht="12.75" customHeight="1"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</row>
    <row r="667" spans="2:27" ht="12.75" customHeight="1"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</row>
    <row r="668" spans="2:27" ht="12.75" customHeight="1"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</row>
    <row r="669" spans="2:27" ht="12.75" customHeight="1"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</row>
    <row r="670" spans="2:27" ht="12.75" customHeight="1"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</row>
    <row r="671" spans="2:27" ht="12.75" customHeight="1"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</row>
    <row r="672" spans="2:27" ht="12.75" customHeight="1"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</row>
    <row r="673" spans="2:27" ht="12.75" customHeight="1"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</row>
    <row r="674" spans="2:27" ht="12.75" customHeight="1"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</row>
    <row r="675" spans="2:27" ht="12.75" customHeight="1"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</row>
    <row r="676" spans="2:27" ht="12.75" customHeight="1"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</row>
    <row r="677" spans="2:27" ht="12.75" customHeight="1"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</row>
    <row r="678" spans="2:27" ht="12.75" customHeight="1"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</row>
    <row r="679" spans="2:27" ht="12.75" customHeight="1"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</row>
    <row r="680" spans="2:27" ht="12.75" customHeight="1"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</row>
    <row r="681" spans="2:27" ht="12.75" customHeight="1"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</row>
    <row r="682" spans="2:27" ht="12.75" customHeight="1"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</row>
    <row r="683" spans="2:27" ht="12.75" customHeight="1"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</row>
    <row r="684" spans="2:27" ht="12.75" customHeight="1"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</row>
    <row r="685" spans="2:27" ht="12.75" customHeight="1"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</row>
    <row r="686" spans="2:27" ht="12.75" customHeight="1"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</row>
    <row r="687" spans="2:27" ht="12.75" customHeight="1"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</row>
    <row r="688" spans="2:27" ht="12.75" customHeight="1"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</row>
    <row r="689" spans="2:27" ht="12.75" customHeight="1"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</row>
    <row r="690" spans="2:27" ht="12.75" customHeight="1"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</row>
    <row r="691" spans="2:27" ht="12.75" customHeight="1"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</row>
    <row r="692" spans="2:27" ht="12.75" customHeight="1"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</row>
    <row r="693" spans="2:27" ht="12.75" customHeight="1"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</row>
    <row r="694" spans="2:27" ht="12.75" customHeight="1"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</row>
    <row r="695" spans="2:27" ht="12.75" customHeight="1"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</row>
    <row r="696" spans="2:27" ht="12.75" customHeight="1"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</row>
    <row r="697" spans="2:27" ht="12.75" customHeight="1"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</row>
    <row r="698" spans="2:27" ht="12.75" customHeight="1"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</row>
    <row r="699" spans="2:27" ht="12.75" customHeight="1"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</row>
    <row r="700" spans="2:27" ht="12.75" customHeight="1"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</row>
    <row r="701" spans="2:27" ht="12.75" customHeight="1"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</row>
    <row r="702" spans="2:27" ht="12.75" customHeight="1"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</row>
    <row r="703" spans="2:27" ht="12.75" customHeight="1"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</row>
    <row r="704" spans="2:27" ht="12.75" customHeight="1"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</row>
    <row r="705" spans="2:27" ht="12.75" customHeight="1"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</row>
    <row r="706" spans="2:27" ht="12.75" customHeight="1"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</row>
    <row r="707" spans="2:27" ht="12.75" customHeight="1"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</row>
    <row r="708" spans="2:27" ht="12.75" customHeight="1"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</row>
    <row r="709" spans="2:27" ht="12.75" customHeight="1"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</row>
    <row r="710" spans="2:27" ht="12.75" customHeight="1"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</row>
    <row r="711" spans="2:27" ht="12.75" customHeight="1"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</row>
    <row r="712" spans="2:27" ht="12.75" customHeight="1"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</row>
    <row r="713" spans="2:27" ht="12.75" customHeight="1"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</row>
    <row r="714" spans="2:27" ht="12.75" customHeight="1"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</row>
    <row r="715" spans="2:27" ht="12.75" customHeight="1"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</row>
    <row r="716" spans="2:27" ht="12.75" customHeight="1"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</row>
    <row r="717" spans="2:27" ht="12.75" customHeight="1"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</row>
    <row r="718" spans="2:27" ht="12.75" customHeight="1"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</row>
    <row r="719" spans="2:27" ht="12.75" customHeight="1"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</row>
    <row r="720" spans="2:27" ht="12.75" customHeight="1"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</row>
    <row r="721" spans="2:27" ht="12.75" customHeight="1"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</row>
    <row r="722" spans="2:27" ht="12.75" customHeight="1"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</row>
    <row r="723" spans="2:27" ht="12.75" customHeight="1"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</row>
    <row r="724" spans="2:27" ht="12.75" customHeight="1"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</row>
    <row r="725" spans="2:27" ht="12.75" customHeight="1"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</row>
    <row r="726" spans="2:27" ht="12.75" customHeight="1"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</row>
    <row r="727" spans="2:27" ht="12.75" customHeight="1"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</row>
    <row r="728" spans="2:27" ht="12.75" customHeight="1"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</row>
    <row r="729" spans="2:27" ht="12.75" customHeight="1"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</row>
    <row r="730" spans="2:27" ht="12.75" customHeight="1"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</row>
    <row r="731" spans="2:27" ht="12.75" customHeight="1"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</row>
    <row r="732" spans="2:27" ht="12.75" customHeight="1"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</row>
    <row r="733" spans="2:27" ht="12.75" customHeight="1"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</row>
    <row r="734" spans="2:27" ht="12.75" customHeight="1"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</row>
    <row r="735" spans="2:27" ht="12.75" customHeight="1"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</row>
    <row r="736" spans="2:27" ht="12.75" customHeight="1"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</row>
    <row r="737" spans="2:27" ht="12.75" customHeight="1"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</row>
    <row r="738" spans="2:27" ht="12.75" customHeight="1"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</row>
    <row r="739" spans="2:27" ht="12.75" customHeight="1"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</row>
    <row r="740" spans="2:27" ht="12.75" customHeight="1"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</row>
    <row r="741" spans="2:27" ht="12.75" customHeight="1"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</row>
    <row r="742" spans="2:27" ht="12.75" customHeight="1"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</row>
    <row r="743" spans="2:27" ht="12.75" customHeight="1"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</row>
    <row r="744" spans="2:27" ht="12.75" customHeight="1"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</row>
    <row r="745" spans="2:27" ht="12.75" customHeight="1"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</row>
    <row r="746" spans="2:27" ht="12.75" customHeight="1"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</row>
    <row r="747" spans="2:27" ht="12.75" customHeight="1"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</row>
    <row r="748" spans="2:27" ht="12.75" customHeight="1"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</row>
    <row r="749" spans="2:27" ht="12.75" customHeight="1"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</row>
    <row r="750" spans="2:27" ht="12.75" customHeight="1"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</row>
    <row r="751" spans="2:27" ht="12.75" customHeight="1"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</row>
    <row r="752" spans="2:27" ht="12.75" customHeight="1"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</row>
    <row r="753" spans="2:27" ht="12.75" customHeight="1"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</row>
    <row r="754" spans="2:27" ht="12.75" customHeight="1"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</row>
    <row r="755" spans="2:27" ht="12.75" customHeight="1"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</row>
    <row r="756" spans="2:27" ht="12.75" customHeight="1"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</row>
    <row r="757" spans="2:27" ht="12.75" customHeight="1"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</row>
    <row r="758" spans="2:27" ht="12.75" customHeight="1"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</row>
    <row r="759" spans="2:27" ht="12.75" customHeight="1"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</row>
    <row r="760" spans="2:27" ht="12.75" customHeight="1"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</row>
    <row r="761" spans="2:27" ht="12.75" customHeight="1"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</row>
    <row r="762" spans="2:27" ht="12.75" customHeight="1"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</row>
    <row r="763" spans="2:27" ht="12.75" customHeight="1"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</row>
    <row r="764" spans="2:27" ht="12.75" customHeight="1"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</row>
    <row r="765" spans="2:27" ht="12.75" customHeight="1"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</row>
    <row r="766" spans="2:27" ht="12.75" customHeight="1"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</row>
    <row r="767" spans="2:27" ht="12.75" customHeight="1"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</row>
    <row r="768" spans="2:27" ht="12.75" customHeight="1"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</row>
    <row r="769" spans="2:27" ht="12.75" customHeight="1"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</row>
    <row r="770" spans="2:27" ht="12.75" customHeight="1"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</row>
    <row r="771" spans="2:27" ht="12.75" customHeight="1"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</row>
    <row r="772" spans="2:27" ht="12.75" customHeight="1"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</row>
    <row r="773" spans="2:27" ht="12.75" customHeight="1"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</row>
    <row r="774" spans="2:27" ht="12.75" customHeight="1"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</row>
    <row r="775" spans="2:27" ht="12.75" customHeight="1"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</row>
    <row r="776" spans="2:27" ht="12.75" customHeight="1"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</row>
    <row r="777" spans="2:27" ht="12.75" customHeight="1"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</row>
    <row r="778" spans="2:27" ht="12.75" customHeight="1"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</row>
    <row r="779" spans="2:27" ht="12.75" customHeight="1"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</row>
    <row r="780" spans="2:27" ht="12.75" customHeight="1"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</row>
    <row r="781" spans="2:27" ht="12.75" customHeight="1"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</row>
    <row r="782" spans="2:27" ht="12.75" customHeight="1"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</row>
    <row r="783" spans="2:27" ht="12.75" customHeight="1"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</row>
    <row r="784" spans="2:27" ht="12.75" customHeight="1"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</row>
    <row r="785" spans="2:27" ht="12.75" customHeight="1"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</row>
    <row r="786" spans="2:27" ht="12.75" customHeight="1"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</row>
    <row r="787" spans="2:27" ht="12.75" customHeight="1"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</row>
    <row r="788" spans="2:27" ht="12.75" customHeight="1"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</row>
    <row r="789" spans="2:27" ht="12.75" customHeight="1"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</row>
    <row r="790" spans="2:27" ht="12.75" customHeight="1"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</row>
    <row r="791" spans="2:27" ht="12.75" customHeight="1"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</row>
    <row r="792" spans="2:27" ht="12.75" customHeight="1"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</row>
    <row r="793" spans="2:27" ht="12.75" customHeight="1"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</row>
    <row r="794" spans="2:27" ht="12.75" customHeight="1"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</row>
    <row r="795" spans="2:27" ht="12.75" customHeight="1"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</row>
    <row r="796" spans="2:27" ht="12.75" customHeight="1"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</row>
    <row r="797" spans="2:27" ht="12.75" customHeight="1"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</row>
    <row r="798" spans="2:27" ht="12.75" customHeight="1"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</row>
    <row r="799" spans="2:27" ht="12.75" customHeight="1"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</row>
    <row r="800" spans="2:27" ht="12.75" customHeight="1"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</row>
    <row r="801" spans="2:27" ht="12.75" customHeight="1"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</row>
    <row r="802" spans="2:27" ht="12.75" customHeight="1"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</row>
    <row r="803" spans="2:27" ht="12.75" customHeight="1"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</row>
    <row r="804" spans="2:27" ht="12.75" customHeight="1"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</row>
    <row r="805" spans="2:27" ht="12.75" customHeight="1"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</row>
    <row r="806" spans="2:27" ht="12.75" customHeight="1"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</row>
    <row r="807" spans="2:27" ht="12.75" customHeight="1"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</row>
    <row r="808" spans="2:27" ht="12.75" customHeight="1"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</row>
    <row r="809" spans="2:27" ht="12.75" customHeight="1"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</row>
    <row r="810" spans="2:27" ht="12.75" customHeight="1"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</row>
    <row r="811" spans="2:27" ht="12.75" customHeight="1"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</row>
    <row r="812" spans="2:27" ht="12.75" customHeight="1"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</row>
    <row r="813" spans="2:27" ht="12.75" customHeight="1"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</row>
    <row r="814" spans="2:27" ht="12.75" customHeight="1"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</row>
    <row r="815" spans="2:27" ht="12.75" customHeight="1"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</row>
    <row r="816" spans="2:27" ht="12.75" customHeight="1"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</row>
    <row r="817" spans="2:27" ht="12.75" customHeight="1"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</row>
    <row r="818" spans="2:27" ht="12.75" customHeight="1"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</row>
    <row r="819" spans="2:27" ht="12.75" customHeight="1"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</row>
    <row r="820" spans="2:27" ht="12.75" customHeight="1"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</row>
    <row r="821" spans="2:27" ht="12.75" customHeight="1"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</row>
    <row r="822" spans="2:27" ht="12.75" customHeight="1"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</row>
    <row r="823" spans="2:27" ht="12.75" customHeight="1"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</row>
    <row r="824" spans="2:27" ht="12.75" customHeight="1"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</row>
    <row r="825" spans="2:27" ht="12.75" customHeight="1"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</row>
    <row r="826" spans="2:27" ht="12.75" customHeight="1"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</row>
    <row r="827" spans="2:27" ht="12.75" customHeight="1"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</row>
    <row r="828" spans="2:27" ht="12.75" customHeight="1"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</row>
    <row r="829" spans="2:27" ht="12.75" customHeight="1"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</row>
    <row r="830" spans="2:27" ht="12.75" customHeight="1"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</row>
    <row r="831" spans="2:27" ht="12.75" customHeight="1"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</row>
    <row r="832" spans="2:27" ht="12.75" customHeight="1"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</row>
    <row r="833" spans="2:27" ht="12.75" customHeight="1"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</row>
    <row r="834" spans="2:27" ht="12.75" customHeight="1"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</row>
    <row r="835" spans="2:27" ht="12.75" customHeight="1"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</row>
    <row r="836" spans="2:27" ht="12.75" customHeight="1"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</row>
    <row r="837" spans="2:27" ht="12.75" customHeight="1"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</row>
    <row r="838" spans="2:27" ht="12.75" customHeight="1"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</row>
    <row r="839" spans="2:27" ht="12.75" customHeight="1"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</row>
    <row r="840" spans="2:27" ht="12.75" customHeight="1"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</row>
    <row r="841" spans="2:27" ht="12.75" customHeight="1"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</row>
    <row r="842" spans="2:27" ht="12.75" customHeight="1"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</row>
    <row r="843" spans="2:27" ht="12.75" customHeight="1"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</row>
    <row r="844" spans="2:27" ht="12.75" customHeight="1"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</row>
    <row r="845" spans="2:27" ht="12.75" customHeight="1"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</row>
    <row r="846" spans="2:27" ht="12.75" customHeight="1"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</row>
    <row r="847" spans="2:27" ht="12.75" customHeight="1"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</row>
    <row r="848" spans="2:27" ht="12.75" customHeight="1"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</row>
    <row r="849" spans="2:27" ht="12.75" customHeight="1"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</row>
    <row r="850" spans="2:27" ht="12.75" customHeight="1"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</row>
    <row r="851" spans="2:27" ht="12.75" customHeight="1"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</row>
    <row r="852" spans="2:27" ht="12.75" customHeight="1"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</row>
    <row r="853" spans="2:27" ht="12.75" customHeight="1"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</row>
    <row r="854" spans="2:27" ht="12.75" customHeight="1"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</row>
    <row r="855" spans="2:27" ht="12.75" customHeight="1"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</row>
    <row r="856" spans="2:27" ht="12.75" customHeight="1"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</row>
    <row r="857" spans="2:27" ht="12.75" customHeight="1"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</row>
    <row r="858" spans="2:27" ht="12.75" customHeight="1"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</row>
    <row r="859" spans="2:27" ht="12.75" customHeight="1"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</row>
    <row r="860" spans="2:27" ht="12.75" customHeight="1"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</row>
    <row r="861" spans="2:27" ht="12.75" customHeight="1"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</row>
    <row r="862" spans="2:27" ht="12.75" customHeight="1"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</row>
    <row r="863" spans="2:27" ht="12.75" customHeight="1"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</row>
    <row r="864" spans="2:27" ht="12.75" customHeight="1"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</row>
    <row r="865" spans="2:27" ht="12.75" customHeight="1"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</row>
    <row r="866" spans="2:27" ht="12.75" customHeight="1"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</row>
    <row r="867" spans="2:27" ht="12.75" customHeight="1"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</row>
    <row r="868" spans="2:27" ht="12.75" customHeight="1"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</row>
    <row r="869" spans="2:27" ht="12.75" customHeight="1"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</row>
    <row r="870" spans="2:27" ht="12.75" customHeight="1"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</row>
    <row r="871" spans="2:27" ht="12.75" customHeight="1"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</row>
    <row r="872" spans="2:27" ht="12.75" customHeight="1"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</row>
    <row r="873" spans="2:27" ht="12.75" customHeight="1"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</row>
    <row r="874" spans="2:27" ht="12.75" customHeight="1"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</row>
    <row r="875" spans="2:27" ht="12.75" customHeight="1"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</row>
    <row r="876" spans="2:27" ht="12.75" customHeight="1"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</row>
    <row r="877" spans="2:27" ht="12.75" customHeight="1"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</row>
    <row r="878" spans="2:27" ht="12.75" customHeight="1"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</row>
    <row r="879" spans="2:27" ht="12.75" customHeight="1"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</row>
    <row r="880" spans="2:27" ht="12.75" customHeight="1"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</row>
    <row r="881" spans="2:27" ht="12.75" customHeight="1"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</row>
    <row r="882" spans="2:27" ht="12.75" customHeight="1"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</row>
    <row r="883" spans="2:27" ht="12.75" customHeight="1"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</row>
    <row r="884" spans="2:27" ht="12.75" customHeight="1"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</row>
    <row r="885" spans="2:27" ht="12.75" customHeight="1"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</row>
    <row r="886" spans="2:27" ht="12.75" customHeight="1"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</row>
    <row r="887" spans="2:27" ht="12.75" customHeight="1"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</row>
    <row r="888" spans="2:27" ht="12.75" customHeight="1"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</row>
    <row r="889" spans="2:27" ht="12.75" customHeight="1"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</row>
    <row r="890" spans="2:27" ht="12.75" customHeight="1"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</row>
    <row r="891" spans="2:27" ht="12.75" customHeight="1"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</row>
    <row r="892" spans="2:27" ht="12.75" customHeight="1"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</row>
    <row r="893" spans="2:27" ht="12.75" customHeight="1"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</row>
    <row r="894" spans="2:27" ht="12.75" customHeight="1"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</row>
    <row r="895" spans="2:27" ht="12.75" customHeight="1"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</row>
    <row r="896" spans="2:27" ht="12.75" customHeight="1"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</row>
    <row r="897" spans="2:27" ht="12.75" customHeight="1"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</row>
    <row r="898" spans="2:27" ht="12.75" customHeight="1"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</row>
    <row r="899" spans="2:27" ht="12.75" customHeight="1"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</row>
    <row r="900" spans="2:27" ht="12.75" customHeight="1"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</row>
    <row r="901" spans="2:27" ht="12.75" customHeight="1"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</row>
    <row r="902" spans="2:27" ht="12.75" customHeight="1"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</row>
    <row r="903" spans="2:27" ht="12.75" customHeight="1"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</row>
    <row r="904" spans="2:27" ht="12.75" customHeight="1"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</row>
    <row r="905" spans="2:27" ht="12.75" customHeight="1"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</row>
    <row r="906" spans="2:27" ht="12.75" customHeight="1"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</row>
    <row r="907" spans="2:27" ht="12.75" customHeight="1"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</row>
    <row r="908" spans="2:27" ht="12.75" customHeight="1"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</row>
    <row r="909" spans="2:27" ht="12.75" customHeight="1"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</row>
    <row r="910" spans="2:27" ht="12.75" customHeight="1"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</row>
    <row r="911" spans="2:27" ht="12.75" customHeight="1"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</row>
    <row r="912" spans="2:27" ht="12.75" customHeight="1"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</row>
    <row r="913" spans="2:27" ht="12.75" customHeight="1"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</row>
    <row r="914" spans="2:27" ht="12.75" customHeight="1"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</row>
    <row r="915" spans="2:27" ht="12.75" customHeight="1"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</row>
    <row r="916" spans="2:27" ht="12.75" customHeight="1"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</row>
    <row r="917" spans="2:27" ht="12.75" customHeight="1"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</row>
    <row r="918" spans="2:27" ht="12.75" customHeight="1"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</row>
    <row r="919" spans="2:27" ht="12.75" customHeight="1"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</row>
    <row r="920" spans="2:27" ht="12.75" customHeight="1"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</row>
    <row r="921" spans="2:27" ht="12.75" customHeight="1"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</row>
    <row r="922" spans="2:27" ht="12.75" customHeight="1"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</row>
    <row r="923" spans="2:27" ht="12.75" customHeight="1"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</row>
    <row r="924" spans="2:27" ht="12.75" customHeight="1"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</row>
    <row r="925" spans="2:27" ht="12.75" customHeight="1"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</row>
    <row r="926" spans="2:27" ht="12.75" customHeight="1"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</row>
    <row r="927" spans="2:27" ht="12.75" customHeight="1"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</row>
    <row r="928" spans="2:27" ht="12.75" customHeight="1"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</row>
    <row r="929" spans="2:27" ht="12.75" customHeight="1"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</row>
    <row r="930" spans="2:27" ht="12.75" customHeight="1"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</row>
    <row r="931" spans="2:27" ht="12.75" customHeight="1"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</row>
    <row r="932" spans="2:27" ht="12.75" customHeight="1"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</row>
    <row r="933" spans="2:27" ht="12.75" customHeight="1"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</row>
    <row r="934" spans="2:27" ht="12.75" customHeight="1"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</row>
    <row r="935" spans="2:27" ht="12.75" customHeight="1"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</row>
    <row r="936" spans="2:27" ht="12.75" customHeight="1"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</row>
    <row r="937" spans="2:27" ht="12.75" customHeight="1"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</row>
    <row r="938" spans="2:27" ht="12.75" customHeight="1"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</row>
    <row r="939" spans="2:27" ht="12.75" customHeight="1"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</row>
    <row r="940" spans="2:27" ht="12.75" customHeight="1"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</row>
    <row r="941" spans="2:27" ht="12.75" customHeight="1"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</row>
    <row r="942" spans="2:27" ht="12.75" customHeight="1"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</row>
    <row r="943" spans="2:27" ht="12.75" customHeight="1"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</row>
    <row r="944" spans="2:27" ht="12.75" customHeight="1"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</row>
    <row r="945" spans="2:27" ht="12.75" customHeight="1"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</row>
    <row r="946" spans="2:27" ht="12.75" customHeight="1"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</row>
    <row r="947" spans="2:27" ht="12.75" customHeight="1"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</row>
    <row r="948" spans="2:27" ht="12.75" customHeight="1"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</row>
    <row r="949" spans="2:27" ht="12.75" customHeight="1"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</row>
    <row r="950" spans="2:27" ht="12.75" customHeight="1"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</row>
    <row r="951" spans="2:27" ht="12.75" customHeight="1"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</row>
    <row r="952" spans="2:27" ht="12.75" customHeight="1"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</row>
    <row r="953" spans="2:27" ht="12.75" customHeight="1"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</row>
    <row r="954" spans="2:27" ht="12.75" customHeight="1"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</row>
    <row r="955" spans="2:27" ht="12.75" customHeight="1"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</row>
    <row r="956" spans="2:27" ht="12.75" customHeight="1"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</row>
    <row r="957" spans="2:27" ht="12.75" customHeight="1"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</row>
    <row r="958" spans="2:27" ht="12.75" customHeight="1"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</row>
    <row r="959" spans="2:27" ht="12.75" customHeight="1"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</row>
    <row r="960" spans="2:27" ht="12.75" customHeight="1"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</row>
    <row r="961" spans="2:27" ht="12.75" customHeight="1"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</row>
    <row r="962" spans="2:27" ht="12.75" customHeight="1"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</row>
    <row r="963" spans="2:27" ht="12.75" customHeight="1"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</row>
    <row r="964" spans="2:27" ht="12.75" customHeight="1"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</row>
    <row r="965" spans="2:27" ht="12.75" customHeight="1"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</row>
    <row r="966" spans="2:27" ht="12.75" customHeight="1"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</row>
    <row r="967" spans="2:27" ht="12.75" customHeight="1"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</row>
    <row r="968" spans="2:27" ht="12.75" customHeight="1"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</row>
    <row r="969" spans="2:27" ht="12.75" customHeight="1"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</row>
    <row r="970" spans="2:27" ht="12.75" customHeight="1"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</row>
    <row r="971" spans="2:27" ht="12.75" customHeight="1"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</row>
    <row r="972" spans="2:27" ht="12.75" customHeight="1"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</row>
    <row r="973" spans="2:27" ht="12.75" customHeight="1"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</row>
    <row r="974" spans="2:27" ht="12.75" customHeight="1"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</row>
    <row r="975" spans="2:27" ht="12.75" customHeight="1"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</row>
    <row r="976" spans="2:27" ht="12.75" customHeight="1"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</row>
    <row r="977" spans="2:27" ht="12.75" customHeight="1"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</row>
    <row r="978" spans="2:27" ht="12.75" customHeight="1"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</row>
    <row r="979" spans="2:27" ht="12.75" customHeight="1"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</row>
    <row r="980" spans="2:27" ht="12.75" customHeight="1"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</row>
    <row r="981" spans="2:27" ht="12.75" customHeight="1"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</row>
    <row r="982" spans="2:27" ht="12.75" customHeight="1"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</row>
    <row r="983" spans="2:27" ht="12.75" customHeight="1"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</row>
    <row r="984" spans="2:27" ht="12.75" customHeight="1"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</row>
    <row r="985" spans="2:27" ht="12.75" customHeight="1"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</row>
    <row r="986" spans="2:27" ht="12.75" customHeight="1"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</row>
    <row r="987" spans="2:27" ht="12.75" customHeight="1"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</row>
    <row r="988" spans="2:27" ht="12.75" customHeight="1"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</row>
    <row r="989" spans="2:27" ht="12.75" customHeight="1"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</row>
    <row r="990" spans="2:27" ht="12.75" customHeight="1"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</row>
    <row r="991" spans="2:27" ht="12.75" customHeight="1"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</row>
    <row r="992" spans="2:27" ht="12.75" customHeight="1"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</row>
    <row r="993" spans="2:27" ht="12.75" customHeight="1"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</row>
    <row r="994" spans="2:27" ht="12.75" customHeight="1"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</row>
    <row r="995" spans="2:27" ht="12.75" customHeight="1"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</row>
    <row r="996" spans="2:27" ht="12.75" customHeight="1"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</row>
    <row r="997" spans="2:27" ht="12.75" customHeight="1"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</row>
    <row r="998" spans="2:27" ht="12.75" customHeight="1"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</row>
    <row r="999" spans="2:27" ht="12.75" customHeight="1"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</row>
    <row r="1000" spans="2:27" ht="12.75" customHeight="1"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</row>
  </sheetData>
  <sheetProtection algorithmName="SHA-512" hashValue="8asDrUzC8QudI4zzq+pYS+VnrPmqOO4Y4r1Qsdagu45Zk8LWImkOyjuouK/+GMv/9S1bqhouIpyiuWbvZGnA/g==" saltValue="gd11DP65iHCpXQuGprjPwg==" spinCount="100000" sheet="1" objects="1" scenarios="1"/>
  <phoneticPr fontId="41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1000"/>
  <sheetViews>
    <sheetView workbookViewId="0"/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9" width="8.33203125" customWidth="1"/>
    <col min="20" max="20" width="10.33203125" customWidth="1"/>
    <col min="21" max="22" width="6.6640625" customWidth="1"/>
    <col min="23" max="23" width="3.44140625" customWidth="1"/>
    <col min="24" max="24" width="7.33203125" customWidth="1"/>
    <col min="25" max="29" width="3.44140625" customWidth="1"/>
    <col min="30" max="30" width="10.88671875" customWidth="1"/>
    <col min="31" max="51" width="5.44140625" customWidth="1"/>
    <col min="52" max="61" width="7.44140625" customWidth="1"/>
  </cols>
  <sheetData>
    <row r="1" spans="1:61" ht="15" customHeight="1">
      <c r="A1" s="79"/>
      <c r="B1" s="79"/>
      <c r="C1" s="79"/>
      <c r="D1" s="79"/>
      <c r="E1" s="79"/>
      <c r="F1" s="79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</row>
    <row r="2" spans="1:61" ht="15" customHeight="1">
      <c r="A2" s="12"/>
      <c r="B2" s="12"/>
      <c r="C2" s="36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</row>
    <row r="3" spans="1:61" ht="15" customHeight="1">
      <c r="A3" s="12"/>
      <c r="B3" s="12"/>
      <c r="C3" s="36"/>
      <c r="D3" s="12"/>
      <c r="E3" s="12"/>
      <c r="F3" s="12"/>
      <c r="G3" s="12">
        <v>1</v>
      </c>
      <c r="H3" s="12">
        <v>2</v>
      </c>
      <c r="I3" s="12">
        <v>3</v>
      </c>
      <c r="J3" s="12">
        <v>4</v>
      </c>
      <c r="K3" s="12">
        <v>5</v>
      </c>
      <c r="L3" s="12">
        <v>6</v>
      </c>
      <c r="M3" s="12">
        <v>7</v>
      </c>
      <c r="N3" s="12">
        <v>8</v>
      </c>
      <c r="O3" s="12">
        <v>9</v>
      </c>
      <c r="P3" s="12">
        <v>10</v>
      </c>
      <c r="Q3" s="12">
        <v>11</v>
      </c>
      <c r="R3" s="12">
        <v>12</v>
      </c>
      <c r="S3" s="12">
        <v>13</v>
      </c>
      <c r="T3" s="12">
        <v>14</v>
      </c>
      <c r="U3" s="12">
        <v>15</v>
      </c>
      <c r="V3" s="12">
        <v>16</v>
      </c>
      <c r="W3" s="12">
        <v>17</v>
      </c>
      <c r="X3" s="12">
        <v>18</v>
      </c>
      <c r="Y3" s="12">
        <v>19</v>
      </c>
      <c r="Z3" s="12">
        <v>20</v>
      </c>
      <c r="AA3" s="12">
        <v>21</v>
      </c>
      <c r="AB3" s="12">
        <v>22</v>
      </c>
      <c r="AC3" s="12">
        <v>23</v>
      </c>
      <c r="AD3" s="12">
        <v>24</v>
      </c>
      <c r="AE3" s="12">
        <v>25</v>
      </c>
      <c r="AF3" s="12">
        <v>26</v>
      </c>
      <c r="AG3" s="12">
        <v>27</v>
      </c>
      <c r="AH3" s="12">
        <v>28</v>
      </c>
      <c r="AI3" s="12">
        <v>29</v>
      </c>
      <c r="AJ3" s="12">
        <v>30</v>
      </c>
      <c r="AK3" s="12">
        <v>31</v>
      </c>
      <c r="AL3" s="12">
        <v>32</v>
      </c>
      <c r="AM3" s="12">
        <v>33</v>
      </c>
      <c r="AN3" s="12">
        <v>34</v>
      </c>
      <c r="AO3" s="12">
        <v>35</v>
      </c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</row>
    <row r="4" spans="1:61" ht="15" customHeight="1">
      <c r="A4" s="82"/>
      <c r="B4" s="82"/>
      <c r="C4" s="36" t="s">
        <v>2015</v>
      </c>
      <c r="D4" s="36"/>
      <c r="E4" s="36"/>
      <c r="F4" s="36"/>
      <c r="G4" s="12" t="s">
        <v>2009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</row>
    <row r="5" spans="1:61" ht="15" customHeight="1">
      <c r="A5" s="82">
        <v>1</v>
      </c>
      <c r="B5" s="82"/>
      <c r="C5" s="36">
        <v>1120</v>
      </c>
      <c r="D5" s="12" t="s">
        <v>78</v>
      </c>
      <c r="E5" s="12"/>
      <c r="F5" s="12"/>
      <c r="G5" s="12" t="s">
        <v>2030</v>
      </c>
      <c r="H5" s="12" t="s">
        <v>2031</v>
      </c>
      <c r="I5" s="12" t="s">
        <v>2032</v>
      </c>
      <c r="J5" s="12" t="s">
        <v>2033</v>
      </c>
      <c r="K5" s="12" t="s">
        <v>2034</v>
      </c>
      <c r="L5" s="12" t="s">
        <v>2035</v>
      </c>
      <c r="M5" s="12" t="s">
        <v>2036</v>
      </c>
      <c r="N5" s="12" t="s">
        <v>2037</v>
      </c>
      <c r="O5" s="12" t="s">
        <v>2038</v>
      </c>
      <c r="P5" s="12" t="s">
        <v>2039</v>
      </c>
      <c r="Q5" s="12" t="s">
        <v>2040</v>
      </c>
      <c r="R5" s="12" t="s">
        <v>2041</v>
      </c>
      <c r="S5" s="12" t="s">
        <v>2042</v>
      </c>
      <c r="T5" s="78" t="s">
        <v>2043</v>
      </c>
      <c r="U5" s="78" t="s">
        <v>2044</v>
      </c>
      <c r="V5" s="78" t="s">
        <v>2045</v>
      </c>
      <c r="W5" s="83" t="s">
        <v>2017</v>
      </c>
      <c r="X5" s="83" t="s">
        <v>2017</v>
      </c>
      <c r="Y5" s="83" t="s">
        <v>2017</v>
      </c>
      <c r="Z5" s="83" t="s">
        <v>2017</v>
      </c>
      <c r="AA5" s="83" t="s">
        <v>2017</v>
      </c>
      <c r="AB5" s="83" t="s">
        <v>2017</v>
      </c>
      <c r="AC5" s="83" t="s">
        <v>2017</v>
      </c>
      <c r="AD5" s="83" t="s">
        <v>2017</v>
      </c>
      <c r="AE5" s="83" t="s">
        <v>2017</v>
      </c>
      <c r="AF5" s="83" t="s">
        <v>2017</v>
      </c>
      <c r="AG5" s="83" t="s">
        <v>2017</v>
      </c>
      <c r="AH5" s="83" t="s">
        <v>2017</v>
      </c>
      <c r="AI5" s="83" t="s">
        <v>2017</v>
      </c>
      <c r="AJ5" s="83" t="s">
        <v>2017</v>
      </c>
      <c r="AK5" s="83" t="s">
        <v>2017</v>
      </c>
      <c r="AL5" s="83" t="s">
        <v>2017</v>
      </c>
      <c r="AM5" s="83" t="s">
        <v>2017</v>
      </c>
      <c r="AN5" s="83" t="s">
        <v>2017</v>
      </c>
      <c r="AO5" s="83" t="s">
        <v>2017</v>
      </c>
      <c r="AP5" s="83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</row>
    <row r="6" spans="1:61" ht="15" customHeight="1">
      <c r="A6" s="82">
        <v>2</v>
      </c>
      <c r="B6" s="82"/>
      <c r="C6" s="36">
        <v>1520</v>
      </c>
      <c r="D6" s="12" t="s">
        <v>87</v>
      </c>
      <c r="E6" s="36"/>
      <c r="F6" s="36"/>
      <c r="G6" s="12" t="s">
        <v>2046</v>
      </c>
      <c r="H6" s="12" t="s">
        <v>2047</v>
      </c>
      <c r="I6" s="12" t="s">
        <v>2048</v>
      </c>
      <c r="J6" s="78" t="s">
        <v>2049</v>
      </c>
      <c r="K6" s="78" t="s">
        <v>2050</v>
      </c>
      <c r="L6" s="78" t="s">
        <v>2051</v>
      </c>
      <c r="M6" s="12" t="s">
        <v>2052</v>
      </c>
      <c r="N6" s="12" t="s">
        <v>2053</v>
      </c>
      <c r="O6" s="12" t="s">
        <v>2054</v>
      </c>
      <c r="P6" s="12" t="s">
        <v>2055</v>
      </c>
      <c r="Q6" s="83" t="s">
        <v>2017</v>
      </c>
      <c r="R6" s="83" t="s">
        <v>2017</v>
      </c>
      <c r="S6" s="83" t="s">
        <v>2017</v>
      </c>
      <c r="T6" s="83" t="s">
        <v>2017</v>
      </c>
      <c r="U6" s="83" t="s">
        <v>2017</v>
      </c>
      <c r="V6" s="83" t="s">
        <v>2017</v>
      </c>
      <c r="W6" s="83" t="s">
        <v>2017</v>
      </c>
      <c r="X6" s="83" t="s">
        <v>2017</v>
      </c>
      <c r="Y6" s="83" t="s">
        <v>2017</v>
      </c>
      <c r="Z6" s="83" t="s">
        <v>2017</v>
      </c>
      <c r="AA6" s="83" t="s">
        <v>2017</v>
      </c>
      <c r="AB6" s="83" t="s">
        <v>2017</v>
      </c>
      <c r="AC6" s="83" t="s">
        <v>2017</v>
      </c>
      <c r="AD6" s="83" t="s">
        <v>2017</v>
      </c>
      <c r="AE6" s="83" t="s">
        <v>2017</v>
      </c>
      <c r="AF6" s="83" t="s">
        <v>2017</v>
      </c>
      <c r="AG6" s="83" t="s">
        <v>2017</v>
      </c>
      <c r="AH6" s="83" t="s">
        <v>2017</v>
      </c>
      <c r="AI6" s="83" t="s">
        <v>2017</v>
      </c>
      <c r="AJ6" s="83" t="s">
        <v>2017</v>
      </c>
      <c r="AK6" s="83" t="s">
        <v>2017</v>
      </c>
      <c r="AL6" s="83" t="s">
        <v>2017</v>
      </c>
      <c r="AM6" s="83" t="s">
        <v>2017</v>
      </c>
      <c r="AN6" s="83" t="s">
        <v>2017</v>
      </c>
      <c r="AO6" s="83" t="s">
        <v>2017</v>
      </c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</row>
    <row r="7" spans="1:61" ht="15" customHeight="1">
      <c r="A7" s="82">
        <v>3</v>
      </c>
      <c r="B7" s="82"/>
      <c r="C7" s="36">
        <v>1620</v>
      </c>
      <c r="D7" s="12" t="s">
        <v>92</v>
      </c>
      <c r="E7" s="36"/>
      <c r="F7" s="36"/>
      <c r="G7" s="12" t="s">
        <v>2046</v>
      </c>
      <c r="H7" s="12" t="s">
        <v>2047</v>
      </c>
      <c r="I7" s="12" t="s">
        <v>2048</v>
      </c>
      <c r="J7" s="12" t="s">
        <v>2049</v>
      </c>
      <c r="K7" s="12" t="s">
        <v>2050</v>
      </c>
      <c r="L7" s="12" t="s">
        <v>2051</v>
      </c>
      <c r="M7" s="12" t="s">
        <v>2052</v>
      </c>
      <c r="N7" s="12" t="s">
        <v>2053</v>
      </c>
      <c r="O7" s="12" t="s">
        <v>2054</v>
      </c>
      <c r="P7" s="12" t="s">
        <v>2055</v>
      </c>
      <c r="Q7" s="12" t="s">
        <v>75</v>
      </c>
      <c r="R7" s="83" t="s">
        <v>2017</v>
      </c>
      <c r="S7" s="83" t="s">
        <v>2017</v>
      </c>
      <c r="T7" s="83" t="s">
        <v>2017</v>
      </c>
      <c r="U7" s="83" t="s">
        <v>2017</v>
      </c>
      <c r="V7" s="83" t="s">
        <v>2017</v>
      </c>
      <c r="W7" s="83" t="s">
        <v>2017</v>
      </c>
      <c r="X7" s="83" t="s">
        <v>2017</v>
      </c>
      <c r="Y7" s="83" t="s">
        <v>2017</v>
      </c>
      <c r="Z7" s="83" t="s">
        <v>2017</v>
      </c>
      <c r="AA7" s="83" t="s">
        <v>2017</v>
      </c>
      <c r="AB7" s="83" t="s">
        <v>2017</v>
      </c>
      <c r="AC7" s="83" t="s">
        <v>2017</v>
      </c>
      <c r="AD7" s="83" t="s">
        <v>2017</v>
      </c>
      <c r="AE7" s="83" t="s">
        <v>2017</v>
      </c>
      <c r="AF7" s="83" t="s">
        <v>2017</v>
      </c>
      <c r="AG7" s="83" t="s">
        <v>2017</v>
      </c>
      <c r="AH7" s="83" t="s">
        <v>2017</v>
      </c>
      <c r="AI7" s="83" t="s">
        <v>2017</v>
      </c>
      <c r="AJ7" s="83" t="s">
        <v>2017</v>
      </c>
      <c r="AK7" s="83" t="s">
        <v>2017</v>
      </c>
      <c r="AL7" s="83" t="s">
        <v>2017</v>
      </c>
      <c r="AM7" s="83" t="s">
        <v>2017</v>
      </c>
      <c r="AN7" s="83" t="s">
        <v>2017</v>
      </c>
      <c r="AO7" s="83" t="s">
        <v>2017</v>
      </c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</row>
    <row r="8" spans="1:61" ht="15" customHeight="1">
      <c r="A8" s="12"/>
      <c r="B8" s="12"/>
      <c r="C8" s="36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</row>
    <row r="9" spans="1:61" ht="15" customHeight="1">
      <c r="A9" s="12"/>
      <c r="B9" s="12"/>
      <c r="C9" s="36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</row>
    <row r="10" spans="1:61" ht="15" customHeight="1">
      <c r="A10" s="12"/>
      <c r="B10" s="12"/>
      <c r="C10" s="36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</row>
    <row r="11" spans="1:61" ht="15" customHeight="1">
      <c r="A11" s="12"/>
      <c r="B11" s="12"/>
      <c r="C11" s="36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</row>
    <row r="12" spans="1:61" ht="15" customHeight="1">
      <c r="A12" s="12"/>
      <c r="B12" s="12"/>
      <c r="C12" s="36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</row>
    <row r="13" spans="1:61" ht="15" customHeight="1">
      <c r="A13" s="12"/>
      <c r="B13" s="12"/>
      <c r="C13" s="36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</row>
    <row r="14" spans="1:61" ht="15" customHeight="1">
      <c r="A14" s="12"/>
      <c r="B14" s="12"/>
      <c r="C14" s="36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</row>
    <row r="15" spans="1:61" ht="15" customHeight="1">
      <c r="A15" s="12"/>
      <c r="B15" s="12"/>
      <c r="C15" s="36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</row>
    <row r="16" spans="1:61" ht="15" customHeight="1">
      <c r="A16" s="12"/>
      <c r="B16" s="12"/>
      <c r="C16" s="36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</row>
    <row r="17" spans="1:61" ht="15" customHeight="1">
      <c r="A17" s="12"/>
      <c r="B17" s="12"/>
      <c r="C17" s="36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</row>
    <row r="18" spans="1:61" ht="15" customHeight="1">
      <c r="A18" s="12"/>
      <c r="B18" s="12"/>
      <c r="C18" s="36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</row>
    <row r="19" spans="1:61" ht="15" customHeight="1">
      <c r="A19" s="12"/>
      <c r="B19" s="12"/>
      <c r="C19" s="36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ht="15" customHeight="1">
      <c r="A20" s="12"/>
      <c r="B20" s="12"/>
      <c r="C20" s="36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5" customHeight="1">
      <c r="A21" s="12"/>
      <c r="B21" s="12"/>
      <c r="C21" s="36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ht="15" customHeight="1">
      <c r="A22" s="12"/>
      <c r="B22" s="12"/>
      <c r="C22" s="36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ht="15" customHeight="1">
      <c r="A23" s="12"/>
      <c r="B23" s="12"/>
      <c r="C23" s="36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5" customHeight="1">
      <c r="A24" s="12"/>
      <c r="B24" s="12"/>
      <c r="C24" s="36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</row>
    <row r="25" spans="1:61" ht="15" customHeight="1">
      <c r="A25" s="12"/>
      <c r="B25" s="12"/>
      <c r="C25" s="36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  <row r="26" spans="1:61" ht="15" customHeight="1">
      <c r="A26" s="12"/>
      <c r="B26" s="12"/>
      <c r="C26" s="36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</row>
    <row r="27" spans="1:61" ht="15" customHeight="1">
      <c r="A27" s="12"/>
      <c r="B27" s="12"/>
      <c r="C27" s="36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</row>
    <row r="28" spans="1:61" ht="15" customHeight="1">
      <c r="A28" s="12"/>
      <c r="B28" s="12"/>
      <c r="C28" s="36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</row>
    <row r="29" spans="1:61" ht="15" customHeight="1">
      <c r="A29" s="12"/>
      <c r="B29" s="12"/>
      <c r="C29" s="36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</row>
    <row r="30" spans="1:61" ht="15" customHeight="1">
      <c r="A30" s="12"/>
      <c r="B30" s="12"/>
      <c r="C30" s="36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</row>
    <row r="31" spans="1:61" ht="15" customHeight="1">
      <c r="A31" s="12"/>
      <c r="B31" s="12"/>
      <c r="C31" s="36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</row>
    <row r="32" spans="1:61" ht="15" customHeight="1">
      <c r="A32" s="12"/>
      <c r="B32" s="12"/>
      <c r="C32" s="36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</row>
    <row r="33" spans="1:61" ht="15" customHeight="1">
      <c r="A33" s="12"/>
      <c r="B33" s="12"/>
      <c r="C33" s="36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</row>
    <row r="34" spans="1:61" ht="15" customHeight="1">
      <c r="A34" s="12"/>
      <c r="B34" s="12"/>
      <c r="C34" s="36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</row>
    <row r="35" spans="1:61" ht="15" customHeight="1">
      <c r="A35" s="12"/>
      <c r="B35" s="12"/>
      <c r="C35" s="36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</row>
    <row r="36" spans="1:61" ht="15" customHeight="1">
      <c r="A36" s="12"/>
      <c r="B36" s="12"/>
      <c r="C36" s="36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</row>
    <row r="37" spans="1:61" ht="15" customHeight="1">
      <c r="A37" s="12"/>
      <c r="B37" s="12"/>
      <c r="C37" s="36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</row>
    <row r="38" spans="1:61" ht="15" customHeight="1">
      <c r="A38" s="12"/>
      <c r="B38" s="12"/>
      <c r="C38" s="36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</row>
    <row r="39" spans="1:61" ht="15" customHeight="1">
      <c r="A39" s="12"/>
      <c r="B39" s="12"/>
      <c r="C39" s="36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</row>
    <row r="40" spans="1:61" ht="15" customHeight="1">
      <c r="A40" s="12"/>
      <c r="B40" s="12"/>
      <c r="C40" s="36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</row>
    <row r="41" spans="1:61" ht="15" customHeight="1">
      <c r="A41" s="12"/>
      <c r="B41" s="12"/>
      <c r="C41" s="36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</row>
    <row r="42" spans="1:61" ht="15" customHeight="1">
      <c r="A42" s="12"/>
      <c r="B42" s="12"/>
      <c r="C42" s="36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</row>
    <row r="43" spans="1:61" ht="15" customHeight="1">
      <c r="A43" s="12"/>
      <c r="B43" s="12"/>
      <c r="C43" s="36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</row>
    <row r="44" spans="1:61" ht="15" customHeight="1">
      <c r="A44" s="12"/>
      <c r="B44" s="12"/>
      <c r="C44" s="36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</row>
    <row r="45" spans="1:61" ht="15" customHeight="1">
      <c r="A45" s="12"/>
      <c r="B45" s="12"/>
      <c r="C45" s="36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</row>
    <row r="46" spans="1:61" ht="15" customHeight="1">
      <c r="A46" s="12"/>
      <c r="B46" s="12"/>
      <c r="C46" s="36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</row>
    <row r="47" spans="1:61" ht="15" customHeight="1">
      <c r="A47" s="12"/>
      <c r="B47" s="12"/>
      <c r="C47" s="36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</row>
    <row r="48" spans="1:61" ht="15" customHeight="1">
      <c r="A48" s="12"/>
      <c r="B48" s="12"/>
      <c r="C48" s="36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</row>
    <row r="49" spans="1:61" ht="15" customHeight="1">
      <c r="A49" s="12"/>
      <c r="B49" s="12"/>
      <c r="C49" s="36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</row>
    <row r="50" spans="1:61" ht="15" customHeight="1">
      <c r="A50" s="12"/>
      <c r="B50" s="12"/>
      <c r="C50" s="36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</row>
    <row r="51" spans="1:61" ht="15" customHeight="1">
      <c r="A51" s="12"/>
      <c r="B51" s="12"/>
      <c r="C51" s="36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</row>
    <row r="52" spans="1:61" ht="15" customHeight="1">
      <c r="A52" s="12"/>
      <c r="B52" s="12"/>
      <c r="C52" s="36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</row>
    <row r="53" spans="1:61" ht="15" customHeight="1">
      <c r="A53" s="12"/>
      <c r="B53" s="12"/>
      <c r="C53" s="36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</row>
    <row r="54" spans="1:61" ht="15" customHeight="1">
      <c r="A54" s="12"/>
      <c r="B54" s="12"/>
      <c r="C54" s="36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</row>
    <row r="55" spans="1:61" ht="15" customHeight="1">
      <c r="A55" s="12"/>
      <c r="B55" s="12"/>
      <c r="C55" s="36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</row>
    <row r="56" spans="1:61" ht="15" customHeight="1">
      <c r="A56" s="12"/>
      <c r="B56" s="12"/>
      <c r="C56" s="36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</row>
    <row r="57" spans="1:61" ht="15" customHeight="1">
      <c r="A57" s="12"/>
      <c r="B57" s="12"/>
      <c r="C57" s="36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</row>
    <row r="58" spans="1:61" ht="15" customHeight="1">
      <c r="A58" s="12"/>
      <c r="B58" s="12"/>
      <c r="C58" s="36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</row>
    <row r="59" spans="1:61" ht="15" customHeight="1">
      <c r="A59" s="12"/>
      <c r="B59" s="12"/>
      <c r="C59" s="36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</row>
    <row r="60" spans="1:61" ht="15" customHeight="1">
      <c r="A60" s="12"/>
      <c r="B60" s="12"/>
      <c r="C60" s="3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</row>
    <row r="61" spans="1:61" ht="15" customHeight="1">
      <c r="A61" s="12"/>
      <c r="B61" s="12"/>
      <c r="C61" s="36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</row>
    <row r="62" spans="1:61" ht="15" customHeight="1">
      <c r="A62" s="12"/>
      <c r="B62" s="12"/>
      <c r="C62" s="36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</row>
    <row r="63" spans="1:61" ht="15" customHeight="1">
      <c r="A63" s="12"/>
      <c r="B63" s="12"/>
      <c r="C63" s="36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</row>
    <row r="64" spans="1:61" ht="15" customHeight="1">
      <c r="A64" s="12"/>
      <c r="B64" s="12"/>
      <c r="C64" s="36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</row>
    <row r="65" spans="1:61" ht="15" customHeight="1">
      <c r="A65" s="12"/>
      <c r="B65" s="12"/>
      <c r="C65" s="36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</row>
    <row r="66" spans="1:61" ht="15" customHeight="1">
      <c r="A66" s="12"/>
      <c r="B66" s="12"/>
      <c r="C66" s="36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</row>
    <row r="67" spans="1:61" ht="15" customHeight="1">
      <c r="A67" s="12"/>
      <c r="B67" s="12"/>
      <c r="C67" s="36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</row>
    <row r="68" spans="1:61" ht="15" customHeight="1">
      <c r="A68" s="12"/>
      <c r="B68" s="12"/>
      <c r="C68" s="36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</row>
    <row r="69" spans="1:61" ht="15" customHeight="1">
      <c r="A69" s="12"/>
      <c r="B69" s="12"/>
      <c r="C69" s="36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</row>
    <row r="70" spans="1:61" ht="15" customHeight="1">
      <c r="A70" s="12"/>
      <c r="B70" s="12"/>
      <c r="C70" s="36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</row>
    <row r="71" spans="1:61" ht="15" customHeight="1">
      <c r="A71" s="12"/>
      <c r="B71" s="12"/>
      <c r="C71" s="36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</row>
    <row r="72" spans="1:61" ht="15" customHeight="1">
      <c r="A72" s="12"/>
      <c r="B72" s="12"/>
      <c r="C72" s="36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</row>
    <row r="73" spans="1:61" ht="15" customHeight="1">
      <c r="A73" s="12"/>
      <c r="B73" s="12"/>
      <c r="C73" s="36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</row>
    <row r="74" spans="1:61" ht="15" customHeight="1">
      <c r="A74" s="12"/>
      <c r="B74" s="12"/>
      <c r="C74" s="36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</row>
    <row r="75" spans="1:61" ht="15" customHeight="1">
      <c r="A75" s="12"/>
      <c r="B75" s="12"/>
      <c r="C75" s="36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</row>
    <row r="76" spans="1:61" ht="15" customHeight="1">
      <c r="A76" s="12"/>
      <c r="B76" s="12"/>
      <c r="C76" s="36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</row>
    <row r="77" spans="1:61" ht="15" customHeight="1">
      <c r="A77" s="12"/>
      <c r="B77" s="12"/>
      <c r="C77" s="36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</row>
    <row r="78" spans="1:61" ht="15" customHeight="1">
      <c r="A78" s="12"/>
      <c r="B78" s="12"/>
      <c r="C78" s="36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</row>
    <row r="79" spans="1:61" ht="15" customHeight="1">
      <c r="A79" s="12"/>
      <c r="B79" s="12"/>
      <c r="C79" s="36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</row>
    <row r="80" spans="1:61" ht="15" customHeight="1">
      <c r="A80" s="12"/>
      <c r="B80" s="12"/>
      <c r="C80" s="36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</row>
    <row r="81" spans="1:61" ht="15" customHeight="1">
      <c r="A81" s="12"/>
      <c r="B81" s="12"/>
      <c r="C81" s="36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</row>
    <row r="82" spans="1:61" ht="15" customHeight="1">
      <c r="A82" s="12"/>
      <c r="B82" s="12"/>
      <c r="C82" s="36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</row>
    <row r="83" spans="1:61" ht="15" customHeight="1">
      <c r="A83" s="12"/>
      <c r="B83" s="12"/>
      <c r="C83" s="36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</row>
    <row r="84" spans="1:61" ht="15" customHeight="1">
      <c r="A84" s="12"/>
      <c r="B84" s="12"/>
      <c r="C84" s="36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</row>
    <row r="85" spans="1:61" ht="15" customHeight="1">
      <c r="A85" s="12"/>
      <c r="B85" s="12"/>
      <c r="C85" s="36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</row>
    <row r="86" spans="1:61" ht="15" customHeight="1">
      <c r="A86" s="12"/>
      <c r="B86" s="12"/>
      <c r="C86" s="36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</row>
    <row r="87" spans="1:61" ht="15" customHeight="1">
      <c r="A87" s="12"/>
      <c r="B87" s="12"/>
      <c r="C87" s="36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</row>
    <row r="88" spans="1:61" ht="15" customHeight="1">
      <c r="A88" s="12"/>
      <c r="B88" s="12"/>
      <c r="C88" s="36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</row>
    <row r="89" spans="1:61" ht="15" customHeight="1">
      <c r="A89" s="12"/>
      <c r="B89" s="12"/>
      <c r="C89" s="36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</row>
    <row r="90" spans="1:61" ht="15" customHeight="1">
      <c r="A90" s="12"/>
      <c r="B90" s="12"/>
      <c r="C90" s="36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</row>
    <row r="91" spans="1:61" ht="15" customHeight="1">
      <c r="A91" s="12"/>
      <c r="B91" s="12"/>
      <c r="C91" s="36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</row>
    <row r="92" spans="1:61" ht="15" customHeight="1">
      <c r="A92" s="12"/>
      <c r="B92" s="12"/>
      <c r="C92" s="36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</row>
    <row r="93" spans="1:61" ht="15" customHeight="1">
      <c r="A93" s="12"/>
      <c r="B93" s="12"/>
      <c r="C93" s="36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</row>
    <row r="94" spans="1:61" ht="15" customHeight="1">
      <c r="A94" s="12"/>
      <c r="B94" s="12"/>
      <c r="C94" s="36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</row>
    <row r="95" spans="1:61" ht="15" customHeight="1">
      <c r="A95" s="12"/>
      <c r="B95" s="12"/>
      <c r="C95" s="36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</row>
    <row r="96" spans="1:61" ht="15" customHeight="1">
      <c r="A96" s="12"/>
      <c r="B96" s="12"/>
      <c r="C96" s="36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</row>
    <row r="97" spans="1:61" ht="15" customHeight="1">
      <c r="A97" s="12"/>
      <c r="B97" s="12"/>
      <c r="C97" s="36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</row>
    <row r="98" spans="1:61" ht="15" customHeight="1">
      <c r="A98" s="12"/>
      <c r="B98" s="12"/>
      <c r="C98" s="36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</row>
    <row r="99" spans="1:61" ht="15" customHeight="1">
      <c r="A99" s="12"/>
      <c r="B99" s="12"/>
      <c r="C99" s="36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</row>
    <row r="100" spans="1:61" ht="15" customHeight="1">
      <c r="A100" s="12"/>
      <c r="B100" s="12"/>
      <c r="C100" s="36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</row>
    <row r="101" spans="1:61" ht="15" customHeight="1">
      <c r="A101" s="12"/>
      <c r="B101" s="12"/>
      <c r="C101" s="36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</row>
    <row r="102" spans="1:61" ht="15" customHeight="1">
      <c r="A102" s="12"/>
      <c r="B102" s="12"/>
      <c r="C102" s="36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</row>
    <row r="103" spans="1:61" ht="15" customHeight="1">
      <c r="A103" s="12"/>
      <c r="B103" s="12"/>
      <c r="C103" s="36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</row>
    <row r="104" spans="1:61" ht="15" customHeight="1">
      <c r="A104" s="12"/>
      <c r="B104" s="12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</row>
    <row r="105" spans="1:61" ht="15" customHeight="1">
      <c r="A105" s="12"/>
      <c r="B105" s="12"/>
      <c r="C105" s="36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</row>
    <row r="106" spans="1:61" ht="15" customHeight="1">
      <c r="A106" s="12"/>
      <c r="B106" s="12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</row>
    <row r="107" spans="1:61" ht="15" customHeight="1">
      <c r="A107" s="12"/>
      <c r="B107" s="12"/>
      <c r="C107" s="36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</row>
    <row r="108" spans="1:61" ht="12.75" customHeight="1">
      <c r="A108" s="12"/>
      <c r="B108" s="12"/>
      <c r="C108" s="36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</row>
    <row r="109" spans="1:61" ht="12.75" customHeight="1">
      <c r="A109" s="12"/>
      <c r="B109" s="12"/>
      <c r="C109" s="36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</row>
    <row r="110" spans="1:61" ht="12.75" customHeight="1">
      <c r="A110" s="12"/>
      <c r="B110" s="12"/>
      <c r="C110" s="36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</row>
    <row r="111" spans="1:61" ht="12.75" customHeight="1">
      <c r="A111" s="12"/>
      <c r="B111" s="12"/>
      <c r="C111" s="36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</row>
    <row r="112" spans="1:61" ht="12.75" customHeight="1">
      <c r="A112" s="12"/>
      <c r="B112" s="12"/>
      <c r="C112" s="36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</row>
    <row r="113" spans="1:61" ht="12.75" customHeight="1">
      <c r="A113" s="12"/>
      <c r="B113" s="12"/>
      <c r="C113" s="36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</row>
    <row r="114" spans="1:61" ht="12.75" customHeight="1">
      <c r="A114" s="12"/>
      <c r="B114" s="12"/>
      <c r="C114" s="36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</row>
    <row r="115" spans="1:61" ht="12.75" customHeight="1">
      <c r="A115" s="12"/>
      <c r="B115" s="12"/>
      <c r="C115" s="3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</row>
    <row r="116" spans="1:61" ht="12.75" customHeight="1">
      <c r="A116" s="12"/>
      <c r="B116" s="12"/>
      <c r="C116" s="36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</row>
    <row r="117" spans="1:61" ht="12.75" customHeight="1">
      <c r="A117" s="12"/>
      <c r="B117" s="12"/>
      <c r="C117" s="36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</row>
    <row r="118" spans="1:61" ht="12.75" customHeight="1">
      <c r="A118" s="12"/>
      <c r="B118" s="12"/>
      <c r="C118" s="36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</row>
    <row r="119" spans="1:61" ht="12.75" customHeight="1">
      <c r="A119" s="12"/>
      <c r="B119" s="12"/>
      <c r="C119" s="36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</row>
    <row r="120" spans="1:61" ht="12.75" customHeight="1">
      <c r="A120" s="12"/>
      <c r="B120" s="12"/>
      <c r="C120" s="36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</row>
    <row r="121" spans="1:61" ht="12.75" customHeight="1">
      <c r="A121" s="12"/>
      <c r="B121" s="12"/>
      <c r="C121" s="36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</row>
    <row r="122" spans="1:61" ht="12.75" customHeight="1">
      <c r="A122" s="12"/>
      <c r="B122" s="12"/>
      <c r="C122" s="36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</row>
    <row r="123" spans="1:61" ht="12.75" customHeight="1">
      <c r="A123" s="12"/>
      <c r="B123" s="12"/>
      <c r="C123" s="36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</row>
    <row r="124" spans="1:61" ht="12.75" customHeight="1">
      <c r="A124" s="12"/>
      <c r="B124" s="12"/>
      <c r="C124" s="36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</row>
    <row r="125" spans="1:61" ht="12.75" customHeight="1">
      <c r="A125" s="12"/>
      <c r="B125" s="12"/>
      <c r="C125" s="36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</row>
    <row r="126" spans="1:61" ht="12.75" customHeight="1">
      <c r="A126" s="12"/>
      <c r="B126" s="12"/>
      <c r="C126" s="36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</row>
    <row r="127" spans="1:61" ht="12.75" customHeight="1">
      <c r="A127" s="12"/>
      <c r="B127" s="12"/>
      <c r="C127" s="36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</row>
    <row r="128" spans="1:61" ht="12.75" customHeight="1">
      <c r="A128" s="12"/>
      <c r="B128" s="12"/>
      <c r="C128" s="36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</row>
    <row r="129" spans="1:61" ht="12.75" customHeight="1">
      <c r="A129" s="12"/>
      <c r="B129" s="12"/>
      <c r="C129" s="36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</row>
    <row r="130" spans="1:61" ht="12.75" customHeight="1">
      <c r="A130" s="12"/>
      <c r="B130" s="12"/>
      <c r="C130" s="36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</row>
    <row r="131" spans="1:61" ht="12.75" customHeight="1">
      <c r="A131" s="12"/>
      <c r="B131" s="12"/>
      <c r="C131" s="36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</row>
    <row r="132" spans="1:61" ht="12.75" customHeight="1">
      <c r="A132" s="12"/>
      <c r="B132" s="12"/>
      <c r="C132" s="36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</row>
    <row r="133" spans="1:61" ht="12.75" customHeight="1">
      <c r="A133" s="12"/>
      <c r="B133" s="12"/>
      <c r="C133" s="36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</row>
    <row r="134" spans="1:61" ht="12.75" customHeight="1">
      <c r="A134" s="12"/>
      <c r="B134" s="12"/>
      <c r="C134" s="36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</row>
    <row r="135" spans="1:61" ht="12.75" customHeight="1">
      <c r="A135" s="12"/>
      <c r="B135" s="12"/>
      <c r="C135" s="36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</row>
    <row r="136" spans="1:61" ht="12.75" customHeight="1">
      <c r="A136" s="12"/>
      <c r="B136" s="12"/>
      <c r="C136" s="36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</row>
    <row r="137" spans="1:61" ht="12.75" customHeight="1">
      <c r="A137" s="12"/>
      <c r="B137" s="12"/>
      <c r="C137" s="36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</row>
    <row r="138" spans="1:61" ht="12.75" customHeight="1">
      <c r="A138" s="12"/>
      <c r="B138" s="12"/>
      <c r="C138" s="36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</row>
    <row r="139" spans="1:61" ht="12.75" customHeight="1">
      <c r="A139" s="12"/>
      <c r="B139" s="12"/>
      <c r="C139" s="36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</row>
    <row r="140" spans="1:61" ht="12.75" customHeight="1">
      <c r="A140" s="12"/>
      <c r="B140" s="12"/>
      <c r="C140" s="36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</row>
    <row r="141" spans="1:61" ht="12.75" customHeight="1">
      <c r="A141" s="12"/>
      <c r="B141" s="12"/>
      <c r="C141" s="36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</row>
    <row r="142" spans="1:61" ht="12.75" customHeight="1">
      <c r="A142" s="12"/>
      <c r="B142" s="12"/>
      <c r="C142" s="36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</row>
    <row r="143" spans="1:61" ht="12.75" customHeight="1">
      <c r="A143" s="12"/>
      <c r="B143" s="12"/>
      <c r="C143" s="36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</row>
    <row r="144" spans="1:61" ht="12.75" customHeight="1">
      <c r="A144" s="12"/>
      <c r="B144" s="12"/>
      <c r="C144" s="36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</row>
    <row r="145" spans="1:61" ht="12.75" customHeight="1">
      <c r="A145" s="12"/>
      <c r="B145" s="12"/>
      <c r="C145" s="36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</row>
    <row r="146" spans="1:61" ht="12.75" customHeight="1">
      <c r="A146" s="12"/>
      <c r="B146" s="12"/>
      <c r="C146" s="36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</row>
    <row r="147" spans="1:61" ht="12.75" customHeight="1">
      <c r="A147" s="12"/>
      <c r="B147" s="12"/>
      <c r="C147" s="36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</row>
    <row r="148" spans="1:61" ht="12.75" customHeight="1">
      <c r="A148" s="12"/>
      <c r="B148" s="12"/>
      <c r="C148" s="36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</row>
    <row r="149" spans="1:61" ht="12.75" customHeight="1">
      <c r="A149" s="12"/>
      <c r="B149" s="12"/>
      <c r="C149" s="36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</row>
    <row r="150" spans="1:61" ht="12.75" customHeight="1">
      <c r="A150" s="12"/>
      <c r="B150" s="12"/>
      <c r="C150" s="36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</row>
    <row r="151" spans="1:61" ht="12.75" customHeight="1">
      <c r="A151" s="12"/>
      <c r="B151" s="12"/>
      <c r="C151" s="36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</row>
    <row r="152" spans="1:61" ht="12.75" customHeight="1">
      <c r="A152" s="12"/>
      <c r="B152" s="12"/>
      <c r="C152" s="36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</row>
    <row r="153" spans="1:61" ht="12.75" customHeight="1">
      <c r="A153" s="12"/>
      <c r="B153" s="12"/>
      <c r="C153" s="36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</row>
    <row r="154" spans="1:61" ht="12.75" customHeight="1">
      <c r="A154" s="12"/>
      <c r="B154" s="12"/>
      <c r="C154" s="36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</row>
    <row r="155" spans="1:61" ht="12.75" customHeight="1">
      <c r="A155" s="12"/>
      <c r="B155" s="12"/>
      <c r="C155" s="36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</row>
    <row r="156" spans="1:61" ht="12.75" customHeight="1">
      <c r="A156" s="12"/>
      <c r="B156" s="12"/>
      <c r="C156" s="36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</row>
    <row r="157" spans="1:61" ht="12.75" customHeight="1">
      <c r="A157" s="12"/>
      <c r="B157" s="12"/>
      <c r="C157" s="36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</row>
    <row r="158" spans="1:61" ht="12.75" customHeight="1">
      <c r="A158" s="12"/>
      <c r="B158" s="12"/>
      <c r="C158" s="36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</row>
    <row r="159" spans="1:61" ht="12.75" customHeight="1">
      <c r="A159" s="12"/>
      <c r="B159" s="12"/>
      <c r="C159" s="36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</row>
    <row r="160" spans="1:61" ht="12.75" customHeight="1">
      <c r="A160" s="12"/>
      <c r="B160" s="12"/>
      <c r="C160" s="36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</row>
    <row r="161" spans="1:61" ht="12.75" customHeight="1">
      <c r="A161" s="12"/>
      <c r="B161" s="12"/>
      <c r="C161" s="36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</row>
    <row r="162" spans="1:61" ht="12.75" customHeight="1">
      <c r="A162" s="12"/>
      <c r="B162" s="12"/>
      <c r="C162" s="36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</row>
    <row r="163" spans="1:61" ht="12.75" customHeight="1">
      <c r="A163" s="12"/>
      <c r="B163" s="12"/>
      <c r="C163" s="36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</row>
    <row r="164" spans="1:61" ht="12.75" customHeight="1">
      <c r="A164" s="12"/>
      <c r="B164" s="12"/>
      <c r="C164" s="36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</row>
    <row r="165" spans="1:61" ht="12.75" customHeight="1">
      <c r="A165" s="12"/>
      <c r="B165" s="12"/>
      <c r="C165" s="36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</row>
    <row r="166" spans="1:61" ht="12.75" customHeight="1">
      <c r="A166" s="12"/>
      <c r="B166" s="12"/>
      <c r="C166" s="36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</row>
    <row r="167" spans="1:61" ht="12.75" customHeight="1">
      <c r="A167" s="12"/>
      <c r="B167" s="12"/>
      <c r="C167" s="36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</row>
    <row r="168" spans="1:61" ht="12.75" customHeight="1">
      <c r="A168" s="12"/>
      <c r="B168" s="12"/>
      <c r="C168" s="36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</row>
    <row r="169" spans="1:61" ht="12.75" customHeight="1">
      <c r="A169" s="12"/>
      <c r="B169" s="12"/>
      <c r="C169" s="36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</row>
    <row r="170" spans="1:61" ht="12.75" customHeight="1">
      <c r="A170" s="12"/>
      <c r="B170" s="12"/>
      <c r="C170" s="36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</row>
    <row r="171" spans="1:61" ht="12.75" customHeight="1">
      <c r="A171" s="12"/>
      <c r="B171" s="12"/>
      <c r="C171" s="36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</row>
    <row r="172" spans="1:61" ht="12.75" customHeight="1">
      <c r="A172" s="12"/>
      <c r="B172" s="12"/>
      <c r="C172" s="36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</row>
    <row r="173" spans="1:61" ht="12.75" customHeight="1">
      <c r="A173" s="12"/>
      <c r="B173" s="12"/>
      <c r="C173" s="36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</row>
    <row r="174" spans="1:61" ht="12.75" customHeight="1">
      <c r="A174" s="12"/>
      <c r="B174" s="12"/>
      <c r="C174" s="36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</row>
    <row r="175" spans="1:61" ht="12.75" customHeight="1">
      <c r="A175" s="12"/>
      <c r="B175" s="12"/>
      <c r="C175" s="36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</row>
    <row r="176" spans="1:61" ht="12.75" customHeight="1">
      <c r="A176" s="12"/>
      <c r="B176" s="12"/>
      <c r="C176" s="36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</row>
    <row r="177" spans="1:61" ht="12.75" customHeight="1">
      <c r="A177" s="12"/>
      <c r="B177" s="12"/>
      <c r="C177" s="36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</row>
    <row r="178" spans="1:61" ht="12.75" customHeight="1">
      <c r="A178" s="12"/>
      <c r="B178" s="12"/>
      <c r="C178" s="36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</row>
    <row r="179" spans="1:61" ht="12.75" customHeight="1">
      <c r="A179" s="12"/>
      <c r="B179" s="12"/>
      <c r="C179" s="36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</row>
    <row r="180" spans="1:61" ht="12.75" customHeight="1">
      <c r="A180" s="12"/>
      <c r="B180" s="12"/>
      <c r="C180" s="36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</row>
    <row r="181" spans="1:61" ht="12.75" customHeight="1">
      <c r="A181" s="12"/>
      <c r="B181" s="12"/>
      <c r="C181" s="36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</row>
    <row r="182" spans="1:61" ht="12.75" customHeight="1">
      <c r="A182" s="12"/>
      <c r="B182" s="12"/>
      <c r="C182" s="36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</row>
    <row r="183" spans="1:61" ht="12.75" customHeight="1">
      <c r="A183" s="12"/>
      <c r="B183" s="12"/>
      <c r="C183" s="36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</row>
    <row r="184" spans="1:61" ht="12.75" customHeight="1">
      <c r="A184" s="12"/>
      <c r="B184" s="12"/>
      <c r="C184" s="36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</row>
    <row r="185" spans="1:61" ht="12.75" customHeight="1">
      <c r="A185" s="12"/>
      <c r="B185" s="12"/>
      <c r="C185" s="36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</row>
    <row r="186" spans="1:61" ht="12.75" customHeight="1">
      <c r="A186" s="12"/>
      <c r="B186" s="12"/>
      <c r="C186" s="36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</row>
    <row r="187" spans="1:61" ht="12.75" customHeight="1">
      <c r="A187" s="12"/>
      <c r="B187" s="12"/>
      <c r="C187" s="36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</row>
    <row r="188" spans="1:61" ht="12.75" customHeight="1">
      <c r="A188" s="12"/>
      <c r="B188" s="12"/>
      <c r="C188" s="36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</row>
    <row r="189" spans="1:61" ht="12.75" customHeight="1">
      <c r="A189" s="12"/>
      <c r="B189" s="12"/>
      <c r="C189" s="36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</row>
    <row r="190" spans="1:61" ht="12.75" customHeight="1">
      <c r="A190" s="12"/>
      <c r="B190" s="12"/>
      <c r="C190" s="36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</row>
    <row r="191" spans="1:61" ht="12.75" customHeight="1">
      <c r="A191" s="12"/>
      <c r="B191" s="12"/>
      <c r="C191" s="36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</row>
    <row r="192" spans="1:61" ht="12.75" customHeight="1">
      <c r="A192" s="12"/>
      <c r="B192" s="12"/>
      <c r="C192" s="36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</row>
    <row r="193" spans="1:61" ht="12.75" customHeight="1">
      <c r="A193" s="12"/>
      <c r="B193" s="12"/>
      <c r="C193" s="36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</row>
    <row r="194" spans="1:61" ht="12.75" customHeight="1">
      <c r="A194" s="12"/>
      <c r="B194" s="12"/>
      <c r="C194" s="36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</row>
    <row r="195" spans="1:61" ht="12.75" customHeight="1">
      <c r="A195" s="12"/>
      <c r="B195" s="12"/>
      <c r="C195" s="36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</row>
    <row r="196" spans="1:61" ht="12.75" customHeight="1">
      <c r="A196" s="12"/>
      <c r="B196" s="12"/>
      <c r="C196" s="36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</row>
    <row r="197" spans="1:61" ht="12.75" customHeight="1">
      <c r="A197" s="12"/>
      <c r="B197" s="12"/>
      <c r="C197" s="36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</row>
    <row r="198" spans="1:61" ht="12.75" customHeight="1">
      <c r="A198" s="12"/>
      <c r="B198" s="12"/>
      <c r="C198" s="36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</row>
    <row r="199" spans="1:61" ht="12.75" customHeight="1">
      <c r="A199" s="12"/>
      <c r="B199" s="12"/>
      <c r="C199" s="36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</row>
    <row r="200" spans="1:61" ht="12.75" customHeight="1">
      <c r="A200" s="12"/>
      <c r="B200" s="12"/>
      <c r="C200" s="36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</row>
    <row r="201" spans="1:61" ht="12.75" customHeight="1">
      <c r="A201" s="12"/>
      <c r="B201" s="12"/>
      <c r="C201" s="36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</row>
    <row r="202" spans="1:61" ht="12.75" customHeight="1">
      <c r="A202" s="12"/>
      <c r="B202" s="12"/>
      <c r="C202" s="36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</row>
    <row r="203" spans="1:61" ht="12.75" customHeight="1">
      <c r="A203" s="12"/>
      <c r="B203" s="12"/>
      <c r="C203" s="36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</row>
    <row r="204" spans="1:61" ht="12.75" customHeight="1">
      <c r="A204" s="12"/>
      <c r="B204" s="12"/>
      <c r="C204" s="36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</row>
    <row r="205" spans="1:61" ht="12.75" customHeight="1">
      <c r="A205" s="12"/>
      <c r="B205" s="12"/>
      <c r="C205" s="36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</row>
    <row r="206" spans="1:61" ht="12.75" customHeight="1">
      <c r="A206" s="12"/>
      <c r="B206" s="12"/>
      <c r="C206" s="36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</row>
    <row r="207" spans="1:61" ht="12.75" customHeight="1">
      <c r="A207" s="12"/>
      <c r="B207" s="12"/>
      <c r="C207" s="36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</row>
    <row r="208" spans="1:61" ht="12.75" customHeight="1">
      <c r="A208" s="12"/>
      <c r="B208" s="12"/>
      <c r="C208" s="36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</row>
    <row r="209" spans="1:61" ht="12.75" customHeight="1">
      <c r="A209" s="12"/>
      <c r="B209" s="12"/>
      <c r="C209" s="36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</row>
    <row r="210" spans="1:61" ht="12.75" customHeight="1">
      <c r="A210" s="12"/>
      <c r="B210" s="12"/>
      <c r="C210" s="36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</row>
    <row r="211" spans="1:61" ht="12.75" customHeight="1">
      <c r="A211" s="12"/>
      <c r="B211" s="12"/>
      <c r="C211" s="36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</row>
    <row r="212" spans="1:61" ht="12.75" customHeight="1">
      <c r="A212" s="12"/>
      <c r="B212" s="12"/>
      <c r="C212" s="36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</row>
    <row r="213" spans="1:61" ht="12.75" customHeight="1">
      <c r="A213" s="12"/>
      <c r="B213" s="12"/>
      <c r="C213" s="36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</row>
    <row r="214" spans="1:61" ht="12.75" customHeight="1">
      <c r="A214" s="12"/>
      <c r="B214" s="12"/>
      <c r="C214" s="36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</row>
    <row r="215" spans="1:61" ht="12.75" customHeight="1">
      <c r="A215" s="12"/>
      <c r="B215" s="12"/>
      <c r="C215" s="36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</row>
    <row r="216" spans="1:61" ht="12.75" customHeight="1">
      <c r="A216" s="12"/>
      <c r="B216" s="12"/>
      <c r="C216" s="36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</row>
    <row r="217" spans="1:61" ht="12.75" customHeight="1">
      <c r="A217" s="12"/>
      <c r="B217" s="12"/>
      <c r="C217" s="36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</row>
    <row r="218" spans="1:61" ht="12.75" customHeight="1">
      <c r="A218" s="12"/>
      <c r="B218" s="12"/>
      <c r="C218" s="36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</row>
    <row r="219" spans="1:61" ht="12.75" customHeight="1">
      <c r="A219" s="12"/>
      <c r="B219" s="12"/>
      <c r="C219" s="36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</row>
    <row r="220" spans="1:61" ht="12.75" customHeight="1">
      <c r="A220" s="12"/>
      <c r="B220" s="12"/>
      <c r="C220" s="36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</row>
    <row r="221" spans="1:61" ht="12.75" customHeight="1">
      <c r="A221" s="12"/>
      <c r="B221" s="12"/>
      <c r="C221" s="36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</row>
    <row r="222" spans="1:61" ht="12.75" customHeight="1">
      <c r="A222" s="12"/>
      <c r="B222" s="12"/>
      <c r="C222" s="36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</row>
    <row r="223" spans="1:61" ht="12.75" customHeight="1">
      <c r="A223" s="12"/>
      <c r="B223" s="12"/>
      <c r="C223" s="36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</row>
    <row r="224" spans="1:61" ht="12.75" customHeight="1">
      <c r="A224" s="12"/>
      <c r="B224" s="12"/>
      <c r="C224" s="36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</row>
    <row r="225" spans="1:61" ht="12.75" customHeight="1">
      <c r="A225" s="12"/>
      <c r="B225" s="12"/>
      <c r="C225" s="36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</row>
    <row r="226" spans="1:61" ht="12.75" customHeight="1">
      <c r="A226" s="12"/>
      <c r="B226" s="12"/>
      <c r="C226" s="36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</row>
    <row r="227" spans="1:61" ht="12.75" customHeight="1">
      <c r="A227" s="12"/>
      <c r="B227" s="12"/>
      <c r="C227" s="36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</row>
    <row r="228" spans="1:61" ht="12.75" customHeight="1">
      <c r="A228" s="12"/>
      <c r="B228" s="12"/>
      <c r="C228" s="36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</row>
    <row r="229" spans="1:61" ht="12.75" customHeight="1">
      <c r="A229" s="12"/>
      <c r="B229" s="12"/>
      <c r="C229" s="36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</row>
    <row r="230" spans="1:61" ht="12.75" customHeight="1">
      <c r="A230" s="12"/>
      <c r="B230" s="12"/>
      <c r="C230" s="36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</row>
    <row r="231" spans="1:61" ht="12.75" customHeight="1">
      <c r="A231" s="12"/>
      <c r="B231" s="12"/>
      <c r="C231" s="36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</row>
    <row r="232" spans="1:61" ht="12.75" customHeight="1">
      <c r="A232" s="12"/>
      <c r="B232" s="12"/>
      <c r="C232" s="36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</row>
    <row r="233" spans="1:61" ht="12.75" customHeight="1">
      <c r="A233" s="12"/>
      <c r="B233" s="12"/>
      <c r="C233" s="36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</row>
    <row r="234" spans="1:61" ht="12.75" customHeight="1">
      <c r="A234" s="12"/>
      <c r="B234" s="12"/>
      <c r="C234" s="36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</row>
    <row r="235" spans="1:61" ht="12.75" customHeight="1">
      <c r="A235" s="12"/>
      <c r="B235" s="12"/>
      <c r="C235" s="36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</row>
    <row r="236" spans="1:61" ht="12.75" customHeight="1">
      <c r="A236" s="12"/>
      <c r="B236" s="12"/>
      <c r="C236" s="36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</row>
    <row r="237" spans="1:61" ht="12.75" customHeight="1">
      <c r="A237" s="12"/>
      <c r="B237" s="12"/>
      <c r="C237" s="36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</row>
    <row r="238" spans="1:61" ht="12.75" customHeight="1">
      <c r="A238" s="12"/>
      <c r="B238" s="12"/>
      <c r="C238" s="36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</row>
    <row r="239" spans="1:61" ht="12.75" customHeight="1">
      <c r="A239" s="12"/>
      <c r="B239" s="12"/>
      <c r="C239" s="36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</row>
    <row r="240" spans="1:61" ht="12.75" customHeight="1">
      <c r="A240" s="12"/>
      <c r="B240" s="12"/>
      <c r="C240" s="36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</row>
    <row r="241" spans="1:61" ht="12.75" customHeight="1">
      <c r="A241" s="12"/>
      <c r="B241" s="12"/>
      <c r="C241" s="36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</row>
    <row r="242" spans="1:61" ht="12.75" customHeight="1">
      <c r="A242" s="12"/>
      <c r="B242" s="12"/>
      <c r="C242" s="36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</row>
    <row r="243" spans="1:61" ht="12.75" customHeight="1">
      <c r="A243" s="12"/>
      <c r="B243" s="12"/>
      <c r="C243" s="36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</row>
    <row r="244" spans="1:61" ht="12.75" customHeight="1">
      <c r="A244" s="12"/>
      <c r="B244" s="12"/>
      <c r="C244" s="36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</row>
    <row r="245" spans="1:61" ht="12.75" customHeight="1">
      <c r="A245" s="12"/>
      <c r="B245" s="12"/>
      <c r="C245" s="36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</row>
    <row r="246" spans="1:61" ht="12.75" customHeight="1">
      <c r="A246" s="12"/>
      <c r="B246" s="12"/>
      <c r="C246" s="36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</row>
    <row r="247" spans="1:61" ht="12.75" customHeight="1">
      <c r="A247" s="12"/>
      <c r="B247" s="12"/>
      <c r="C247" s="36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</row>
    <row r="248" spans="1:61" ht="12.75" customHeight="1">
      <c r="A248" s="12"/>
      <c r="B248" s="12"/>
      <c r="C248" s="36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</row>
    <row r="249" spans="1:61" ht="12.75" customHeight="1">
      <c r="A249" s="12"/>
      <c r="B249" s="12"/>
      <c r="C249" s="36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</row>
    <row r="250" spans="1:61" ht="12.75" customHeight="1">
      <c r="A250" s="12"/>
      <c r="B250" s="12"/>
      <c r="C250" s="36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</row>
    <row r="251" spans="1:61" ht="12.75" customHeight="1">
      <c r="A251" s="12"/>
      <c r="B251" s="12"/>
      <c r="C251" s="36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</row>
    <row r="252" spans="1:61" ht="12.75" customHeight="1">
      <c r="A252" s="12"/>
      <c r="B252" s="12"/>
      <c r="C252" s="36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</row>
    <row r="253" spans="1:61" ht="12.75" customHeight="1">
      <c r="A253" s="12"/>
      <c r="B253" s="12"/>
      <c r="C253" s="36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</row>
    <row r="254" spans="1:61" ht="12.75" customHeight="1">
      <c r="A254" s="12"/>
      <c r="B254" s="12"/>
      <c r="C254" s="36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</row>
    <row r="255" spans="1:61" ht="12.75" customHeight="1">
      <c r="A255" s="12"/>
      <c r="B255" s="12"/>
      <c r="C255" s="36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</row>
    <row r="256" spans="1:61" ht="12.75" customHeight="1">
      <c r="A256" s="12"/>
      <c r="B256" s="12"/>
      <c r="C256" s="36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</row>
    <row r="257" spans="1:61" ht="12.75" customHeight="1">
      <c r="A257" s="12"/>
      <c r="B257" s="12"/>
      <c r="C257" s="36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</row>
    <row r="258" spans="1:61" ht="12.75" customHeight="1">
      <c r="A258" s="12"/>
      <c r="B258" s="12"/>
      <c r="C258" s="36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</row>
    <row r="259" spans="1:61" ht="12.75" customHeight="1">
      <c r="A259" s="12"/>
      <c r="B259" s="12"/>
      <c r="C259" s="36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</row>
    <row r="260" spans="1:61" ht="12.75" customHeight="1">
      <c r="A260" s="12"/>
      <c r="B260" s="12"/>
      <c r="C260" s="36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</row>
    <row r="261" spans="1:61" ht="12.75" customHeight="1">
      <c r="A261" s="12"/>
      <c r="B261" s="12"/>
      <c r="C261" s="36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</row>
    <row r="262" spans="1:61" ht="12.75" customHeight="1">
      <c r="A262" s="12"/>
      <c r="B262" s="12"/>
      <c r="C262" s="36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</row>
    <row r="263" spans="1:61" ht="12.75" customHeight="1">
      <c r="A263" s="12"/>
      <c r="B263" s="12"/>
      <c r="C263" s="36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</row>
    <row r="264" spans="1:61" ht="12.75" customHeight="1">
      <c r="A264" s="12"/>
      <c r="B264" s="12"/>
      <c r="C264" s="36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</row>
    <row r="265" spans="1:61" ht="12.75" customHeight="1">
      <c r="A265" s="12"/>
      <c r="B265" s="12"/>
      <c r="C265" s="36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</row>
    <row r="266" spans="1:61" ht="12.75" customHeight="1">
      <c r="A266" s="12"/>
      <c r="B266" s="12"/>
      <c r="C266" s="36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</row>
    <row r="267" spans="1:61" ht="12.75" customHeight="1">
      <c r="A267" s="12"/>
      <c r="B267" s="12"/>
      <c r="C267" s="36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</row>
    <row r="268" spans="1:61" ht="12.75" customHeight="1">
      <c r="A268" s="12"/>
      <c r="B268" s="12"/>
      <c r="C268" s="36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</row>
    <row r="269" spans="1:61" ht="12.75" customHeight="1">
      <c r="A269" s="12"/>
      <c r="B269" s="12"/>
      <c r="C269" s="36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</row>
    <row r="270" spans="1:61" ht="12.75" customHeight="1">
      <c r="A270" s="12"/>
      <c r="B270" s="12"/>
      <c r="C270" s="36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</row>
    <row r="271" spans="1:61" ht="12.75" customHeight="1">
      <c r="A271" s="12"/>
      <c r="B271" s="12"/>
      <c r="C271" s="36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</row>
    <row r="272" spans="1:61" ht="12.75" customHeight="1">
      <c r="A272" s="12"/>
      <c r="B272" s="12"/>
      <c r="C272" s="36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</row>
    <row r="273" spans="1:61" ht="12.75" customHeight="1">
      <c r="A273" s="12"/>
      <c r="B273" s="12"/>
      <c r="C273" s="36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</row>
    <row r="274" spans="1:61" ht="12.75" customHeight="1">
      <c r="A274" s="12"/>
      <c r="B274" s="12"/>
      <c r="C274" s="36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</row>
    <row r="275" spans="1:61" ht="12.75" customHeight="1">
      <c r="A275" s="12"/>
      <c r="B275" s="12"/>
      <c r="C275" s="36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</row>
    <row r="276" spans="1:61" ht="12.75" customHeight="1">
      <c r="A276" s="12"/>
      <c r="B276" s="12"/>
      <c r="C276" s="36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</row>
    <row r="277" spans="1:61" ht="12.75" customHeight="1">
      <c r="A277" s="12"/>
      <c r="B277" s="12"/>
      <c r="C277" s="36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</row>
    <row r="278" spans="1:61" ht="12.75" customHeight="1">
      <c r="A278" s="12"/>
      <c r="B278" s="12"/>
      <c r="C278" s="36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</row>
    <row r="279" spans="1:61" ht="12.75" customHeight="1">
      <c r="A279" s="12"/>
      <c r="B279" s="12"/>
      <c r="C279" s="36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</row>
    <row r="280" spans="1:61" ht="12.75" customHeight="1">
      <c r="A280" s="12"/>
      <c r="B280" s="12"/>
      <c r="C280" s="36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</row>
    <row r="281" spans="1:61" ht="12.75" customHeight="1">
      <c r="A281" s="12"/>
      <c r="B281" s="12"/>
      <c r="C281" s="36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</row>
    <row r="282" spans="1:61" ht="12.75" customHeight="1">
      <c r="A282" s="12"/>
      <c r="B282" s="12"/>
      <c r="C282" s="36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</row>
    <row r="283" spans="1:61" ht="12.75" customHeight="1">
      <c r="A283" s="12"/>
      <c r="B283" s="12"/>
      <c r="C283" s="36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</row>
    <row r="284" spans="1:61" ht="12.75" customHeight="1">
      <c r="A284" s="12"/>
      <c r="B284" s="12"/>
      <c r="C284" s="36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61" ht="12.75" customHeight="1">
      <c r="A285" s="12"/>
      <c r="B285" s="12"/>
      <c r="C285" s="36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</row>
    <row r="286" spans="1:61" ht="12.75" customHeight="1">
      <c r="A286" s="12"/>
      <c r="B286" s="12"/>
      <c r="C286" s="36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</row>
    <row r="287" spans="1:61" ht="12.75" customHeight="1">
      <c r="A287" s="12"/>
      <c r="B287" s="12"/>
      <c r="C287" s="36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</row>
    <row r="288" spans="1:61" ht="12.75" customHeight="1">
      <c r="A288" s="12"/>
      <c r="B288" s="12"/>
      <c r="C288" s="36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</row>
    <row r="289" spans="1:61" ht="12.75" customHeight="1">
      <c r="A289" s="12"/>
      <c r="B289" s="12"/>
      <c r="C289" s="36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</row>
    <row r="290" spans="1:61" ht="12.75" customHeight="1">
      <c r="A290" s="12"/>
      <c r="B290" s="12"/>
      <c r="C290" s="36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</row>
    <row r="291" spans="1:61" ht="12.75" customHeight="1">
      <c r="A291" s="12"/>
      <c r="B291" s="12"/>
      <c r="C291" s="36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</row>
    <row r="292" spans="1:61" ht="12.75" customHeight="1">
      <c r="A292" s="12"/>
      <c r="B292" s="12"/>
      <c r="C292" s="36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</row>
    <row r="293" spans="1:61" ht="12.75" customHeight="1">
      <c r="A293" s="12"/>
      <c r="B293" s="12"/>
      <c r="C293" s="36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</row>
    <row r="294" spans="1:61" ht="12.75" customHeight="1">
      <c r="A294" s="12"/>
      <c r="B294" s="12"/>
      <c r="C294" s="36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</row>
    <row r="295" spans="1:61" ht="12.75" customHeight="1">
      <c r="A295" s="12"/>
      <c r="B295" s="12"/>
      <c r="C295" s="36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</row>
    <row r="296" spans="1:61" ht="12.75" customHeight="1">
      <c r="A296" s="12"/>
      <c r="B296" s="12"/>
      <c r="C296" s="36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</row>
    <row r="297" spans="1:61" ht="12.75" customHeight="1">
      <c r="A297" s="12"/>
      <c r="B297" s="12"/>
      <c r="C297" s="36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</row>
    <row r="298" spans="1:61" ht="12.75" customHeight="1">
      <c r="A298" s="12"/>
      <c r="B298" s="12"/>
      <c r="C298" s="36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</row>
    <row r="299" spans="1:61" ht="12.75" customHeight="1">
      <c r="A299" s="12"/>
      <c r="B299" s="12"/>
      <c r="C299" s="36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</row>
    <row r="300" spans="1:61" ht="12.75" customHeight="1">
      <c r="A300" s="12"/>
      <c r="B300" s="12"/>
      <c r="C300" s="36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</row>
    <row r="301" spans="1:61" ht="12.75" customHeight="1">
      <c r="A301" s="12"/>
      <c r="B301" s="12"/>
      <c r="C301" s="36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</row>
    <row r="302" spans="1:61" ht="12.75" customHeight="1">
      <c r="A302" s="12"/>
      <c r="B302" s="12"/>
      <c r="C302" s="36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</row>
    <row r="303" spans="1:61" ht="12.75" customHeight="1">
      <c r="A303" s="12"/>
      <c r="B303" s="12"/>
      <c r="C303" s="36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</row>
    <row r="304" spans="1:61" ht="12.75" customHeight="1">
      <c r="A304" s="12"/>
      <c r="B304" s="12"/>
      <c r="C304" s="36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</row>
    <row r="305" spans="1:61" ht="12.75" customHeight="1">
      <c r="A305" s="12"/>
      <c r="B305" s="12"/>
      <c r="C305" s="36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</row>
    <row r="306" spans="1:61" ht="12.75" customHeight="1">
      <c r="A306" s="12"/>
      <c r="B306" s="12"/>
      <c r="C306" s="36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</row>
    <row r="307" spans="1:61" ht="12.75" customHeight="1">
      <c r="A307" s="12"/>
      <c r="B307" s="12"/>
      <c r="C307" s="36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</row>
    <row r="308" spans="1:61" ht="12.75" customHeight="1">
      <c r="A308" s="12"/>
      <c r="B308" s="12"/>
      <c r="C308" s="36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</row>
    <row r="309" spans="1:61" ht="12.75" customHeight="1">
      <c r="A309" s="12"/>
      <c r="B309" s="12"/>
      <c r="C309" s="36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</row>
    <row r="310" spans="1:61" ht="12.75" customHeight="1">
      <c r="A310" s="12"/>
      <c r="B310" s="12"/>
      <c r="C310" s="36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</row>
    <row r="311" spans="1:61" ht="12.75" customHeight="1">
      <c r="A311" s="12"/>
      <c r="B311" s="12"/>
      <c r="C311" s="36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</row>
    <row r="312" spans="1:61" ht="12.75" customHeight="1">
      <c r="A312" s="12"/>
      <c r="B312" s="12"/>
      <c r="C312" s="36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</row>
    <row r="313" spans="1:61" ht="12.75" customHeight="1">
      <c r="A313" s="12"/>
      <c r="B313" s="12"/>
      <c r="C313" s="36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</row>
    <row r="314" spans="1:61" ht="12.75" customHeight="1">
      <c r="A314" s="12"/>
      <c r="B314" s="12"/>
      <c r="C314" s="36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</row>
    <row r="315" spans="1:61" ht="12.75" customHeight="1">
      <c r="A315" s="12"/>
      <c r="B315" s="12"/>
      <c r="C315" s="36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</row>
    <row r="316" spans="1:61" ht="12.75" customHeight="1">
      <c r="A316" s="12"/>
      <c r="B316" s="12"/>
      <c r="C316" s="36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</row>
    <row r="317" spans="1:61" ht="12.75" customHeight="1">
      <c r="A317" s="12"/>
      <c r="B317" s="12"/>
      <c r="C317" s="36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</row>
    <row r="318" spans="1:61" ht="12.75" customHeight="1">
      <c r="A318" s="12"/>
      <c r="B318" s="12"/>
      <c r="C318" s="36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</row>
    <row r="319" spans="1:61" ht="12.75" customHeight="1">
      <c r="A319" s="12"/>
      <c r="B319" s="12"/>
      <c r="C319" s="36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</row>
    <row r="320" spans="1:61" ht="12.75" customHeight="1">
      <c r="A320" s="12"/>
      <c r="B320" s="12"/>
      <c r="C320" s="36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</row>
    <row r="321" spans="1:61" ht="12.75" customHeight="1">
      <c r="A321" s="12"/>
      <c r="B321" s="12"/>
      <c r="C321" s="36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</row>
    <row r="322" spans="1:61" ht="12.75" customHeight="1">
      <c r="A322" s="12"/>
      <c r="B322" s="12"/>
      <c r="C322" s="36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</row>
    <row r="323" spans="1:61" ht="12.75" customHeight="1">
      <c r="A323" s="12"/>
      <c r="B323" s="12"/>
      <c r="C323" s="36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</row>
    <row r="324" spans="1:61" ht="12.75" customHeight="1">
      <c r="A324" s="12"/>
      <c r="B324" s="12"/>
      <c r="C324" s="36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</row>
    <row r="325" spans="1:61" ht="12.75" customHeight="1">
      <c r="A325" s="12"/>
      <c r="B325" s="12"/>
      <c r="C325" s="36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</row>
    <row r="326" spans="1:61" ht="12.75" customHeight="1">
      <c r="A326" s="12"/>
      <c r="B326" s="12"/>
      <c r="C326" s="36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</row>
    <row r="327" spans="1:61" ht="12.75" customHeight="1">
      <c r="A327" s="12"/>
      <c r="B327" s="12"/>
      <c r="C327" s="36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</row>
    <row r="328" spans="1:61" ht="12.75" customHeight="1">
      <c r="A328" s="12"/>
      <c r="B328" s="12"/>
      <c r="C328" s="36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</row>
    <row r="329" spans="1:61" ht="12.75" customHeight="1">
      <c r="A329" s="12"/>
      <c r="B329" s="12"/>
      <c r="C329" s="36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</row>
    <row r="330" spans="1:61" ht="12.75" customHeight="1">
      <c r="A330" s="12"/>
      <c r="B330" s="12"/>
      <c r="C330" s="36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</row>
    <row r="331" spans="1:61" ht="12.75" customHeight="1">
      <c r="A331" s="12"/>
      <c r="B331" s="12"/>
      <c r="C331" s="36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</row>
    <row r="332" spans="1:61" ht="12.75" customHeight="1">
      <c r="A332" s="12"/>
      <c r="B332" s="12"/>
      <c r="C332" s="36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</row>
    <row r="333" spans="1:61" ht="12.75" customHeight="1">
      <c r="A333" s="12"/>
      <c r="B333" s="12"/>
      <c r="C333" s="36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</row>
    <row r="334" spans="1:61" ht="12.75" customHeight="1">
      <c r="A334" s="12"/>
      <c r="B334" s="12"/>
      <c r="C334" s="36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</row>
    <row r="335" spans="1:61" ht="12.75" customHeight="1">
      <c r="A335" s="12"/>
      <c r="B335" s="12"/>
      <c r="C335" s="36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</row>
    <row r="336" spans="1:61" ht="12.75" customHeight="1">
      <c r="A336" s="12"/>
      <c r="B336" s="12"/>
      <c r="C336" s="36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</row>
    <row r="337" spans="1:61" ht="12.75" customHeight="1">
      <c r="A337" s="12"/>
      <c r="B337" s="12"/>
      <c r="C337" s="36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</row>
    <row r="338" spans="1:61" ht="12.75" customHeight="1">
      <c r="A338" s="12"/>
      <c r="B338" s="12"/>
      <c r="C338" s="36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</row>
    <row r="339" spans="1:61" ht="12.75" customHeight="1">
      <c r="A339" s="12"/>
      <c r="B339" s="12"/>
      <c r="C339" s="36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</row>
    <row r="340" spans="1:61" ht="12.75" customHeight="1">
      <c r="A340" s="12"/>
      <c r="B340" s="12"/>
      <c r="C340" s="36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</row>
    <row r="341" spans="1:61" ht="12.75" customHeight="1">
      <c r="A341" s="12"/>
      <c r="B341" s="12"/>
      <c r="C341" s="36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</row>
    <row r="342" spans="1:61" ht="12.75" customHeight="1">
      <c r="A342" s="12"/>
      <c r="B342" s="12"/>
      <c r="C342" s="36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</row>
    <row r="343" spans="1:61" ht="12.75" customHeight="1">
      <c r="A343" s="12"/>
      <c r="B343" s="12"/>
      <c r="C343" s="36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</row>
    <row r="344" spans="1:61" ht="12.75" customHeight="1">
      <c r="A344" s="12"/>
      <c r="B344" s="12"/>
      <c r="C344" s="36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</row>
    <row r="345" spans="1:61" ht="12.75" customHeight="1">
      <c r="A345" s="12"/>
      <c r="B345" s="12"/>
      <c r="C345" s="36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</row>
    <row r="346" spans="1:61" ht="12.75" customHeight="1">
      <c r="A346" s="12"/>
      <c r="B346" s="12"/>
      <c r="C346" s="36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</row>
    <row r="347" spans="1:61" ht="12.75" customHeight="1">
      <c r="A347" s="12"/>
      <c r="B347" s="12"/>
      <c r="C347" s="36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</row>
    <row r="348" spans="1:61" ht="12.75" customHeight="1">
      <c r="A348" s="12"/>
      <c r="B348" s="12"/>
      <c r="C348" s="36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</row>
    <row r="349" spans="1:61" ht="12.75" customHeight="1">
      <c r="A349" s="12"/>
      <c r="B349" s="12"/>
      <c r="C349" s="36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</row>
    <row r="350" spans="1:61" ht="12.75" customHeight="1">
      <c r="A350" s="12"/>
      <c r="B350" s="12"/>
      <c r="C350" s="36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</row>
    <row r="351" spans="1:61" ht="12.75" customHeight="1">
      <c r="A351" s="12"/>
      <c r="B351" s="12"/>
      <c r="C351" s="36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</row>
    <row r="352" spans="1:61" ht="12.75" customHeight="1">
      <c r="A352" s="12"/>
      <c r="B352" s="12"/>
      <c r="C352" s="36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</row>
    <row r="353" spans="1:61" ht="12.75" customHeight="1">
      <c r="A353" s="12"/>
      <c r="B353" s="12"/>
      <c r="C353" s="36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</row>
    <row r="354" spans="1:61" ht="12.75" customHeight="1">
      <c r="A354" s="12"/>
      <c r="B354" s="12"/>
      <c r="C354" s="36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</row>
    <row r="355" spans="1:61" ht="12.75" customHeight="1">
      <c r="A355" s="12"/>
      <c r="B355" s="12"/>
      <c r="C355" s="36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</row>
    <row r="356" spans="1:61" ht="12.75" customHeight="1">
      <c r="A356" s="12"/>
      <c r="B356" s="12"/>
      <c r="C356" s="36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</row>
    <row r="357" spans="1:61" ht="12.75" customHeight="1">
      <c r="A357" s="12"/>
      <c r="B357" s="12"/>
      <c r="C357" s="36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</row>
    <row r="358" spans="1:61" ht="12.75" customHeight="1">
      <c r="A358" s="12"/>
      <c r="B358" s="12"/>
      <c r="C358" s="36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</row>
    <row r="359" spans="1:61" ht="12.75" customHeight="1">
      <c r="A359" s="12"/>
      <c r="B359" s="12"/>
      <c r="C359" s="36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</row>
    <row r="360" spans="1:61" ht="12.75" customHeight="1">
      <c r="A360" s="12"/>
      <c r="B360" s="12"/>
      <c r="C360" s="36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</row>
    <row r="361" spans="1:61" ht="12.75" customHeight="1">
      <c r="A361" s="12"/>
      <c r="B361" s="12"/>
      <c r="C361" s="36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</row>
    <row r="362" spans="1:61" ht="12.75" customHeight="1">
      <c r="A362" s="12"/>
      <c r="B362" s="12"/>
      <c r="C362" s="36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</row>
    <row r="363" spans="1:61" ht="12.75" customHeight="1">
      <c r="A363" s="12"/>
      <c r="B363" s="12"/>
      <c r="C363" s="36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</row>
    <row r="364" spans="1:61" ht="12.75" customHeight="1">
      <c r="A364" s="12"/>
      <c r="B364" s="12"/>
      <c r="C364" s="36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</row>
    <row r="365" spans="1:61" ht="12.75" customHeight="1">
      <c r="A365" s="12"/>
      <c r="B365" s="12"/>
      <c r="C365" s="36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</row>
    <row r="366" spans="1:61" ht="12.75" customHeight="1">
      <c r="A366" s="12"/>
      <c r="B366" s="12"/>
      <c r="C366" s="36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</row>
    <row r="367" spans="1:61" ht="12.75" customHeight="1">
      <c r="A367" s="12"/>
      <c r="B367" s="12"/>
      <c r="C367" s="36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</row>
    <row r="368" spans="1:61" ht="12.75" customHeight="1">
      <c r="A368" s="12"/>
      <c r="B368" s="12"/>
      <c r="C368" s="36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</row>
    <row r="369" spans="1:61" ht="12.75" customHeight="1">
      <c r="A369" s="12"/>
      <c r="B369" s="12"/>
      <c r="C369" s="36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</row>
    <row r="370" spans="1:61" ht="12.75" customHeight="1">
      <c r="A370" s="12"/>
      <c r="B370" s="12"/>
      <c r="C370" s="36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</row>
    <row r="371" spans="1:61" ht="12.75" customHeight="1">
      <c r="A371" s="12"/>
      <c r="B371" s="12"/>
      <c r="C371" s="36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</row>
    <row r="372" spans="1:61" ht="12.75" customHeight="1">
      <c r="A372" s="12"/>
      <c r="B372" s="12"/>
      <c r="C372" s="36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</row>
    <row r="373" spans="1:61" ht="12.75" customHeight="1">
      <c r="A373" s="12"/>
      <c r="B373" s="12"/>
      <c r="C373" s="36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</row>
    <row r="374" spans="1:61" ht="12.75" customHeight="1">
      <c r="A374" s="12"/>
      <c r="B374" s="12"/>
      <c r="C374" s="36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</row>
    <row r="375" spans="1:61" ht="12.75" customHeight="1">
      <c r="A375" s="12"/>
      <c r="B375" s="12"/>
      <c r="C375" s="36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</row>
    <row r="376" spans="1:61" ht="12.75" customHeight="1">
      <c r="A376" s="12"/>
      <c r="B376" s="12"/>
      <c r="C376" s="36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</row>
    <row r="377" spans="1:61" ht="12.75" customHeight="1">
      <c r="A377" s="12"/>
      <c r="B377" s="12"/>
      <c r="C377" s="36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</row>
    <row r="378" spans="1:61" ht="12.75" customHeight="1">
      <c r="A378" s="12"/>
      <c r="B378" s="12"/>
      <c r="C378" s="36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</row>
    <row r="379" spans="1:61" ht="12.75" customHeight="1">
      <c r="A379" s="12"/>
      <c r="B379" s="12"/>
      <c r="C379" s="36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</row>
    <row r="380" spans="1:61" ht="12.75" customHeight="1">
      <c r="A380" s="12"/>
      <c r="B380" s="12"/>
      <c r="C380" s="36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</row>
    <row r="381" spans="1:61" ht="12.75" customHeight="1">
      <c r="A381" s="12"/>
      <c r="B381" s="12"/>
      <c r="C381" s="36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</row>
    <row r="382" spans="1:61" ht="12.75" customHeight="1">
      <c r="A382" s="12"/>
      <c r="B382" s="12"/>
      <c r="C382" s="36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</row>
    <row r="383" spans="1:61" ht="12.75" customHeight="1">
      <c r="A383" s="12"/>
      <c r="B383" s="12"/>
      <c r="C383" s="36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</row>
    <row r="384" spans="1:61" ht="12.75" customHeight="1">
      <c r="A384" s="12"/>
      <c r="B384" s="12"/>
      <c r="C384" s="36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</row>
    <row r="385" spans="1:61" ht="12.75" customHeight="1">
      <c r="A385" s="12"/>
      <c r="B385" s="12"/>
      <c r="C385" s="36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</row>
    <row r="386" spans="1:61" ht="12.75" customHeight="1">
      <c r="A386" s="12"/>
      <c r="B386" s="12"/>
      <c r="C386" s="36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</row>
    <row r="387" spans="1:61" ht="12.75" customHeight="1">
      <c r="A387" s="12"/>
      <c r="B387" s="12"/>
      <c r="C387" s="36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</row>
    <row r="388" spans="1:61" ht="12.75" customHeight="1">
      <c r="A388" s="12"/>
      <c r="B388" s="12"/>
      <c r="C388" s="36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</row>
    <row r="389" spans="1:61" ht="12.75" customHeight="1">
      <c r="A389" s="12"/>
      <c r="B389" s="12"/>
      <c r="C389" s="36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</row>
    <row r="390" spans="1:61" ht="12.75" customHeight="1">
      <c r="A390" s="12"/>
      <c r="B390" s="12"/>
      <c r="C390" s="36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</row>
    <row r="391" spans="1:61" ht="12.75" customHeight="1">
      <c r="A391" s="12"/>
      <c r="B391" s="12"/>
      <c r="C391" s="36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</row>
    <row r="392" spans="1:61" ht="12.75" customHeight="1">
      <c r="A392" s="12"/>
      <c r="B392" s="12"/>
      <c r="C392" s="36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</row>
    <row r="393" spans="1:61" ht="12.75" customHeight="1">
      <c r="A393" s="12"/>
      <c r="B393" s="12"/>
      <c r="C393" s="36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</row>
    <row r="394" spans="1:61" ht="12.75" customHeight="1">
      <c r="A394" s="12"/>
      <c r="B394" s="12"/>
      <c r="C394" s="36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</row>
    <row r="395" spans="1:61" ht="12.75" customHeight="1">
      <c r="A395" s="12"/>
      <c r="B395" s="12"/>
      <c r="C395" s="36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</row>
    <row r="396" spans="1:61" ht="12.75" customHeight="1">
      <c r="A396" s="12"/>
      <c r="B396" s="12"/>
      <c r="C396" s="36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</row>
    <row r="397" spans="1:61" ht="12.75" customHeight="1">
      <c r="A397" s="12"/>
      <c r="B397" s="12"/>
      <c r="C397" s="36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</row>
    <row r="398" spans="1:61" ht="12.75" customHeight="1">
      <c r="A398" s="12"/>
      <c r="B398" s="12"/>
      <c r="C398" s="36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</row>
    <row r="399" spans="1:61" ht="12.75" customHeight="1">
      <c r="A399" s="12"/>
      <c r="B399" s="12"/>
      <c r="C399" s="36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</row>
    <row r="400" spans="1:61" ht="12.75" customHeight="1">
      <c r="A400" s="12"/>
      <c r="B400" s="12"/>
      <c r="C400" s="36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</row>
    <row r="401" spans="1:61" ht="12.75" customHeight="1">
      <c r="A401" s="12"/>
      <c r="B401" s="12"/>
      <c r="C401" s="36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</row>
    <row r="402" spans="1:61" ht="12.75" customHeight="1">
      <c r="A402" s="12"/>
      <c r="B402" s="12"/>
      <c r="C402" s="36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</row>
    <row r="403" spans="1:61" ht="12.75" customHeight="1">
      <c r="A403" s="12"/>
      <c r="B403" s="12"/>
      <c r="C403" s="36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</row>
    <row r="404" spans="1:61" ht="12.75" customHeight="1">
      <c r="A404" s="12"/>
      <c r="B404" s="12"/>
      <c r="C404" s="36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</row>
    <row r="405" spans="1:61" ht="12.75" customHeight="1">
      <c r="A405" s="12"/>
      <c r="B405" s="12"/>
      <c r="C405" s="36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</row>
    <row r="406" spans="1:61" ht="12.75" customHeight="1">
      <c r="A406" s="12"/>
      <c r="B406" s="12"/>
      <c r="C406" s="36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</row>
    <row r="407" spans="1:61" ht="12.75" customHeight="1">
      <c r="A407" s="12"/>
      <c r="B407" s="12"/>
      <c r="C407" s="36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</row>
    <row r="408" spans="1:61" ht="12.75" customHeight="1">
      <c r="A408" s="12"/>
      <c r="B408" s="12"/>
      <c r="C408" s="36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</row>
    <row r="409" spans="1:61" ht="12.75" customHeight="1">
      <c r="A409" s="12"/>
      <c r="B409" s="12"/>
      <c r="C409" s="36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</row>
    <row r="410" spans="1:61" ht="12.75" customHeight="1">
      <c r="A410" s="12"/>
      <c r="B410" s="12"/>
      <c r="C410" s="36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</row>
    <row r="411" spans="1:61" ht="12.75" customHeight="1">
      <c r="A411" s="12"/>
      <c r="B411" s="12"/>
      <c r="C411" s="36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</row>
    <row r="412" spans="1:61" ht="12.75" customHeight="1">
      <c r="A412" s="12"/>
      <c r="B412" s="12"/>
      <c r="C412" s="36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</row>
    <row r="413" spans="1:61" ht="12.75" customHeight="1">
      <c r="A413" s="12"/>
      <c r="B413" s="12"/>
      <c r="C413" s="36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</row>
    <row r="414" spans="1:61" ht="12.75" customHeight="1">
      <c r="A414" s="12"/>
      <c r="B414" s="12"/>
      <c r="C414" s="36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</row>
    <row r="415" spans="1:61" ht="12.75" customHeight="1">
      <c r="A415" s="12"/>
      <c r="B415" s="12"/>
      <c r="C415" s="36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</row>
    <row r="416" spans="1:61" ht="12.75" customHeight="1">
      <c r="A416" s="12"/>
      <c r="B416" s="12"/>
      <c r="C416" s="36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</row>
    <row r="417" spans="1:61" ht="12.75" customHeight="1">
      <c r="A417" s="12"/>
      <c r="B417" s="12"/>
      <c r="C417" s="36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</row>
    <row r="418" spans="1:61" ht="12.75" customHeight="1">
      <c r="A418" s="12"/>
      <c r="B418" s="12"/>
      <c r="C418" s="36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</row>
    <row r="419" spans="1:61" ht="12.75" customHeight="1">
      <c r="A419" s="12"/>
      <c r="B419" s="12"/>
      <c r="C419" s="36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</row>
    <row r="420" spans="1:61" ht="12.75" customHeight="1">
      <c r="A420" s="12"/>
      <c r="B420" s="12"/>
      <c r="C420" s="36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</row>
    <row r="421" spans="1:61" ht="12.75" customHeight="1">
      <c r="A421" s="12"/>
      <c r="B421" s="12"/>
      <c r="C421" s="36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</row>
    <row r="422" spans="1:61" ht="12.75" customHeight="1">
      <c r="A422" s="12"/>
      <c r="B422" s="12"/>
      <c r="C422" s="36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</row>
    <row r="423" spans="1:61" ht="12.75" customHeight="1">
      <c r="A423" s="12"/>
      <c r="B423" s="12"/>
      <c r="C423" s="36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</row>
    <row r="424" spans="1:61" ht="12.75" customHeight="1">
      <c r="A424" s="12"/>
      <c r="B424" s="12"/>
      <c r="C424" s="36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</row>
    <row r="425" spans="1:61" ht="12.75" customHeight="1">
      <c r="A425" s="12"/>
      <c r="B425" s="12"/>
      <c r="C425" s="36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</row>
    <row r="426" spans="1:61" ht="12.75" customHeight="1">
      <c r="A426" s="12"/>
      <c r="B426" s="12"/>
      <c r="C426" s="36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</row>
    <row r="427" spans="1:61" ht="12.75" customHeight="1">
      <c r="A427" s="12"/>
      <c r="B427" s="12"/>
      <c r="C427" s="36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</row>
    <row r="428" spans="1:61" ht="12.75" customHeight="1">
      <c r="A428" s="12"/>
      <c r="B428" s="12"/>
      <c r="C428" s="36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</row>
    <row r="429" spans="1:61" ht="12.75" customHeight="1">
      <c r="A429" s="12"/>
      <c r="B429" s="12"/>
      <c r="C429" s="36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</row>
    <row r="430" spans="1:61" ht="12.75" customHeight="1">
      <c r="A430" s="12"/>
      <c r="B430" s="12"/>
      <c r="C430" s="36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</row>
    <row r="431" spans="1:61" ht="12.75" customHeight="1">
      <c r="A431" s="12"/>
      <c r="B431" s="12"/>
      <c r="C431" s="36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</row>
    <row r="432" spans="1:61" ht="12.75" customHeight="1">
      <c r="A432" s="12"/>
      <c r="B432" s="12"/>
      <c r="C432" s="36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</row>
    <row r="433" spans="1:61" ht="12.75" customHeight="1">
      <c r="A433" s="12"/>
      <c r="B433" s="12"/>
      <c r="C433" s="36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</row>
    <row r="434" spans="1:61" ht="12.75" customHeight="1">
      <c r="A434" s="12"/>
      <c r="B434" s="12"/>
      <c r="C434" s="36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</row>
    <row r="435" spans="1:61" ht="12.75" customHeight="1">
      <c r="A435" s="12"/>
      <c r="B435" s="12"/>
      <c r="C435" s="36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</row>
    <row r="436" spans="1:61" ht="12.75" customHeight="1">
      <c r="A436" s="12"/>
      <c r="B436" s="12"/>
      <c r="C436" s="36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</row>
    <row r="437" spans="1:61" ht="12.75" customHeight="1">
      <c r="A437" s="12"/>
      <c r="B437" s="12"/>
      <c r="C437" s="36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</row>
    <row r="438" spans="1:61" ht="12.75" customHeight="1">
      <c r="A438" s="12"/>
      <c r="B438" s="12"/>
      <c r="C438" s="36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</row>
    <row r="439" spans="1:61" ht="12.75" customHeight="1">
      <c r="A439" s="12"/>
      <c r="B439" s="12"/>
      <c r="C439" s="36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</row>
    <row r="440" spans="1:61" ht="12.75" customHeight="1">
      <c r="A440" s="12"/>
      <c r="B440" s="12"/>
      <c r="C440" s="36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</row>
    <row r="441" spans="1:61" ht="12.75" customHeight="1">
      <c r="A441" s="12"/>
      <c r="B441" s="12"/>
      <c r="C441" s="36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</row>
    <row r="442" spans="1:61" ht="12.75" customHeight="1">
      <c r="A442" s="12"/>
      <c r="B442" s="12"/>
      <c r="C442" s="36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</row>
    <row r="443" spans="1:61" ht="12.75" customHeight="1">
      <c r="A443" s="12"/>
      <c r="B443" s="12"/>
      <c r="C443" s="36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</row>
    <row r="444" spans="1:61" ht="12.75" customHeight="1">
      <c r="A444" s="12"/>
      <c r="B444" s="12"/>
      <c r="C444" s="36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</row>
    <row r="445" spans="1:61" ht="12.75" customHeight="1">
      <c r="A445" s="12"/>
      <c r="B445" s="12"/>
      <c r="C445" s="36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</row>
    <row r="446" spans="1:61" ht="12.75" customHeight="1">
      <c r="A446" s="12"/>
      <c r="B446" s="12"/>
      <c r="C446" s="36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</row>
    <row r="447" spans="1:61" ht="12.75" customHeight="1">
      <c r="A447" s="12"/>
      <c r="B447" s="12"/>
      <c r="C447" s="36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</row>
    <row r="448" spans="1:61" ht="12.75" customHeight="1">
      <c r="A448" s="12"/>
      <c r="B448" s="12"/>
      <c r="C448" s="36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</row>
    <row r="449" spans="1:61" ht="12.75" customHeight="1">
      <c r="A449" s="12"/>
      <c r="B449" s="12"/>
      <c r="C449" s="36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</row>
    <row r="450" spans="1:61" ht="12.75" customHeight="1">
      <c r="A450" s="12"/>
      <c r="B450" s="12"/>
      <c r="C450" s="36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</row>
    <row r="451" spans="1:61" ht="12.75" customHeight="1">
      <c r="A451" s="12"/>
      <c r="B451" s="12"/>
      <c r="C451" s="36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</row>
    <row r="452" spans="1:61" ht="12.75" customHeight="1">
      <c r="A452" s="12"/>
      <c r="B452" s="12"/>
      <c r="C452" s="36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</row>
    <row r="453" spans="1:61" ht="12.75" customHeight="1">
      <c r="A453" s="12"/>
      <c r="B453" s="12"/>
      <c r="C453" s="36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</row>
    <row r="454" spans="1:61" ht="12.75" customHeight="1">
      <c r="A454" s="12"/>
      <c r="B454" s="12"/>
      <c r="C454" s="36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</row>
    <row r="455" spans="1:61" ht="12.75" customHeight="1">
      <c r="A455" s="12"/>
      <c r="B455" s="12"/>
      <c r="C455" s="36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</row>
    <row r="456" spans="1:61" ht="12.75" customHeight="1">
      <c r="A456" s="12"/>
      <c r="B456" s="12"/>
      <c r="C456" s="36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</row>
    <row r="457" spans="1:61" ht="12.75" customHeight="1">
      <c r="A457" s="12"/>
      <c r="B457" s="12"/>
      <c r="C457" s="36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</row>
    <row r="458" spans="1:61" ht="12.75" customHeight="1">
      <c r="A458" s="12"/>
      <c r="B458" s="12"/>
      <c r="C458" s="36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</row>
    <row r="459" spans="1:61" ht="12.75" customHeight="1">
      <c r="A459" s="12"/>
      <c r="B459" s="12"/>
      <c r="C459" s="36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</row>
    <row r="460" spans="1:61" ht="12.75" customHeight="1">
      <c r="A460" s="12"/>
      <c r="B460" s="12"/>
      <c r="C460" s="36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</row>
    <row r="461" spans="1:61" ht="12.75" customHeight="1">
      <c r="A461" s="12"/>
      <c r="B461" s="12"/>
      <c r="C461" s="36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</row>
    <row r="462" spans="1:61" ht="12.75" customHeight="1">
      <c r="A462" s="12"/>
      <c r="B462" s="12"/>
      <c r="C462" s="36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</row>
    <row r="463" spans="1:61" ht="12.75" customHeight="1">
      <c r="A463" s="12"/>
      <c r="B463" s="12"/>
      <c r="C463" s="36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</row>
    <row r="464" spans="1:61" ht="12.75" customHeight="1">
      <c r="A464" s="12"/>
      <c r="B464" s="12"/>
      <c r="C464" s="36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</row>
    <row r="465" spans="1:61" ht="12.75" customHeight="1">
      <c r="A465" s="12"/>
      <c r="B465" s="12"/>
      <c r="C465" s="36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</row>
    <row r="466" spans="1:61" ht="12.75" customHeight="1">
      <c r="A466" s="12"/>
      <c r="B466" s="12"/>
      <c r="C466" s="36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</row>
    <row r="467" spans="1:61" ht="12.75" customHeight="1">
      <c r="A467" s="12"/>
      <c r="B467" s="12"/>
      <c r="C467" s="36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</row>
    <row r="468" spans="1:61" ht="12.75" customHeight="1">
      <c r="A468" s="12"/>
      <c r="B468" s="12"/>
      <c r="C468" s="36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</row>
    <row r="469" spans="1:61" ht="12.75" customHeight="1">
      <c r="A469" s="12"/>
      <c r="B469" s="12"/>
      <c r="C469" s="36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</row>
    <row r="470" spans="1:61" ht="12.75" customHeight="1">
      <c r="A470" s="12"/>
      <c r="B470" s="12"/>
      <c r="C470" s="36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</row>
    <row r="471" spans="1:61" ht="12.75" customHeight="1">
      <c r="A471" s="12"/>
      <c r="B471" s="12"/>
      <c r="C471" s="36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</row>
    <row r="472" spans="1:61" ht="12.75" customHeight="1">
      <c r="A472" s="12"/>
      <c r="B472" s="12"/>
      <c r="C472" s="36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</row>
    <row r="473" spans="1:61" ht="12.75" customHeight="1">
      <c r="A473" s="12"/>
      <c r="B473" s="12"/>
      <c r="C473" s="36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</row>
    <row r="474" spans="1:61" ht="12.75" customHeight="1">
      <c r="A474" s="12"/>
      <c r="B474" s="12"/>
      <c r="C474" s="36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</row>
    <row r="475" spans="1:61" ht="12.75" customHeight="1">
      <c r="A475" s="12"/>
      <c r="B475" s="12"/>
      <c r="C475" s="36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</row>
    <row r="476" spans="1:61" ht="12.75" customHeight="1">
      <c r="A476" s="12"/>
      <c r="B476" s="12"/>
      <c r="C476" s="36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</row>
    <row r="477" spans="1:61" ht="12.75" customHeight="1">
      <c r="A477" s="12"/>
      <c r="B477" s="12"/>
      <c r="C477" s="36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</row>
    <row r="478" spans="1:61" ht="12.75" customHeight="1">
      <c r="A478" s="12"/>
      <c r="B478" s="12"/>
      <c r="C478" s="36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</row>
    <row r="479" spans="1:61" ht="12.75" customHeight="1">
      <c r="A479" s="12"/>
      <c r="B479" s="12"/>
      <c r="C479" s="36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</row>
    <row r="480" spans="1:61" ht="12.75" customHeight="1">
      <c r="A480" s="12"/>
      <c r="B480" s="12"/>
      <c r="C480" s="36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</row>
    <row r="481" spans="1:61" ht="12.75" customHeight="1">
      <c r="A481" s="12"/>
      <c r="B481" s="12"/>
      <c r="C481" s="36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</row>
    <row r="482" spans="1:61" ht="12.75" customHeight="1">
      <c r="A482" s="12"/>
      <c r="B482" s="12"/>
      <c r="C482" s="36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</row>
    <row r="483" spans="1:61" ht="12.75" customHeight="1">
      <c r="A483" s="12"/>
      <c r="B483" s="12"/>
      <c r="C483" s="36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</row>
    <row r="484" spans="1:61" ht="12.75" customHeight="1">
      <c r="A484" s="12"/>
      <c r="B484" s="12"/>
      <c r="C484" s="36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</row>
    <row r="485" spans="1:61" ht="12.75" customHeight="1">
      <c r="A485" s="12"/>
      <c r="B485" s="12"/>
      <c r="C485" s="36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</row>
    <row r="486" spans="1:61" ht="12.75" customHeight="1">
      <c r="A486" s="12"/>
      <c r="B486" s="12"/>
      <c r="C486" s="36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</row>
    <row r="487" spans="1:61" ht="12.75" customHeight="1">
      <c r="A487" s="12"/>
      <c r="B487" s="12"/>
      <c r="C487" s="36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</row>
    <row r="488" spans="1:61" ht="12.75" customHeight="1">
      <c r="A488" s="12"/>
      <c r="B488" s="12"/>
      <c r="C488" s="36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</row>
    <row r="489" spans="1:61" ht="12.75" customHeight="1">
      <c r="A489" s="12"/>
      <c r="B489" s="12"/>
      <c r="C489" s="36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</row>
    <row r="490" spans="1:61" ht="12.75" customHeight="1">
      <c r="A490" s="12"/>
      <c r="B490" s="12"/>
      <c r="C490" s="36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</row>
    <row r="491" spans="1:61" ht="12.75" customHeight="1">
      <c r="A491" s="12"/>
      <c r="B491" s="12"/>
      <c r="C491" s="36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</row>
    <row r="492" spans="1:61" ht="12.75" customHeight="1">
      <c r="A492" s="12"/>
      <c r="B492" s="12"/>
      <c r="C492" s="36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</row>
    <row r="493" spans="1:61" ht="12.75" customHeight="1">
      <c r="A493" s="12"/>
      <c r="B493" s="12"/>
      <c r="C493" s="36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</row>
    <row r="494" spans="1:61" ht="12.75" customHeight="1">
      <c r="A494" s="12"/>
      <c r="B494" s="12"/>
      <c r="C494" s="36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</row>
    <row r="495" spans="1:61" ht="12.75" customHeight="1">
      <c r="A495" s="12"/>
      <c r="B495" s="12"/>
      <c r="C495" s="36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</row>
    <row r="496" spans="1:61" ht="12.75" customHeight="1">
      <c r="A496" s="12"/>
      <c r="B496" s="12"/>
      <c r="C496" s="36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</row>
    <row r="497" spans="1:61" ht="12.75" customHeight="1">
      <c r="A497" s="12"/>
      <c r="B497" s="12"/>
      <c r="C497" s="36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</row>
    <row r="498" spans="1:61" ht="12.75" customHeight="1">
      <c r="A498" s="12"/>
      <c r="B498" s="12"/>
      <c r="C498" s="36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</row>
    <row r="499" spans="1:61" ht="12.75" customHeight="1">
      <c r="A499" s="12"/>
      <c r="B499" s="12"/>
      <c r="C499" s="36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</row>
    <row r="500" spans="1:61" ht="12.75" customHeight="1">
      <c r="A500" s="12"/>
      <c r="B500" s="12"/>
      <c r="C500" s="36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</row>
    <row r="501" spans="1:61" ht="12.75" customHeight="1">
      <c r="A501" s="12"/>
      <c r="B501" s="12"/>
      <c r="C501" s="36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</row>
    <row r="502" spans="1:61" ht="12.75" customHeight="1">
      <c r="A502" s="12"/>
      <c r="B502" s="12"/>
      <c r="C502" s="36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</row>
    <row r="503" spans="1:61" ht="12.75" customHeight="1">
      <c r="A503" s="12"/>
      <c r="B503" s="12"/>
      <c r="C503" s="36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</row>
    <row r="504" spans="1:61" ht="12.75" customHeight="1">
      <c r="A504" s="12"/>
      <c r="B504" s="12"/>
      <c r="C504" s="36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</row>
    <row r="505" spans="1:61" ht="12.75" customHeight="1">
      <c r="A505" s="12"/>
      <c r="B505" s="12"/>
      <c r="C505" s="36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</row>
    <row r="506" spans="1:61" ht="12.75" customHeight="1">
      <c r="A506" s="12"/>
      <c r="B506" s="12"/>
      <c r="C506" s="36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</row>
    <row r="507" spans="1:61" ht="12.75" customHeight="1">
      <c r="A507" s="12"/>
      <c r="B507" s="12"/>
      <c r="C507" s="36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</row>
    <row r="508" spans="1:61" ht="12.75" customHeight="1">
      <c r="A508" s="12"/>
      <c r="B508" s="12"/>
      <c r="C508" s="36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</row>
    <row r="509" spans="1:61" ht="12.75" customHeight="1">
      <c r="A509" s="12"/>
      <c r="B509" s="12"/>
      <c r="C509" s="36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</row>
    <row r="510" spans="1:61" ht="12.75" customHeight="1">
      <c r="A510" s="12"/>
      <c r="B510" s="12"/>
      <c r="C510" s="36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</row>
    <row r="511" spans="1:61" ht="12.75" customHeight="1">
      <c r="A511" s="12"/>
      <c r="B511" s="12"/>
      <c r="C511" s="36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</row>
    <row r="512" spans="1:61" ht="12.75" customHeight="1">
      <c r="A512" s="12"/>
      <c r="B512" s="12"/>
      <c r="C512" s="36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</row>
    <row r="513" spans="1:61" ht="12.75" customHeight="1">
      <c r="A513" s="12"/>
      <c r="B513" s="12"/>
      <c r="C513" s="36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</row>
    <row r="514" spans="1:61" ht="12.75" customHeight="1">
      <c r="A514" s="12"/>
      <c r="B514" s="12"/>
      <c r="C514" s="36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</row>
    <row r="515" spans="1:61" ht="12.75" customHeight="1">
      <c r="A515" s="12"/>
      <c r="B515" s="12"/>
      <c r="C515" s="36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</row>
    <row r="516" spans="1:61" ht="12.75" customHeight="1">
      <c r="A516" s="12"/>
      <c r="B516" s="12"/>
      <c r="C516" s="36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</row>
    <row r="517" spans="1:61" ht="12.75" customHeight="1">
      <c r="A517" s="12"/>
      <c r="B517" s="12"/>
      <c r="C517" s="36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</row>
    <row r="518" spans="1:61" ht="12.75" customHeight="1">
      <c r="A518" s="12"/>
      <c r="B518" s="12"/>
      <c r="C518" s="36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</row>
    <row r="519" spans="1:61" ht="12.75" customHeight="1">
      <c r="A519" s="12"/>
      <c r="B519" s="12"/>
      <c r="C519" s="36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</row>
    <row r="520" spans="1:61" ht="12.75" customHeight="1">
      <c r="A520" s="12"/>
      <c r="B520" s="12"/>
      <c r="C520" s="36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</row>
    <row r="521" spans="1:61" ht="12.75" customHeight="1">
      <c r="A521" s="12"/>
      <c r="B521" s="12"/>
      <c r="C521" s="36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</row>
    <row r="522" spans="1:61" ht="12.75" customHeight="1">
      <c r="A522" s="12"/>
      <c r="B522" s="12"/>
      <c r="C522" s="36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</row>
    <row r="523" spans="1:61" ht="12.75" customHeight="1">
      <c r="A523" s="12"/>
      <c r="B523" s="12"/>
      <c r="C523" s="36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</row>
    <row r="524" spans="1:61" ht="12.75" customHeight="1">
      <c r="A524" s="12"/>
      <c r="B524" s="12"/>
      <c r="C524" s="36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</row>
    <row r="525" spans="1:61" ht="12.75" customHeight="1">
      <c r="A525" s="12"/>
      <c r="B525" s="12"/>
      <c r="C525" s="36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</row>
    <row r="526" spans="1:61" ht="12.75" customHeight="1">
      <c r="A526" s="12"/>
      <c r="B526" s="12"/>
      <c r="C526" s="36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</row>
    <row r="527" spans="1:61" ht="12.75" customHeight="1">
      <c r="A527" s="12"/>
      <c r="B527" s="12"/>
      <c r="C527" s="36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</row>
    <row r="528" spans="1:61" ht="12.75" customHeight="1">
      <c r="A528" s="12"/>
      <c r="B528" s="12"/>
      <c r="C528" s="36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</row>
    <row r="529" spans="1:61" ht="12.75" customHeight="1">
      <c r="A529" s="12"/>
      <c r="B529" s="12"/>
      <c r="C529" s="36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</row>
    <row r="530" spans="1:61" ht="12.75" customHeight="1">
      <c r="A530" s="12"/>
      <c r="B530" s="12"/>
      <c r="C530" s="36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</row>
    <row r="531" spans="1:61" ht="12.75" customHeight="1">
      <c r="A531" s="12"/>
      <c r="B531" s="12"/>
      <c r="C531" s="36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</row>
    <row r="532" spans="1:61" ht="12.75" customHeight="1">
      <c r="A532" s="12"/>
      <c r="B532" s="12"/>
      <c r="C532" s="36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</row>
    <row r="533" spans="1:61" ht="12.75" customHeight="1">
      <c r="A533" s="12"/>
      <c r="B533" s="12"/>
      <c r="C533" s="36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</row>
    <row r="534" spans="1:61" ht="12.75" customHeight="1">
      <c r="A534" s="12"/>
      <c r="B534" s="12"/>
      <c r="C534" s="36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</row>
    <row r="535" spans="1:61" ht="12.75" customHeight="1">
      <c r="A535" s="12"/>
      <c r="B535" s="12"/>
      <c r="C535" s="36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</row>
    <row r="536" spans="1:61" ht="12.75" customHeight="1">
      <c r="A536" s="12"/>
      <c r="B536" s="12"/>
      <c r="C536" s="36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</row>
    <row r="537" spans="1:61" ht="12.75" customHeight="1">
      <c r="A537" s="12"/>
      <c r="B537" s="12"/>
      <c r="C537" s="36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</row>
    <row r="538" spans="1:61" ht="12.75" customHeight="1">
      <c r="A538" s="12"/>
      <c r="B538" s="12"/>
      <c r="C538" s="36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</row>
    <row r="539" spans="1:61" ht="12.75" customHeight="1">
      <c r="A539" s="12"/>
      <c r="B539" s="12"/>
      <c r="C539" s="36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</row>
    <row r="540" spans="1:61" ht="12.75" customHeight="1">
      <c r="A540" s="12"/>
      <c r="B540" s="12"/>
      <c r="C540" s="36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</row>
    <row r="541" spans="1:61" ht="12.75" customHeight="1">
      <c r="A541" s="12"/>
      <c r="B541" s="12"/>
      <c r="C541" s="36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</row>
    <row r="542" spans="1:61" ht="12.75" customHeight="1">
      <c r="A542" s="12"/>
      <c r="B542" s="12"/>
      <c r="C542" s="36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</row>
    <row r="543" spans="1:61" ht="12.75" customHeight="1">
      <c r="A543" s="12"/>
      <c r="B543" s="12"/>
      <c r="C543" s="36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</row>
    <row r="544" spans="1:61" ht="12.75" customHeight="1">
      <c r="A544" s="12"/>
      <c r="B544" s="12"/>
      <c r="C544" s="36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</row>
    <row r="545" spans="1:61" ht="12.75" customHeight="1">
      <c r="A545" s="12"/>
      <c r="B545" s="12"/>
      <c r="C545" s="36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</row>
    <row r="546" spans="1:61" ht="12.75" customHeight="1">
      <c r="A546" s="12"/>
      <c r="B546" s="12"/>
      <c r="C546" s="36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</row>
    <row r="547" spans="1:61" ht="12.75" customHeight="1">
      <c r="A547" s="12"/>
      <c r="B547" s="12"/>
      <c r="C547" s="36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</row>
    <row r="548" spans="1:61" ht="12.75" customHeight="1">
      <c r="A548" s="12"/>
      <c r="B548" s="12"/>
      <c r="C548" s="36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</row>
    <row r="549" spans="1:61" ht="12.75" customHeight="1">
      <c r="A549" s="12"/>
      <c r="B549" s="12"/>
      <c r="C549" s="36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</row>
    <row r="550" spans="1:61" ht="12.75" customHeight="1">
      <c r="A550" s="12"/>
      <c r="B550" s="12"/>
      <c r="C550" s="36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</row>
    <row r="551" spans="1:61" ht="12.75" customHeight="1">
      <c r="A551" s="12"/>
      <c r="B551" s="12"/>
      <c r="C551" s="36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</row>
    <row r="552" spans="1:61" ht="12.75" customHeight="1">
      <c r="A552" s="12"/>
      <c r="B552" s="12"/>
      <c r="C552" s="36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</row>
    <row r="553" spans="1:61" ht="12.75" customHeight="1">
      <c r="A553" s="12"/>
      <c r="B553" s="12"/>
      <c r="C553" s="36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</row>
    <row r="554" spans="1:61" ht="12.75" customHeight="1">
      <c r="A554" s="12"/>
      <c r="B554" s="12"/>
      <c r="C554" s="36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</row>
    <row r="555" spans="1:61" ht="12.75" customHeight="1">
      <c r="A555" s="12"/>
      <c r="B555" s="12"/>
      <c r="C555" s="36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</row>
    <row r="556" spans="1:61" ht="12.75" customHeight="1">
      <c r="A556" s="12"/>
      <c r="B556" s="12"/>
      <c r="C556" s="36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</row>
    <row r="557" spans="1:61" ht="12.75" customHeight="1">
      <c r="A557" s="12"/>
      <c r="B557" s="12"/>
      <c r="C557" s="36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</row>
    <row r="558" spans="1:61" ht="12.75" customHeight="1">
      <c r="A558" s="12"/>
      <c r="B558" s="12"/>
      <c r="C558" s="36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</row>
    <row r="559" spans="1:61" ht="12.75" customHeight="1">
      <c r="A559" s="12"/>
      <c r="B559" s="12"/>
      <c r="C559" s="36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</row>
    <row r="560" spans="1:61" ht="12.75" customHeight="1">
      <c r="A560" s="12"/>
      <c r="B560" s="12"/>
      <c r="C560" s="36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</row>
    <row r="561" spans="1:61" ht="12.75" customHeight="1">
      <c r="A561" s="12"/>
      <c r="B561" s="12"/>
      <c r="C561" s="36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</row>
    <row r="562" spans="1:61" ht="12.75" customHeight="1">
      <c r="A562" s="12"/>
      <c r="B562" s="12"/>
      <c r="C562" s="36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</row>
    <row r="563" spans="1:61" ht="12.75" customHeight="1">
      <c r="A563" s="12"/>
      <c r="B563" s="12"/>
      <c r="C563" s="36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</row>
    <row r="564" spans="1:61" ht="12.75" customHeight="1">
      <c r="A564" s="12"/>
      <c r="B564" s="12"/>
      <c r="C564" s="36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</row>
    <row r="565" spans="1:61" ht="12.75" customHeight="1">
      <c r="A565" s="12"/>
      <c r="B565" s="12"/>
      <c r="C565" s="36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</row>
    <row r="566" spans="1:61" ht="12.75" customHeight="1">
      <c r="A566" s="12"/>
      <c r="B566" s="12"/>
      <c r="C566" s="36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</row>
    <row r="567" spans="1:61" ht="12.75" customHeight="1">
      <c r="A567" s="12"/>
      <c r="B567" s="12"/>
      <c r="C567" s="36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</row>
    <row r="568" spans="1:61" ht="12.75" customHeight="1">
      <c r="A568" s="12"/>
      <c r="B568" s="12"/>
      <c r="C568" s="36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</row>
    <row r="569" spans="1:61" ht="12.75" customHeight="1">
      <c r="A569" s="12"/>
      <c r="B569" s="12"/>
      <c r="C569" s="36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</row>
    <row r="570" spans="1:61" ht="12.75" customHeight="1">
      <c r="A570" s="12"/>
      <c r="B570" s="12"/>
      <c r="C570" s="36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</row>
    <row r="571" spans="1:61" ht="12.75" customHeight="1">
      <c r="A571" s="12"/>
      <c r="B571" s="12"/>
      <c r="C571" s="36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</row>
    <row r="572" spans="1:61" ht="12.75" customHeight="1">
      <c r="A572" s="12"/>
      <c r="B572" s="12"/>
      <c r="C572" s="36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</row>
    <row r="573" spans="1:61" ht="12.75" customHeight="1">
      <c r="A573" s="12"/>
      <c r="B573" s="12"/>
      <c r="C573" s="36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</row>
    <row r="574" spans="1:61" ht="12.75" customHeight="1">
      <c r="A574" s="12"/>
      <c r="B574" s="12"/>
      <c r="C574" s="36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</row>
    <row r="575" spans="1:61" ht="12.75" customHeight="1">
      <c r="A575" s="12"/>
      <c r="B575" s="12"/>
      <c r="C575" s="36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</row>
    <row r="576" spans="1:61" ht="12.75" customHeight="1">
      <c r="A576" s="12"/>
      <c r="B576" s="12"/>
      <c r="C576" s="36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</row>
    <row r="577" spans="1:61" ht="12.75" customHeight="1">
      <c r="A577" s="12"/>
      <c r="B577" s="12"/>
      <c r="C577" s="36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</row>
    <row r="578" spans="1:61" ht="12.75" customHeight="1">
      <c r="A578" s="12"/>
      <c r="B578" s="12"/>
      <c r="C578" s="36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</row>
    <row r="579" spans="1:61" ht="12.75" customHeight="1">
      <c r="A579" s="12"/>
      <c r="B579" s="12"/>
      <c r="C579" s="36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</row>
    <row r="580" spans="1:61" ht="12.75" customHeight="1">
      <c r="A580" s="12"/>
      <c r="B580" s="12"/>
      <c r="C580" s="36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</row>
    <row r="581" spans="1:61" ht="12.75" customHeight="1">
      <c r="A581" s="12"/>
      <c r="B581" s="12"/>
      <c r="C581" s="36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</row>
    <row r="582" spans="1:61" ht="12.75" customHeight="1">
      <c r="A582" s="12"/>
      <c r="B582" s="12"/>
      <c r="C582" s="36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</row>
    <row r="583" spans="1:61" ht="12.75" customHeight="1">
      <c r="A583" s="12"/>
      <c r="B583" s="12"/>
      <c r="C583" s="36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</row>
    <row r="584" spans="1:61" ht="12.75" customHeight="1">
      <c r="A584" s="12"/>
      <c r="B584" s="12"/>
      <c r="C584" s="36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</row>
    <row r="585" spans="1:61" ht="12.75" customHeight="1">
      <c r="A585" s="12"/>
      <c r="B585" s="12"/>
      <c r="C585" s="36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</row>
    <row r="586" spans="1:61" ht="12.75" customHeight="1">
      <c r="A586" s="12"/>
      <c r="B586" s="12"/>
      <c r="C586" s="36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</row>
    <row r="587" spans="1:61" ht="12.75" customHeight="1">
      <c r="A587" s="12"/>
      <c r="B587" s="12"/>
      <c r="C587" s="36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</row>
    <row r="588" spans="1:61" ht="12.75" customHeight="1">
      <c r="A588" s="12"/>
      <c r="B588" s="12"/>
      <c r="C588" s="36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</row>
    <row r="589" spans="1:61" ht="12.75" customHeight="1">
      <c r="A589" s="12"/>
      <c r="B589" s="12"/>
      <c r="C589" s="36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</row>
    <row r="590" spans="1:61" ht="12.75" customHeight="1">
      <c r="A590" s="12"/>
      <c r="B590" s="12"/>
      <c r="C590" s="36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</row>
    <row r="591" spans="1:61" ht="12.75" customHeight="1">
      <c r="A591" s="12"/>
      <c r="B591" s="12"/>
      <c r="C591" s="36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</row>
    <row r="592" spans="1:61" ht="12.75" customHeight="1">
      <c r="A592" s="12"/>
      <c r="B592" s="12"/>
      <c r="C592" s="36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</row>
    <row r="593" spans="1:61" ht="12.75" customHeight="1">
      <c r="A593" s="12"/>
      <c r="B593" s="12"/>
      <c r="C593" s="36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</row>
    <row r="594" spans="1:61" ht="12.75" customHeight="1">
      <c r="A594" s="12"/>
      <c r="B594" s="12"/>
      <c r="C594" s="36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</row>
    <row r="595" spans="1:61" ht="12.75" customHeight="1">
      <c r="A595" s="12"/>
      <c r="B595" s="12"/>
      <c r="C595" s="36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</row>
    <row r="596" spans="1:61" ht="12.75" customHeight="1">
      <c r="A596" s="12"/>
      <c r="B596" s="12"/>
      <c r="C596" s="36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</row>
    <row r="597" spans="1:61" ht="12.75" customHeight="1">
      <c r="A597" s="12"/>
      <c r="B597" s="12"/>
      <c r="C597" s="36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</row>
    <row r="598" spans="1:61" ht="12.75" customHeight="1">
      <c r="A598" s="12"/>
      <c r="B598" s="12"/>
      <c r="C598" s="36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</row>
    <row r="599" spans="1:61" ht="12.75" customHeight="1">
      <c r="A599" s="12"/>
      <c r="B599" s="12"/>
      <c r="C599" s="36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</row>
    <row r="600" spans="1:61" ht="12.75" customHeight="1">
      <c r="A600" s="12"/>
      <c r="B600" s="12"/>
      <c r="C600" s="36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</row>
    <row r="601" spans="1:61" ht="12.75" customHeight="1">
      <c r="A601" s="12"/>
      <c r="B601" s="12"/>
      <c r="C601" s="36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</row>
    <row r="602" spans="1:61" ht="12.75" customHeight="1">
      <c r="A602" s="12"/>
      <c r="B602" s="12"/>
      <c r="C602" s="36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</row>
    <row r="603" spans="1:61" ht="12.75" customHeight="1">
      <c r="A603" s="12"/>
      <c r="B603" s="12"/>
      <c r="C603" s="36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</row>
    <row r="604" spans="1:61" ht="12.75" customHeight="1">
      <c r="A604" s="12"/>
      <c r="B604" s="12"/>
      <c r="C604" s="36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</row>
    <row r="605" spans="1:61" ht="12.75" customHeight="1">
      <c r="A605" s="12"/>
      <c r="B605" s="12"/>
      <c r="C605" s="36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</row>
    <row r="606" spans="1:61" ht="12.75" customHeight="1">
      <c r="A606" s="12"/>
      <c r="B606" s="12"/>
      <c r="C606" s="36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</row>
    <row r="607" spans="1:61" ht="12.75" customHeight="1">
      <c r="A607" s="12"/>
      <c r="B607" s="12"/>
      <c r="C607" s="36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</row>
    <row r="608" spans="1:61" ht="12.75" customHeight="1">
      <c r="A608" s="12"/>
      <c r="B608" s="12"/>
      <c r="C608" s="36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</row>
    <row r="609" spans="1:61" ht="12.75" customHeight="1">
      <c r="A609" s="12"/>
      <c r="B609" s="12"/>
      <c r="C609" s="36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</row>
    <row r="610" spans="1:61" ht="12.75" customHeight="1">
      <c r="A610" s="12"/>
      <c r="B610" s="12"/>
      <c r="C610" s="36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</row>
    <row r="611" spans="1:61" ht="12.75" customHeight="1">
      <c r="A611" s="12"/>
      <c r="B611" s="12"/>
      <c r="C611" s="36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</row>
    <row r="612" spans="1:61" ht="12.75" customHeight="1">
      <c r="A612" s="12"/>
      <c r="B612" s="12"/>
      <c r="C612" s="36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</row>
    <row r="613" spans="1:61" ht="12.75" customHeight="1">
      <c r="A613" s="12"/>
      <c r="B613" s="12"/>
      <c r="C613" s="36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</row>
    <row r="614" spans="1:61" ht="12.75" customHeight="1">
      <c r="A614" s="12"/>
      <c r="B614" s="12"/>
      <c r="C614" s="36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</row>
    <row r="615" spans="1:61" ht="12.75" customHeight="1">
      <c r="A615" s="12"/>
      <c r="B615" s="12"/>
      <c r="C615" s="36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</row>
    <row r="616" spans="1:61" ht="12.75" customHeight="1">
      <c r="A616" s="12"/>
      <c r="B616" s="12"/>
      <c r="C616" s="36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</row>
    <row r="617" spans="1:61" ht="12.75" customHeight="1">
      <c r="A617" s="12"/>
      <c r="B617" s="12"/>
      <c r="C617" s="36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</row>
    <row r="618" spans="1:61" ht="12.75" customHeight="1">
      <c r="A618" s="12"/>
      <c r="B618" s="12"/>
      <c r="C618" s="36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</row>
    <row r="619" spans="1:61" ht="12.75" customHeight="1">
      <c r="A619" s="12"/>
      <c r="B619" s="12"/>
      <c r="C619" s="36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</row>
    <row r="620" spans="1:61" ht="12.75" customHeight="1">
      <c r="A620" s="12"/>
      <c r="B620" s="12"/>
      <c r="C620" s="36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</row>
    <row r="621" spans="1:61" ht="12.75" customHeight="1">
      <c r="A621" s="12"/>
      <c r="B621" s="12"/>
      <c r="C621" s="36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</row>
    <row r="622" spans="1:61" ht="12.75" customHeight="1">
      <c r="A622" s="12"/>
      <c r="B622" s="12"/>
      <c r="C622" s="36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</row>
    <row r="623" spans="1:61" ht="12.75" customHeight="1">
      <c r="A623" s="12"/>
      <c r="B623" s="12"/>
      <c r="C623" s="36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</row>
    <row r="624" spans="1:61" ht="12.75" customHeight="1">
      <c r="A624" s="12"/>
      <c r="B624" s="12"/>
      <c r="C624" s="36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</row>
    <row r="625" spans="1:61" ht="12.75" customHeight="1">
      <c r="A625" s="12"/>
      <c r="B625" s="12"/>
      <c r="C625" s="36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</row>
    <row r="626" spans="1:61" ht="12.75" customHeight="1">
      <c r="A626" s="12"/>
      <c r="B626" s="12"/>
      <c r="C626" s="36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</row>
    <row r="627" spans="1:61" ht="12.75" customHeight="1">
      <c r="A627" s="12"/>
      <c r="B627" s="12"/>
      <c r="C627" s="36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</row>
    <row r="628" spans="1:61" ht="12.75" customHeight="1">
      <c r="A628" s="12"/>
      <c r="B628" s="12"/>
      <c r="C628" s="36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</row>
    <row r="629" spans="1:61" ht="12.75" customHeight="1">
      <c r="A629" s="12"/>
      <c r="B629" s="12"/>
      <c r="C629" s="36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</row>
    <row r="630" spans="1:61" ht="12.75" customHeight="1">
      <c r="A630" s="12"/>
      <c r="B630" s="12"/>
      <c r="C630" s="36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</row>
    <row r="631" spans="1:61" ht="12.75" customHeight="1">
      <c r="A631" s="12"/>
      <c r="B631" s="12"/>
      <c r="C631" s="36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</row>
    <row r="632" spans="1:61" ht="12.75" customHeight="1">
      <c r="A632" s="12"/>
      <c r="B632" s="12"/>
      <c r="C632" s="36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</row>
    <row r="633" spans="1:61" ht="12.75" customHeight="1">
      <c r="A633" s="12"/>
      <c r="B633" s="12"/>
      <c r="C633" s="36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</row>
    <row r="634" spans="1:61" ht="12.75" customHeight="1">
      <c r="A634" s="12"/>
      <c r="B634" s="12"/>
      <c r="C634" s="36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</row>
    <row r="635" spans="1:61" ht="12.75" customHeight="1">
      <c r="A635" s="12"/>
      <c r="B635" s="12"/>
      <c r="C635" s="36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</row>
    <row r="636" spans="1:61" ht="12.75" customHeight="1">
      <c r="A636" s="12"/>
      <c r="B636" s="12"/>
      <c r="C636" s="36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</row>
    <row r="637" spans="1:61" ht="12.75" customHeight="1">
      <c r="A637" s="12"/>
      <c r="B637" s="12"/>
      <c r="C637" s="36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</row>
    <row r="638" spans="1:61" ht="12.75" customHeight="1">
      <c r="A638" s="12"/>
      <c r="B638" s="12"/>
      <c r="C638" s="36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</row>
    <row r="639" spans="1:61" ht="12.75" customHeight="1">
      <c r="A639" s="12"/>
      <c r="B639" s="12"/>
      <c r="C639" s="36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</row>
    <row r="640" spans="1:61" ht="12.75" customHeight="1">
      <c r="A640" s="12"/>
      <c r="B640" s="12"/>
      <c r="C640" s="36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</row>
    <row r="641" spans="1:61" ht="12.75" customHeight="1">
      <c r="A641" s="12"/>
      <c r="B641" s="12"/>
      <c r="C641" s="36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</row>
    <row r="642" spans="1:61" ht="12.75" customHeight="1">
      <c r="A642" s="12"/>
      <c r="B642" s="12"/>
      <c r="C642" s="36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</row>
    <row r="643" spans="1:61" ht="12.75" customHeight="1">
      <c r="A643" s="12"/>
      <c r="B643" s="12"/>
      <c r="C643" s="36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</row>
    <row r="644" spans="1:61" ht="12.75" customHeight="1">
      <c r="A644" s="12"/>
      <c r="B644" s="12"/>
      <c r="C644" s="36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</row>
    <row r="645" spans="1:61" ht="12.75" customHeight="1">
      <c r="A645" s="12"/>
      <c r="B645" s="12"/>
      <c r="C645" s="36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</row>
    <row r="646" spans="1:61" ht="12.75" customHeight="1">
      <c r="A646" s="12"/>
      <c r="B646" s="12"/>
      <c r="C646" s="36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</row>
    <row r="647" spans="1:61" ht="12.75" customHeight="1">
      <c r="A647" s="12"/>
      <c r="B647" s="12"/>
      <c r="C647" s="36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</row>
    <row r="648" spans="1:61" ht="12.75" customHeight="1">
      <c r="A648" s="12"/>
      <c r="B648" s="12"/>
      <c r="C648" s="36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</row>
    <row r="649" spans="1:61" ht="12.75" customHeight="1">
      <c r="A649" s="12"/>
      <c r="B649" s="12"/>
      <c r="C649" s="36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</row>
    <row r="650" spans="1:61" ht="12.75" customHeight="1">
      <c r="A650" s="12"/>
      <c r="B650" s="12"/>
      <c r="C650" s="36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</row>
    <row r="651" spans="1:61" ht="12.75" customHeight="1">
      <c r="A651" s="12"/>
      <c r="B651" s="12"/>
      <c r="C651" s="36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</row>
    <row r="652" spans="1:61" ht="12.75" customHeight="1">
      <c r="A652" s="12"/>
      <c r="B652" s="12"/>
      <c r="C652" s="36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</row>
    <row r="653" spans="1:61" ht="12.75" customHeight="1">
      <c r="A653" s="12"/>
      <c r="B653" s="12"/>
      <c r="C653" s="36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</row>
    <row r="654" spans="1:61" ht="12.75" customHeight="1">
      <c r="A654" s="12"/>
      <c r="B654" s="12"/>
      <c r="C654" s="36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</row>
    <row r="655" spans="1:61" ht="12.75" customHeight="1">
      <c r="A655" s="12"/>
      <c r="B655" s="12"/>
      <c r="C655" s="36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</row>
    <row r="656" spans="1:61" ht="12.75" customHeight="1">
      <c r="A656" s="12"/>
      <c r="B656" s="12"/>
      <c r="C656" s="36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</row>
    <row r="657" spans="1:61" ht="12.75" customHeight="1">
      <c r="A657" s="12"/>
      <c r="B657" s="12"/>
      <c r="C657" s="36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</row>
    <row r="658" spans="1:61" ht="12.75" customHeight="1">
      <c r="A658" s="12"/>
      <c r="B658" s="12"/>
      <c r="C658" s="36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</row>
    <row r="659" spans="1:61" ht="12.75" customHeight="1">
      <c r="A659" s="12"/>
      <c r="B659" s="12"/>
      <c r="C659" s="36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</row>
    <row r="660" spans="1:61" ht="12.75" customHeight="1">
      <c r="A660" s="12"/>
      <c r="B660" s="12"/>
      <c r="C660" s="36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</row>
    <row r="661" spans="1:61" ht="12.75" customHeight="1">
      <c r="A661" s="12"/>
      <c r="B661" s="12"/>
      <c r="C661" s="36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</row>
    <row r="662" spans="1:61" ht="12.75" customHeight="1">
      <c r="A662" s="12"/>
      <c r="B662" s="12"/>
      <c r="C662" s="36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</row>
    <row r="663" spans="1:61" ht="12.75" customHeight="1">
      <c r="A663" s="12"/>
      <c r="B663" s="12"/>
      <c r="C663" s="36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</row>
    <row r="664" spans="1:61" ht="12.75" customHeight="1">
      <c r="A664" s="12"/>
      <c r="B664" s="12"/>
      <c r="C664" s="36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</row>
    <row r="665" spans="1:61" ht="12.75" customHeight="1">
      <c r="A665" s="12"/>
      <c r="B665" s="12"/>
      <c r="C665" s="36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</row>
    <row r="666" spans="1:61" ht="12.75" customHeight="1">
      <c r="A666" s="12"/>
      <c r="B666" s="12"/>
      <c r="C666" s="36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</row>
    <row r="667" spans="1:61" ht="12.75" customHeight="1">
      <c r="A667" s="12"/>
      <c r="B667" s="12"/>
      <c r="C667" s="36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</row>
    <row r="668" spans="1:61" ht="12.75" customHeight="1">
      <c r="A668" s="12"/>
      <c r="B668" s="12"/>
      <c r="C668" s="36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</row>
    <row r="669" spans="1:61" ht="12.75" customHeight="1">
      <c r="A669" s="12"/>
      <c r="B669" s="12"/>
      <c r="C669" s="36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</row>
    <row r="670" spans="1:61" ht="12.75" customHeight="1">
      <c r="A670" s="12"/>
      <c r="B670" s="12"/>
      <c r="C670" s="36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</row>
    <row r="671" spans="1:61" ht="12.75" customHeight="1">
      <c r="A671" s="12"/>
      <c r="B671" s="12"/>
      <c r="C671" s="36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</row>
    <row r="672" spans="1:61" ht="12.75" customHeight="1">
      <c r="A672" s="12"/>
      <c r="B672" s="12"/>
      <c r="C672" s="36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</row>
    <row r="673" spans="1:61" ht="12.75" customHeight="1">
      <c r="A673" s="12"/>
      <c r="B673" s="12"/>
      <c r="C673" s="36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</row>
    <row r="674" spans="1:61" ht="12.75" customHeight="1">
      <c r="A674" s="12"/>
      <c r="B674" s="12"/>
      <c r="C674" s="36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</row>
    <row r="675" spans="1:61" ht="12.75" customHeight="1">
      <c r="A675" s="12"/>
      <c r="B675" s="12"/>
      <c r="C675" s="36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</row>
    <row r="676" spans="1:61" ht="12.75" customHeight="1">
      <c r="A676" s="12"/>
      <c r="B676" s="12"/>
      <c r="C676" s="36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</row>
    <row r="677" spans="1:61" ht="12.75" customHeight="1">
      <c r="A677" s="12"/>
      <c r="B677" s="12"/>
      <c r="C677" s="36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</row>
    <row r="678" spans="1:61" ht="12.75" customHeight="1">
      <c r="A678" s="12"/>
      <c r="B678" s="12"/>
      <c r="C678" s="36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</row>
    <row r="679" spans="1:61" ht="12.75" customHeight="1">
      <c r="A679" s="12"/>
      <c r="B679" s="12"/>
      <c r="C679" s="36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</row>
    <row r="680" spans="1:61" ht="12.75" customHeight="1">
      <c r="A680" s="12"/>
      <c r="B680" s="12"/>
      <c r="C680" s="36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</row>
    <row r="681" spans="1:61" ht="12.75" customHeight="1">
      <c r="A681" s="12"/>
      <c r="B681" s="12"/>
      <c r="C681" s="36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</row>
    <row r="682" spans="1:61" ht="12.75" customHeight="1">
      <c r="A682" s="12"/>
      <c r="B682" s="12"/>
      <c r="C682" s="36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</row>
    <row r="683" spans="1:61" ht="12.75" customHeight="1">
      <c r="A683" s="12"/>
      <c r="B683" s="12"/>
      <c r="C683" s="36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</row>
    <row r="684" spans="1:61" ht="12.75" customHeight="1">
      <c r="A684" s="12"/>
      <c r="B684" s="12"/>
      <c r="C684" s="36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</row>
    <row r="685" spans="1:61" ht="12.75" customHeight="1">
      <c r="A685" s="12"/>
      <c r="B685" s="12"/>
      <c r="C685" s="36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</row>
    <row r="686" spans="1:61" ht="12.75" customHeight="1">
      <c r="A686" s="12"/>
      <c r="B686" s="12"/>
      <c r="C686" s="36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</row>
    <row r="687" spans="1:61" ht="12.75" customHeight="1">
      <c r="A687" s="12"/>
      <c r="B687" s="12"/>
      <c r="C687" s="36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</row>
    <row r="688" spans="1:61" ht="12.75" customHeight="1">
      <c r="A688" s="12"/>
      <c r="B688" s="12"/>
      <c r="C688" s="36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</row>
    <row r="689" spans="1:61" ht="12.75" customHeight="1">
      <c r="A689" s="12"/>
      <c r="B689" s="12"/>
      <c r="C689" s="36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</row>
    <row r="690" spans="1:61" ht="12.75" customHeight="1">
      <c r="A690" s="12"/>
      <c r="B690" s="12"/>
      <c r="C690" s="36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</row>
    <row r="691" spans="1:61" ht="12.75" customHeight="1">
      <c r="A691" s="12"/>
      <c r="B691" s="12"/>
      <c r="C691" s="36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</row>
    <row r="692" spans="1:61" ht="12.75" customHeight="1">
      <c r="A692" s="12"/>
      <c r="B692" s="12"/>
      <c r="C692" s="36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</row>
    <row r="693" spans="1:61" ht="12.75" customHeight="1">
      <c r="A693" s="12"/>
      <c r="B693" s="12"/>
      <c r="C693" s="36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</row>
    <row r="694" spans="1:61" ht="12.75" customHeight="1">
      <c r="A694" s="12"/>
      <c r="B694" s="12"/>
      <c r="C694" s="36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</row>
    <row r="695" spans="1:61" ht="12.75" customHeight="1">
      <c r="A695" s="12"/>
      <c r="B695" s="12"/>
      <c r="C695" s="36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</row>
    <row r="696" spans="1:61" ht="12.75" customHeight="1">
      <c r="A696" s="12"/>
      <c r="B696" s="12"/>
      <c r="C696" s="36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</row>
    <row r="697" spans="1:61" ht="12.75" customHeight="1">
      <c r="A697" s="12"/>
      <c r="B697" s="12"/>
      <c r="C697" s="36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</row>
    <row r="698" spans="1:61" ht="12.75" customHeight="1">
      <c r="A698" s="12"/>
      <c r="B698" s="12"/>
      <c r="C698" s="36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</row>
    <row r="699" spans="1:61" ht="12.75" customHeight="1">
      <c r="A699" s="12"/>
      <c r="B699" s="12"/>
      <c r="C699" s="36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</row>
    <row r="700" spans="1:61" ht="12.75" customHeight="1">
      <c r="A700" s="12"/>
      <c r="B700" s="12"/>
      <c r="C700" s="36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</row>
    <row r="701" spans="1:61" ht="12.75" customHeight="1">
      <c r="A701" s="12"/>
      <c r="B701" s="12"/>
      <c r="C701" s="36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</row>
    <row r="702" spans="1:61" ht="12.75" customHeight="1">
      <c r="A702" s="12"/>
      <c r="B702" s="12"/>
      <c r="C702" s="36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</row>
    <row r="703" spans="1:61" ht="12.75" customHeight="1">
      <c r="A703" s="12"/>
      <c r="B703" s="12"/>
      <c r="C703" s="36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</row>
    <row r="704" spans="1:61" ht="12.75" customHeight="1">
      <c r="A704" s="12"/>
      <c r="B704" s="12"/>
      <c r="C704" s="36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</row>
    <row r="705" spans="1:61" ht="12.75" customHeight="1">
      <c r="A705" s="12"/>
      <c r="B705" s="12"/>
      <c r="C705" s="36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</row>
    <row r="706" spans="1:61" ht="12.75" customHeight="1">
      <c r="A706" s="12"/>
      <c r="B706" s="12"/>
      <c r="C706" s="36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</row>
    <row r="707" spans="1:61" ht="12.75" customHeight="1">
      <c r="A707" s="12"/>
      <c r="B707" s="12"/>
      <c r="C707" s="36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</row>
    <row r="708" spans="1:61" ht="12.75" customHeight="1">
      <c r="A708" s="12"/>
      <c r="B708" s="12"/>
      <c r="C708" s="36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</row>
    <row r="709" spans="1:61" ht="12.75" customHeight="1">
      <c r="A709" s="12"/>
      <c r="B709" s="12"/>
      <c r="C709" s="36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</row>
    <row r="710" spans="1:61" ht="12.75" customHeight="1">
      <c r="A710" s="12"/>
      <c r="B710" s="12"/>
      <c r="C710" s="36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</row>
    <row r="711" spans="1:61" ht="12.75" customHeight="1">
      <c r="A711" s="12"/>
      <c r="B711" s="12"/>
      <c r="C711" s="36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</row>
    <row r="712" spans="1:61" ht="12.75" customHeight="1">
      <c r="A712" s="12"/>
      <c r="B712" s="12"/>
      <c r="C712" s="36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</row>
    <row r="713" spans="1:61" ht="12.75" customHeight="1">
      <c r="A713" s="12"/>
      <c r="B713" s="12"/>
      <c r="C713" s="36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</row>
    <row r="714" spans="1:61" ht="12.75" customHeight="1">
      <c r="A714" s="12"/>
      <c r="B714" s="12"/>
      <c r="C714" s="36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</row>
    <row r="715" spans="1:61" ht="12.75" customHeight="1">
      <c r="A715" s="12"/>
      <c r="B715" s="12"/>
      <c r="C715" s="36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</row>
    <row r="716" spans="1:61" ht="12.75" customHeight="1">
      <c r="A716" s="12"/>
      <c r="B716" s="12"/>
      <c r="C716" s="36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</row>
    <row r="717" spans="1:61" ht="12.75" customHeight="1">
      <c r="A717" s="12"/>
      <c r="B717" s="12"/>
      <c r="C717" s="36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</row>
    <row r="718" spans="1:61" ht="12.75" customHeight="1">
      <c r="A718" s="12"/>
      <c r="B718" s="12"/>
      <c r="C718" s="36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</row>
    <row r="719" spans="1:61" ht="12.75" customHeight="1">
      <c r="A719" s="12"/>
      <c r="B719" s="12"/>
      <c r="C719" s="36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</row>
    <row r="720" spans="1:61" ht="12.75" customHeight="1">
      <c r="A720" s="12"/>
      <c r="B720" s="12"/>
      <c r="C720" s="36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</row>
    <row r="721" spans="1:61" ht="12.75" customHeight="1">
      <c r="A721" s="12"/>
      <c r="B721" s="12"/>
      <c r="C721" s="36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</row>
    <row r="722" spans="1:61" ht="12.75" customHeight="1">
      <c r="A722" s="12"/>
      <c r="B722" s="12"/>
      <c r="C722" s="36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</row>
    <row r="723" spans="1:61" ht="12.75" customHeight="1">
      <c r="A723" s="12"/>
      <c r="B723" s="12"/>
      <c r="C723" s="36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</row>
    <row r="724" spans="1:61" ht="12.75" customHeight="1">
      <c r="A724" s="12"/>
      <c r="B724" s="12"/>
      <c r="C724" s="36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</row>
    <row r="725" spans="1:61" ht="12.75" customHeight="1">
      <c r="A725" s="12"/>
      <c r="B725" s="12"/>
      <c r="C725" s="36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</row>
    <row r="726" spans="1:61" ht="12.75" customHeight="1">
      <c r="A726" s="12"/>
      <c r="B726" s="12"/>
      <c r="C726" s="36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</row>
    <row r="727" spans="1:61" ht="12.75" customHeight="1">
      <c r="A727" s="12"/>
      <c r="B727" s="12"/>
      <c r="C727" s="36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</row>
    <row r="728" spans="1:61" ht="12.75" customHeight="1">
      <c r="A728" s="12"/>
      <c r="B728" s="12"/>
      <c r="C728" s="36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</row>
    <row r="729" spans="1:61" ht="12.75" customHeight="1">
      <c r="A729" s="12"/>
      <c r="B729" s="12"/>
      <c r="C729" s="36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</row>
    <row r="730" spans="1:61" ht="12.75" customHeight="1">
      <c r="A730" s="12"/>
      <c r="B730" s="12"/>
      <c r="C730" s="36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</row>
    <row r="731" spans="1:61" ht="12.75" customHeight="1">
      <c r="A731" s="12"/>
      <c r="B731" s="12"/>
      <c r="C731" s="36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</row>
    <row r="732" spans="1:61" ht="12.75" customHeight="1">
      <c r="A732" s="12"/>
      <c r="B732" s="12"/>
      <c r="C732" s="36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</row>
    <row r="733" spans="1:61" ht="12.75" customHeight="1">
      <c r="A733" s="12"/>
      <c r="B733" s="12"/>
      <c r="C733" s="36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</row>
    <row r="734" spans="1:61" ht="12.75" customHeight="1">
      <c r="A734" s="12"/>
      <c r="B734" s="12"/>
      <c r="C734" s="36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</row>
    <row r="735" spans="1:61" ht="12.75" customHeight="1">
      <c r="A735" s="12"/>
      <c r="B735" s="12"/>
      <c r="C735" s="36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</row>
    <row r="736" spans="1:61" ht="12.75" customHeight="1">
      <c r="A736" s="12"/>
      <c r="B736" s="12"/>
      <c r="C736" s="36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</row>
    <row r="737" spans="1:61" ht="12.75" customHeight="1">
      <c r="A737" s="12"/>
      <c r="B737" s="12"/>
      <c r="C737" s="36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</row>
    <row r="738" spans="1:61" ht="12.75" customHeight="1">
      <c r="A738" s="12"/>
      <c r="B738" s="12"/>
      <c r="C738" s="36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</row>
    <row r="739" spans="1:61" ht="12.75" customHeight="1">
      <c r="A739" s="12"/>
      <c r="B739" s="12"/>
      <c r="C739" s="36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</row>
    <row r="740" spans="1:61" ht="12.75" customHeight="1">
      <c r="A740" s="12"/>
      <c r="B740" s="12"/>
      <c r="C740" s="36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</row>
    <row r="741" spans="1:61" ht="12.75" customHeight="1">
      <c r="A741" s="12"/>
      <c r="B741" s="12"/>
      <c r="C741" s="36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</row>
    <row r="742" spans="1:61" ht="12.75" customHeight="1">
      <c r="A742" s="12"/>
      <c r="B742" s="12"/>
      <c r="C742" s="36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</row>
    <row r="743" spans="1:61" ht="12.75" customHeight="1">
      <c r="A743" s="12"/>
      <c r="B743" s="12"/>
      <c r="C743" s="36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</row>
    <row r="744" spans="1:61" ht="12.75" customHeight="1">
      <c r="A744" s="12"/>
      <c r="B744" s="12"/>
      <c r="C744" s="36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</row>
    <row r="745" spans="1:61" ht="12.75" customHeight="1">
      <c r="A745" s="12"/>
      <c r="B745" s="12"/>
      <c r="C745" s="36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</row>
    <row r="746" spans="1:61" ht="12.75" customHeight="1">
      <c r="A746" s="12"/>
      <c r="B746" s="12"/>
      <c r="C746" s="36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</row>
    <row r="747" spans="1:61" ht="12.75" customHeight="1">
      <c r="A747" s="12"/>
      <c r="B747" s="12"/>
      <c r="C747" s="36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</row>
    <row r="748" spans="1:61" ht="12.75" customHeight="1">
      <c r="A748" s="12"/>
      <c r="B748" s="12"/>
      <c r="C748" s="36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</row>
    <row r="749" spans="1:61" ht="12.75" customHeight="1">
      <c r="A749" s="12"/>
      <c r="B749" s="12"/>
      <c r="C749" s="36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</row>
    <row r="750" spans="1:61" ht="12.75" customHeight="1">
      <c r="A750" s="12"/>
      <c r="B750" s="12"/>
      <c r="C750" s="36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</row>
    <row r="751" spans="1:61" ht="12.75" customHeight="1">
      <c r="A751" s="12"/>
      <c r="B751" s="12"/>
      <c r="C751" s="36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</row>
    <row r="752" spans="1:61" ht="12.75" customHeight="1">
      <c r="A752" s="12"/>
      <c r="B752" s="12"/>
      <c r="C752" s="36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</row>
    <row r="753" spans="1:61" ht="12.75" customHeight="1">
      <c r="A753" s="12"/>
      <c r="B753" s="12"/>
      <c r="C753" s="36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</row>
    <row r="754" spans="1:61" ht="12.75" customHeight="1">
      <c r="A754" s="12"/>
      <c r="B754" s="12"/>
      <c r="C754" s="36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</row>
    <row r="755" spans="1:61" ht="12.75" customHeight="1">
      <c r="A755" s="12"/>
      <c r="B755" s="12"/>
      <c r="C755" s="36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</row>
    <row r="756" spans="1:61" ht="12.75" customHeight="1">
      <c r="A756" s="12"/>
      <c r="B756" s="12"/>
      <c r="C756" s="36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</row>
    <row r="757" spans="1:61" ht="12.75" customHeight="1">
      <c r="A757" s="12"/>
      <c r="B757" s="12"/>
      <c r="C757" s="36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</row>
    <row r="758" spans="1:61" ht="12.75" customHeight="1">
      <c r="A758" s="12"/>
      <c r="B758" s="12"/>
      <c r="C758" s="36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</row>
    <row r="759" spans="1:61" ht="12.75" customHeight="1">
      <c r="A759" s="12"/>
      <c r="B759" s="12"/>
      <c r="C759" s="36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</row>
    <row r="760" spans="1:61" ht="12.75" customHeight="1">
      <c r="A760" s="12"/>
      <c r="B760" s="12"/>
      <c r="C760" s="36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</row>
    <row r="761" spans="1:61" ht="12.75" customHeight="1">
      <c r="A761" s="12"/>
      <c r="B761" s="12"/>
      <c r="C761" s="36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</row>
    <row r="762" spans="1:61" ht="12.75" customHeight="1">
      <c r="A762" s="12"/>
      <c r="B762" s="12"/>
      <c r="C762" s="36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</row>
    <row r="763" spans="1:61" ht="12.75" customHeight="1">
      <c r="A763" s="12"/>
      <c r="B763" s="12"/>
      <c r="C763" s="36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</row>
    <row r="764" spans="1:61" ht="12.75" customHeight="1">
      <c r="A764" s="12"/>
      <c r="B764" s="12"/>
      <c r="C764" s="36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</row>
    <row r="765" spans="1:61" ht="12.75" customHeight="1">
      <c r="A765" s="12"/>
      <c r="B765" s="12"/>
      <c r="C765" s="36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</row>
    <row r="766" spans="1:61" ht="12.75" customHeight="1">
      <c r="A766" s="12"/>
      <c r="B766" s="12"/>
      <c r="C766" s="36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</row>
    <row r="767" spans="1:61" ht="12.75" customHeight="1">
      <c r="A767" s="12"/>
      <c r="B767" s="12"/>
      <c r="C767" s="36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</row>
    <row r="768" spans="1:61" ht="12.75" customHeight="1">
      <c r="A768" s="12"/>
      <c r="B768" s="12"/>
      <c r="C768" s="36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</row>
    <row r="769" spans="1:61" ht="12.75" customHeight="1">
      <c r="A769" s="12"/>
      <c r="B769" s="12"/>
      <c r="C769" s="36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</row>
    <row r="770" spans="1:61" ht="12.75" customHeight="1">
      <c r="A770" s="12"/>
      <c r="B770" s="12"/>
      <c r="C770" s="36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</row>
    <row r="771" spans="1:61" ht="12.75" customHeight="1">
      <c r="A771" s="12"/>
      <c r="B771" s="12"/>
      <c r="C771" s="36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</row>
    <row r="772" spans="1:61" ht="12.75" customHeight="1">
      <c r="A772" s="12"/>
      <c r="B772" s="12"/>
      <c r="C772" s="36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</row>
    <row r="773" spans="1:61" ht="12.75" customHeight="1">
      <c r="A773" s="12"/>
      <c r="B773" s="12"/>
      <c r="C773" s="36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</row>
    <row r="774" spans="1:61" ht="12.75" customHeight="1">
      <c r="A774" s="12"/>
      <c r="B774" s="12"/>
      <c r="C774" s="36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</row>
    <row r="775" spans="1:61" ht="12.75" customHeight="1">
      <c r="A775" s="12"/>
      <c r="B775" s="12"/>
      <c r="C775" s="36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</row>
    <row r="776" spans="1:61" ht="12.75" customHeight="1">
      <c r="A776" s="12"/>
      <c r="B776" s="12"/>
      <c r="C776" s="36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</row>
    <row r="777" spans="1:61" ht="12.75" customHeight="1">
      <c r="A777" s="12"/>
      <c r="B777" s="12"/>
      <c r="C777" s="36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</row>
    <row r="778" spans="1:61" ht="12.75" customHeight="1">
      <c r="A778" s="12"/>
      <c r="B778" s="12"/>
      <c r="C778" s="36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</row>
    <row r="779" spans="1:61" ht="12.75" customHeight="1">
      <c r="A779" s="12"/>
      <c r="B779" s="12"/>
      <c r="C779" s="36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</row>
    <row r="780" spans="1:61" ht="12.75" customHeight="1">
      <c r="A780" s="12"/>
      <c r="B780" s="12"/>
      <c r="C780" s="36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</row>
    <row r="781" spans="1:61" ht="12.75" customHeight="1">
      <c r="A781" s="12"/>
      <c r="B781" s="12"/>
      <c r="C781" s="36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</row>
    <row r="782" spans="1:61" ht="12.75" customHeight="1">
      <c r="A782" s="12"/>
      <c r="B782" s="12"/>
      <c r="C782" s="36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</row>
    <row r="783" spans="1:61" ht="12.75" customHeight="1">
      <c r="A783" s="12"/>
      <c r="B783" s="12"/>
      <c r="C783" s="36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</row>
    <row r="784" spans="1:61" ht="12.75" customHeight="1">
      <c r="A784" s="12"/>
      <c r="B784" s="12"/>
      <c r="C784" s="36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</row>
    <row r="785" spans="1:61" ht="12.75" customHeight="1">
      <c r="A785" s="12"/>
      <c r="B785" s="12"/>
      <c r="C785" s="36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</row>
    <row r="786" spans="1:61" ht="12.75" customHeight="1">
      <c r="A786" s="12"/>
      <c r="B786" s="12"/>
      <c r="C786" s="36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</row>
    <row r="787" spans="1:61" ht="12.75" customHeight="1">
      <c r="A787" s="12"/>
      <c r="B787" s="12"/>
      <c r="C787" s="36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</row>
    <row r="788" spans="1:61" ht="12.75" customHeight="1">
      <c r="A788" s="12"/>
      <c r="B788" s="12"/>
      <c r="C788" s="36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</row>
    <row r="789" spans="1:61" ht="12.75" customHeight="1">
      <c r="A789" s="12"/>
      <c r="B789" s="12"/>
      <c r="C789" s="36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</row>
    <row r="790" spans="1:61" ht="12.75" customHeight="1">
      <c r="A790" s="12"/>
      <c r="B790" s="12"/>
      <c r="C790" s="36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</row>
    <row r="791" spans="1:61" ht="12.75" customHeight="1">
      <c r="A791" s="12"/>
      <c r="B791" s="12"/>
      <c r="C791" s="36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</row>
    <row r="792" spans="1:61" ht="12.75" customHeight="1">
      <c r="A792" s="12"/>
      <c r="B792" s="12"/>
      <c r="C792" s="36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</row>
    <row r="793" spans="1:61" ht="12.75" customHeight="1">
      <c r="A793" s="12"/>
      <c r="B793" s="12"/>
      <c r="C793" s="36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</row>
    <row r="794" spans="1:61" ht="12.75" customHeight="1">
      <c r="A794" s="12"/>
      <c r="B794" s="12"/>
      <c r="C794" s="36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</row>
    <row r="795" spans="1:61" ht="12.75" customHeight="1">
      <c r="A795" s="12"/>
      <c r="B795" s="12"/>
      <c r="C795" s="36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</row>
    <row r="796" spans="1:61" ht="12.75" customHeight="1">
      <c r="A796" s="12"/>
      <c r="B796" s="12"/>
      <c r="C796" s="36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</row>
    <row r="797" spans="1:61" ht="12.75" customHeight="1">
      <c r="A797" s="12"/>
      <c r="B797" s="12"/>
      <c r="C797" s="36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</row>
    <row r="798" spans="1:61" ht="12.75" customHeight="1">
      <c r="A798" s="12"/>
      <c r="B798" s="12"/>
      <c r="C798" s="36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</row>
    <row r="799" spans="1:61" ht="12.75" customHeight="1">
      <c r="A799" s="12"/>
      <c r="B799" s="12"/>
      <c r="C799" s="36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</row>
    <row r="800" spans="1:61" ht="12.75" customHeight="1">
      <c r="A800" s="12"/>
      <c r="B800" s="12"/>
      <c r="C800" s="36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</row>
    <row r="801" spans="1:61" ht="12.75" customHeight="1">
      <c r="A801" s="12"/>
      <c r="B801" s="12"/>
      <c r="C801" s="36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</row>
    <row r="802" spans="1:61" ht="12.75" customHeight="1">
      <c r="A802" s="12"/>
      <c r="B802" s="12"/>
      <c r="C802" s="36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</row>
    <row r="803" spans="1:61" ht="12.75" customHeight="1">
      <c r="A803" s="12"/>
      <c r="B803" s="12"/>
      <c r="C803" s="36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</row>
    <row r="804" spans="1:61" ht="12.75" customHeight="1">
      <c r="A804" s="12"/>
      <c r="B804" s="12"/>
      <c r="C804" s="36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</row>
    <row r="805" spans="1:61" ht="12.75" customHeight="1">
      <c r="A805" s="12"/>
      <c r="B805" s="12"/>
      <c r="C805" s="36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</row>
    <row r="806" spans="1:61" ht="12.75" customHeight="1">
      <c r="A806" s="12"/>
      <c r="B806" s="12"/>
      <c r="C806" s="36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</row>
    <row r="807" spans="1:61" ht="12.75" customHeight="1">
      <c r="A807" s="12"/>
      <c r="B807" s="12"/>
      <c r="C807" s="36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</row>
    <row r="808" spans="1:61" ht="12.75" customHeight="1">
      <c r="A808" s="12"/>
      <c r="B808" s="12"/>
      <c r="C808" s="36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</row>
    <row r="809" spans="1:61" ht="12.75" customHeight="1">
      <c r="A809" s="12"/>
      <c r="B809" s="12"/>
      <c r="C809" s="36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</row>
    <row r="810" spans="1:61" ht="12.75" customHeight="1">
      <c r="A810" s="12"/>
      <c r="B810" s="12"/>
      <c r="C810" s="36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</row>
    <row r="811" spans="1:61" ht="12.75" customHeight="1">
      <c r="A811" s="12"/>
      <c r="B811" s="12"/>
      <c r="C811" s="36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</row>
    <row r="812" spans="1:61" ht="12.75" customHeight="1">
      <c r="A812" s="12"/>
      <c r="B812" s="12"/>
      <c r="C812" s="36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</row>
    <row r="813" spans="1:61" ht="12.75" customHeight="1">
      <c r="A813" s="12"/>
      <c r="B813" s="12"/>
      <c r="C813" s="36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</row>
    <row r="814" spans="1:61" ht="12.75" customHeight="1">
      <c r="A814" s="12"/>
      <c r="B814" s="12"/>
      <c r="C814" s="36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</row>
    <row r="815" spans="1:61" ht="12.75" customHeight="1">
      <c r="A815" s="12"/>
      <c r="B815" s="12"/>
      <c r="C815" s="36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</row>
    <row r="816" spans="1:61" ht="12.75" customHeight="1">
      <c r="A816" s="12"/>
      <c r="B816" s="12"/>
      <c r="C816" s="36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</row>
    <row r="817" spans="1:61" ht="12.75" customHeight="1">
      <c r="A817" s="12"/>
      <c r="B817" s="12"/>
      <c r="C817" s="36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</row>
    <row r="818" spans="1:61" ht="12.75" customHeight="1">
      <c r="A818" s="12"/>
      <c r="B818" s="12"/>
      <c r="C818" s="36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</row>
    <row r="819" spans="1:61" ht="12.75" customHeight="1">
      <c r="A819" s="12"/>
      <c r="B819" s="12"/>
      <c r="C819" s="36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</row>
    <row r="820" spans="1:61" ht="12.75" customHeight="1">
      <c r="A820" s="12"/>
      <c r="B820" s="12"/>
      <c r="C820" s="36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</row>
    <row r="821" spans="1:61" ht="12.75" customHeight="1">
      <c r="A821" s="12"/>
      <c r="B821" s="12"/>
      <c r="C821" s="36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</row>
    <row r="822" spans="1:61" ht="12.75" customHeight="1">
      <c r="A822" s="12"/>
      <c r="B822" s="12"/>
      <c r="C822" s="36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</row>
    <row r="823" spans="1:61" ht="12.75" customHeight="1">
      <c r="A823" s="12"/>
      <c r="B823" s="12"/>
      <c r="C823" s="36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</row>
    <row r="824" spans="1:61" ht="12.75" customHeight="1">
      <c r="A824" s="12"/>
      <c r="B824" s="12"/>
      <c r="C824" s="36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</row>
    <row r="825" spans="1:61" ht="12.75" customHeight="1">
      <c r="A825" s="12"/>
      <c r="B825" s="12"/>
      <c r="C825" s="36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</row>
    <row r="826" spans="1:61" ht="12.75" customHeight="1">
      <c r="A826" s="12"/>
      <c r="B826" s="12"/>
      <c r="C826" s="36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</row>
    <row r="827" spans="1:61" ht="12.75" customHeight="1">
      <c r="A827" s="12"/>
      <c r="B827" s="12"/>
      <c r="C827" s="36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</row>
    <row r="828" spans="1:61" ht="12.75" customHeight="1">
      <c r="A828" s="12"/>
      <c r="B828" s="12"/>
      <c r="C828" s="36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</row>
    <row r="829" spans="1:61" ht="12.75" customHeight="1">
      <c r="A829" s="12"/>
      <c r="B829" s="12"/>
      <c r="C829" s="36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</row>
    <row r="830" spans="1:61" ht="12.75" customHeight="1">
      <c r="A830" s="12"/>
      <c r="B830" s="12"/>
      <c r="C830" s="36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</row>
    <row r="831" spans="1:61" ht="12.75" customHeight="1">
      <c r="A831" s="12"/>
      <c r="B831" s="12"/>
      <c r="C831" s="36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</row>
    <row r="832" spans="1:61" ht="12.75" customHeight="1">
      <c r="A832" s="12"/>
      <c r="B832" s="12"/>
      <c r="C832" s="36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</row>
    <row r="833" spans="1:61" ht="12.75" customHeight="1">
      <c r="A833" s="12"/>
      <c r="B833" s="12"/>
      <c r="C833" s="36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</row>
    <row r="834" spans="1:61" ht="12.75" customHeight="1">
      <c r="A834" s="12"/>
      <c r="B834" s="12"/>
      <c r="C834" s="36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</row>
    <row r="835" spans="1:61" ht="12.75" customHeight="1">
      <c r="A835" s="12"/>
      <c r="B835" s="12"/>
      <c r="C835" s="36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</row>
    <row r="836" spans="1:61" ht="12.75" customHeight="1">
      <c r="A836" s="12"/>
      <c r="B836" s="12"/>
      <c r="C836" s="36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</row>
    <row r="837" spans="1:61" ht="12.75" customHeight="1">
      <c r="A837" s="12"/>
      <c r="B837" s="12"/>
      <c r="C837" s="36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</row>
    <row r="838" spans="1:61" ht="12.75" customHeight="1">
      <c r="A838" s="12"/>
      <c r="B838" s="12"/>
      <c r="C838" s="36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</row>
    <row r="839" spans="1:61" ht="12.75" customHeight="1">
      <c r="A839" s="12"/>
      <c r="B839" s="12"/>
      <c r="C839" s="36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</row>
    <row r="840" spans="1:61" ht="12.75" customHeight="1">
      <c r="A840" s="12"/>
      <c r="B840" s="12"/>
      <c r="C840" s="36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</row>
    <row r="841" spans="1:61" ht="12.75" customHeight="1">
      <c r="A841" s="12"/>
      <c r="B841" s="12"/>
      <c r="C841" s="36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</row>
    <row r="842" spans="1:61" ht="12.75" customHeight="1">
      <c r="A842" s="12"/>
      <c r="B842" s="12"/>
      <c r="C842" s="36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</row>
    <row r="843" spans="1:61" ht="12.75" customHeight="1">
      <c r="A843" s="12"/>
      <c r="B843" s="12"/>
      <c r="C843" s="36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</row>
    <row r="844" spans="1:61" ht="12.75" customHeight="1">
      <c r="A844" s="12"/>
      <c r="B844" s="12"/>
      <c r="C844" s="36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</row>
    <row r="845" spans="1:61" ht="12.75" customHeight="1">
      <c r="A845" s="12"/>
      <c r="B845" s="12"/>
      <c r="C845" s="36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</row>
    <row r="846" spans="1:61" ht="12.75" customHeight="1">
      <c r="A846" s="12"/>
      <c r="B846" s="12"/>
      <c r="C846" s="36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</row>
    <row r="847" spans="1:61" ht="12.75" customHeight="1">
      <c r="A847" s="12"/>
      <c r="B847" s="12"/>
      <c r="C847" s="36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</row>
    <row r="848" spans="1:61" ht="12.75" customHeight="1">
      <c r="A848" s="12"/>
      <c r="B848" s="12"/>
      <c r="C848" s="36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</row>
    <row r="849" spans="1:61" ht="12.75" customHeight="1">
      <c r="A849" s="12"/>
      <c r="B849" s="12"/>
      <c r="C849" s="36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</row>
    <row r="850" spans="1:61" ht="12.75" customHeight="1">
      <c r="A850" s="12"/>
      <c r="B850" s="12"/>
      <c r="C850" s="36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</row>
    <row r="851" spans="1:61" ht="12.75" customHeight="1">
      <c r="A851" s="12"/>
      <c r="B851" s="12"/>
      <c r="C851" s="36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</row>
    <row r="852" spans="1:61" ht="12.75" customHeight="1">
      <c r="A852" s="12"/>
      <c r="B852" s="12"/>
      <c r="C852" s="36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</row>
    <row r="853" spans="1:61" ht="12.75" customHeight="1">
      <c r="A853" s="12"/>
      <c r="B853" s="12"/>
      <c r="C853" s="36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</row>
    <row r="854" spans="1:61" ht="12.75" customHeight="1">
      <c r="A854" s="12"/>
      <c r="B854" s="12"/>
      <c r="C854" s="36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</row>
    <row r="855" spans="1:61" ht="12.75" customHeight="1">
      <c r="A855" s="12"/>
      <c r="B855" s="12"/>
      <c r="C855" s="36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</row>
    <row r="856" spans="1:61" ht="12.75" customHeight="1">
      <c r="A856" s="12"/>
      <c r="B856" s="12"/>
      <c r="C856" s="36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</row>
    <row r="857" spans="1:61" ht="12.75" customHeight="1">
      <c r="A857" s="12"/>
      <c r="B857" s="12"/>
      <c r="C857" s="36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</row>
    <row r="858" spans="1:61" ht="12.75" customHeight="1">
      <c r="A858" s="12"/>
      <c r="B858" s="12"/>
      <c r="C858" s="36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</row>
    <row r="859" spans="1:61" ht="12.75" customHeight="1">
      <c r="A859" s="12"/>
      <c r="B859" s="12"/>
      <c r="C859" s="36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</row>
    <row r="860" spans="1:61" ht="12.75" customHeight="1">
      <c r="A860" s="12"/>
      <c r="B860" s="12"/>
      <c r="C860" s="36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</row>
    <row r="861" spans="1:61" ht="12.75" customHeight="1">
      <c r="A861" s="12"/>
      <c r="B861" s="12"/>
      <c r="C861" s="36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</row>
    <row r="862" spans="1:61" ht="12.75" customHeight="1">
      <c r="A862" s="12"/>
      <c r="B862" s="12"/>
      <c r="C862" s="36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</row>
    <row r="863" spans="1:61" ht="12.75" customHeight="1">
      <c r="A863" s="12"/>
      <c r="B863" s="12"/>
      <c r="C863" s="36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</row>
    <row r="864" spans="1:61" ht="12.75" customHeight="1">
      <c r="A864" s="12"/>
      <c r="B864" s="12"/>
      <c r="C864" s="36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</row>
    <row r="865" spans="1:61" ht="12.75" customHeight="1">
      <c r="A865" s="12"/>
      <c r="B865" s="12"/>
      <c r="C865" s="36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</row>
    <row r="866" spans="1:61" ht="12.75" customHeight="1">
      <c r="A866" s="12"/>
      <c r="B866" s="12"/>
      <c r="C866" s="36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</row>
    <row r="867" spans="1:61" ht="12.75" customHeight="1">
      <c r="A867" s="12"/>
      <c r="B867" s="12"/>
      <c r="C867" s="36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</row>
    <row r="868" spans="1:61" ht="12.75" customHeight="1">
      <c r="A868" s="12"/>
      <c r="B868" s="12"/>
      <c r="C868" s="36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</row>
    <row r="869" spans="1:61" ht="12.75" customHeight="1">
      <c r="A869" s="12"/>
      <c r="B869" s="12"/>
      <c r="C869" s="36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</row>
    <row r="870" spans="1:61" ht="12.75" customHeight="1">
      <c r="A870" s="12"/>
      <c r="B870" s="12"/>
      <c r="C870" s="36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</row>
    <row r="871" spans="1:61" ht="12.75" customHeight="1">
      <c r="A871" s="12"/>
      <c r="B871" s="12"/>
      <c r="C871" s="36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</row>
    <row r="872" spans="1:61" ht="12.75" customHeight="1">
      <c r="A872" s="12"/>
      <c r="B872" s="12"/>
      <c r="C872" s="36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</row>
    <row r="873" spans="1:61" ht="12.75" customHeight="1">
      <c r="A873" s="12"/>
      <c r="B873" s="12"/>
      <c r="C873" s="36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</row>
    <row r="874" spans="1:61" ht="12.75" customHeight="1">
      <c r="A874" s="12"/>
      <c r="B874" s="12"/>
      <c r="C874" s="36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</row>
    <row r="875" spans="1:61" ht="12.75" customHeight="1">
      <c r="A875" s="12"/>
      <c r="B875" s="12"/>
      <c r="C875" s="36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</row>
    <row r="876" spans="1:61" ht="12.75" customHeight="1">
      <c r="A876" s="12"/>
      <c r="B876" s="12"/>
      <c r="C876" s="36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</row>
    <row r="877" spans="1:61" ht="12.75" customHeight="1">
      <c r="A877" s="12"/>
      <c r="B877" s="12"/>
      <c r="C877" s="36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</row>
    <row r="878" spans="1:61" ht="12.75" customHeight="1">
      <c r="A878" s="12"/>
      <c r="B878" s="12"/>
      <c r="C878" s="36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</row>
    <row r="879" spans="1:61" ht="12.75" customHeight="1">
      <c r="A879" s="12"/>
      <c r="B879" s="12"/>
      <c r="C879" s="36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</row>
    <row r="880" spans="1:61" ht="12.75" customHeight="1">
      <c r="A880" s="12"/>
      <c r="B880" s="12"/>
      <c r="C880" s="36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</row>
    <row r="881" spans="1:61" ht="12.75" customHeight="1">
      <c r="A881" s="12"/>
      <c r="B881" s="12"/>
      <c r="C881" s="36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</row>
    <row r="882" spans="1:61" ht="12.75" customHeight="1">
      <c r="A882" s="12"/>
      <c r="B882" s="12"/>
      <c r="C882" s="36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</row>
    <row r="883" spans="1:61" ht="12.75" customHeight="1">
      <c r="A883" s="12"/>
      <c r="B883" s="12"/>
      <c r="C883" s="36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</row>
    <row r="884" spans="1:61" ht="12.75" customHeight="1">
      <c r="A884" s="12"/>
      <c r="B884" s="12"/>
      <c r="C884" s="36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</row>
    <row r="885" spans="1:61" ht="12.75" customHeight="1">
      <c r="A885" s="12"/>
      <c r="B885" s="12"/>
      <c r="C885" s="36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</row>
    <row r="886" spans="1:61" ht="12.75" customHeight="1">
      <c r="A886" s="12"/>
      <c r="B886" s="12"/>
      <c r="C886" s="36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</row>
    <row r="887" spans="1:61" ht="12.75" customHeight="1">
      <c r="A887" s="12"/>
      <c r="B887" s="12"/>
      <c r="C887" s="36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</row>
    <row r="888" spans="1:61" ht="12.75" customHeight="1">
      <c r="A888" s="12"/>
      <c r="B888" s="12"/>
      <c r="C888" s="36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</row>
    <row r="889" spans="1:61" ht="12.75" customHeight="1">
      <c r="A889" s="12"/>
      <c r="B889" s="12"/>
      <c r="C889" s="36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</row>
    <row r="890" spans="1:61" ht="12.75" customHeight="1">
      <c r="A890" s="12"/>
      <c r="B890" s="12"/>
      <c r="C890" s="36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</row>
    <row r="891" spans="1:61" ht="12.75" customHeight="1">
      <c r="A891" s="12"/>
      <c r="B891" s="12"/>
      <c r="C891" s="36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</row>
    <row r="892" spans="1:61" ht="12.75" customHeight="1">
      <c r="A892" s="12"/>
      <c r="B892" s="12"/>
      <c r="C892" s="36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</row>
    <row r="893" spans="1:61" ht="12.75" customHeight="1">
      <c r="A893" s="12"/>
      <c r="B893" s="12"/>
      <c r="C893" s="36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</row>
    <row r="894" spans="1:61" ht="12.75" customHeight="1">
      <c r="A894" s="12"/>
      <c r="B894" s="12"/>
      <c r="C894" s="36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</row>
    <row r="895" spans="1:61" ht="12.75" customHeight="1">
      <c r="A895" s="12"/>
      <c r="B895" s="12"/>
      <c r="C895" s="36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</row>
    <row r="896" spans="1:61" ht="12.75" customHeight="1">
      <c r="A896" s="12"/>
      <c r="B896" s="12"/>
      <c r="C896" s="36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</row>
    <row r="897" spans="1:61" ht="12.75" customHeight="1">
      <c r="A897" s="12"/>
      <c r="B897" s="12"/>
      <c r="C897" s="36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</row>
    <row r="898" spans="1:61" ht="12.75" customHeight="1">
      <c r="A898" s="12"/>
      <c r="B898" s="12"/>
      <c r="C898" s="36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</row>
    <row r="899" spans="1:61" ht="12.75" customHeight="1">
      <c r="A899" s="12"/>
      <c r="B899" s="12"/>
      <c r="C899" s="36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</row>
    <row r="900" spans="1:61" ht="12.75" customHeight="1">
      <c r="A900" s="12"/>
      <c r="B900" s="12"/>
      <c r="C900" s="36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</row>
    <row r="901" spans="1:61" ht="12.75" customHeight="1">
      <c r="A901" s="12"/>
      <c r="B901" s="12"/>
      <c r="C901" s="36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</row>
    <row r="902" spans="1:61" ht="12.75" customHeight="1">
      <c r="A902" s="12"/>
      <c r="B902" s="12"/>
      <c r="C902" s="36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</row>
    <row r="903" spans="1:61" ht="12.75" customHeight="1">
      <c r="A903" s="12"/>
      <c r="B903" s="12"/>
      <c r="C903" s="36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</row>
    <row r="904" spans="1:61" ht="12.75" customHeight="1">
      <c r="A904" s="12"/>
      <c r="B904" s="12"/>
      <c r="C904" s="36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</row>
    <row r="905" spans="1:61" ht="12.75" customHeight="1">
      <c r="A905" s="12"/>
      <c r="B905" s="12"/>
      <c r="C905" s="36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</row>
    <row r="906" spans="1:61" ht="12.75" customHeight="1">
      <c r="A906" s="12"/>
      <c r="B906" s="12"/>
      <c r="C906" s="36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</row>
    <row r="907" spans="1:61" ht="12.75" customHeight="1">
      <c r="A907" s="12"/>
      <c r="B907" s="12"/>
      <c r="C907" s="36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</row>
    <row r="908" spans="1:61" ht="12.75" customHeight="1">
      <c r="A908" s="12"/>
      <c r="B908" s="12"/>
      <c r="C908" s="36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</row>
    <row r="909" spans="1:61" ht="12.75" customHeight="1">
      <c r="A909" s="12"/>
      <c r="B909" s="12"/>
      <c r="C909" s="36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</row>
    <row r="910" spans="1:61" ht="12.75" customHeight="1">
      <c r="A910" s="12"/>
      <c r="B910" s="12"/>
      <c r="C910" s="36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</row>
    <row r="911" spans="1:61" ht="12.75" customHeight="1">
      <c r="A911" s="12"/>
      <c r="B911" s="12"/>
      <c r="C911" s="36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</row>
    <row r="912" spans="1:61" ht="12.75" customHeight="1">
      <c r="A912" s="12"/>
      <c r="B912" s="12"/>
      <c r="C912" s="36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</row>
    <row r="913" spans="1:61" ht="12.75" customHeight="1">
      <c r="A913" s="12"/>
      <c r="B913" s="12"/>
      <c r="C913" s="36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</row>
    <row r="914" spans="1:61" ht="12.75" customHeight="1">
      <c r="A914" s="12"/>
      <c r="B914" s="12"/>
      <c r="C914" s="36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</row>
    <row r="915" spans="1:61" ht="12.75" customHeight="1">
      <c r="A915" s="12"/>
      <c r="B915" s="12"/>
      <c r="C915" s="36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</row>
    <row r="916" spans="1:61" ht="12.75" customHeight="1">
      <c r="A916" s="12"/>
      <c r="B916" s="12"/>
      <c r="C916" s="36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</row>
    <row r="917" spans="1:61" ht="12.75" customHeight="1">
      <c r="A917" s="12"/>
      <c r="B917" s="12"/>
      <c r="C917" s="36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</row>
    <row r="918" spans="1:61" ht="12.75" customHeight="1">
      <c r="A918" s="12"/>
      <c r="B918" s="12"/>
      <c r="C918" s="36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</row>
    <row r="919" spans="1:61" ht="12.75" customHeight="1">
      <c r="A919" s="12"/>
      <c r="B919" s="12"/>
      <c r="C919" s="36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</row>
    <row r="920" spans="1:61" ht="12.75" customHeight="1">
      <c r="A920" s="12"/>
      <c r="B920" s="12"/>
      <c r="C920" s="36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</row>
    <row r="921" spans="1:61" ht="12.75" customHeight="1">
      <c r="A921" s="12"/>
      <c r="B921" s="12"/>
      <c r="C921" s="36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</row>
    <row r="922" spans="1:61" ht="12.75" customHeight="1">
      <c r="A922" s="12"/>
      <c r="B922" s="12"/>
      <c r="C922" s="36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</row>
    <row r="923" spans="1:61" ht="12.75" customHeight="1">
      <c r="A923" s="12"/>
      <c r="B923" s="12"/>
      <c r="C923" s="36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</row>
    <row r="924" spans="1:61" ht="12.75" customHeight="1">
      <c r="A924" s="12"/>
      <c r="B924" s="12"/>
      <c r="C924" s="36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</row>
    <row r="925" spans="1:61" ht="12.75" customHeight="1">
      <c r="A925" s="12"/>
      <c r="B925" s="12"/>
      <c r="C925" s="36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</row>
    <row r="926" spans="1:61" ht="12.75" customHeight="1">
      <c r="A926" s="12"/>
      <c r="B926" s="12"/>
      <c r="C926" s="36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</row>
    <row r="927" spans="1:61" ht="12.75" customHeight="1">
      <c r="A927" s="12"/>
      <c r="B927" s="12"/>
      <c r="C927" s="36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</row>
    <row r="928" spans="1:61" ht="12.75" customHeight="1">
      <c r="A928" s="12"/>
      <c r="B928" s="12"/>
      <c r="C928" s="36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</row>
    <row r="929" spans="1:61" ht="12.75" customHeight="1">
      <c r="A929" s="12"/>
      <c r="B929" s="12"/>
      <c r="C929" s="36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</row>
    <row r="930" spans="1:61" ht="12.75" customHeight="1">
      <c r="A930" s="12"/>
      <c r="B930" s="12"/>
      <c r="C930" s="36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</row>
    <row r="931" spans="1:61" ht="12.75" customHeight="1">
      <c r="A931" s="12"/>
      <c r="B931" s="12"/>
      <c r="C931" s="36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</row>
    <row r="932" spans="1:61" ht="12.75" customHeight="1">
      <c r="A932" s="12"/>
      <c r="B932" s="12"/>
      <c r="C932" s="36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</row>
    <row r="933" spans="1:61" ht="12.75" customHeight="1">
      <c r="A933" s="12"/>
      <c r="B933" s="12"/>
      <c r="C933" s="36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</row>
    <row r="934" spans="1:61" ht="12.75" customHeight="1">
      <c r="A934" s="12"/>
      <c r="B934" s="12"/>
      <c r="C934" s="36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</row>
    <row r="935" spans="1:61" ht="12.75" customHeight="1">
      <c r="A935" s="12"/>
      <c r="B935" s="12"/>
      <c r="C935" s="36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</row>
    <row r="936" spans="1:61" ht="12.75" customHeight="1">
      <c r="A936" s="12"/>
      <c r="B936" s="12"/>
      <c r="C936" s="36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</row>
    <row r="937" spans="1:61" ht="12.75" customHeight="1">
      <c r="A937" s="12"/>
      <c r="B937" s="12"/>
      <c r="C937" s="36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</row>
    <row r="938" spans="1:61" ht="12.75" customHeight="1">
      <c r="A938" s="12"/>
      <c r="B938" s="12"/>
      <c r="C938" s="36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</row>
    <row r="939" spans="1:61" ht="12.75" customHeight="1">
      <c r="A939" s="12"/>
      <c r="B939" s="12"/>
      <c r="C939" s="36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</row>
    <row r="940" spans="1:61" ht="12.75" customHeight="1">
      <c r="A940" s="12"/>
      <c r="B940" s="12"/>
      <c r="C940" s="36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</row>
    <row r="941" spans="1:61" ht="12.75" customHeight="1">
      <c r="A941" s="12"/>
      <c r="B941" s="12"/>
      <c r="C941" s="36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</row>
    <row r="942" spans="1:61" ht="12.75" customHeight="1">
      <c r="A942" s="12"/>
      <c r="B942" s="12"/>
      <c r="C942" s="36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</row>
    <row r="943" spans="1:61" ht="12.75" customHeight="1">
      <c r="A943" s="12"/>
      <c r="B943" s="12"/>
      <c r="C943" s="36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</row>
    <row r="944" spans="1:61" ht="12.75" customHeight="1">
      <c r="A944" s="12"/>
      <c r="B944" s="12"/>
      <c r="C944" s="36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</row>
    <row r="945" spans="1:61" ht="12.75" customHeight="1">
      <c r="A945" s="12"/>
      <c r="B945" s="12"/>
      <c r="C945" s="36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</row>
    <row r="946" spans="1:61" ht="12.75" customHeight="1">
      <c r="A946" s="12"/>
      <c r="B946" s="12"/>
      <c r="C946" s="36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</row>
    <row r="947" spans="1:61" ht="12.75" customHeight="1">
      <c r="A947" s="12"/>
      <c r="B947" s="12"/>
      <c r="C947" s="36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</row>
    <row r="948" spans="1:61" ht="12.75" customHeight="1">
      <c r="A948" s="12"/>
      <c r="B948" s="12"/>
      <c r="C948" s="36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</row>
    <row r="949" spans="1:61" ht="12.75" customHeight="1">
      <c r="A949" s="12"/>
      <c r="B949" s="12"/>
      <c r="C949" s="36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</row>
    <row r="950" spans="1:61" ht="12.75" customHeight="1">
      <c r="A950" s="12"/>
      <c r="B950" s="12"/>
      <c r="C950" s="36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</row>
    <row r="951" spans="1:61" ht="12.75" customHeight="1">
      <c r="A951" s="12"/>
      <c r="B951" s="12"/>
      <c r="C951" s="36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</row>
    <row r="952" spans="1:61" ht="12.75" customHeight="1">
      <c r="A952" s="12"/>
      <c r="B952" s="12"/>
      <c r="C952" s="36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</row>
    <row r="953" spans="1:61" ht="12.75" customHeight="1">
      <c r="A953" s="12"/>
      <c r="B953" s="12"/>
      <c r="C953" s="36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</row>
    <row r="954" spans="1:61" ht="12.75" customHeight="1">
      <c r="A954" s="12"/>
      <c r="B954" s="12"/>
      <c r="C954" s="36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</row>
    <row r="955" spans="1:61" ht="12.75" customHeight="1">
      <c r="A955" s="12"/>
      <c r="B955" s="12"/>
      <c r="C955" s="36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</row>
    <row r="956" spans="1:61" ht="12.75" customHeight="1">
      <c r="A956" s="12"/>
      <c r="B956" s="12"/>
      <c r="C956" s="36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</row>
    <row r="957" spans="1:61" ht="12.75" customHeight="1">
      <c r="A957" s="12"/>
      <c r="B957" s="12"/>
      <c r="C957" s="36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</row>
    <row r="958" spans="1:61" ht="12.75" customHeight="1">
      <c r="A958" s="12"/>
      <c r="B958" s="12"/>
      <c r="C958" s="36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</row>
    <row r="959" spans="1:61" ht="12.75" customHeight="1">
      <c r="A959" s="12"/>
      <c r="B959" s="12"/>
      <c r="C959" s="36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</row>
    <row r="960" spans="1:61" ht="12.75" customHeight="1">
      <c r="A960" s="12"/>
      <c r="B960" s="12"/>
      <c r="C960" s="36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</row>
    <row r="961" spans="1:61" ht="12.75" customHeight="1">
      <c r="A961" s="12"/>
      <c r="B961" s="12"/>
      <c r="C961" s="36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</row>
    <row r="962" spans="1:61" ht="12.75" customHeight="1">
      <c r="A962" s="12"/>
      <c r="B962" s="12"/>
      <c r="C962" s="36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</row>
    <row r="963" spans="1:61" ht="12.75" customHeight="1">
      <c r="A963" s="12"/>
      <c r="B963" s="12"/>
      <c r="C963" s="36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</row>
    <row r="964" spans="1:61" ht="12.75" customHeight="1">
      <c r="A964" s="12"/>
      <c r="B964" s="12"/>
      <c r="C964" s="36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</row>
    <row r="965" spans="1:61" ht="12.75" customHeight="1">
      <c r="A965" s="12"/>
      <c r="B965" s="12"/>
      <c r="C965" s="36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</row>
    <row r="966" spans="1:61" ht="12.75" customHeight="1">
      <c r="A966" s="12"/>
      <c r="B966" s="12"/>
      <c r="C966" s="36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</row>
    <row r="967" spans="1:61" ht="12.75" customHeight="1">
      <c r="A967" s="12"/>
      <c r="B967" s="12"/>
      <c r="C967" s="36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</row>
    <row r="968" spans="1:61" ht="12.75" customHeight="1">
      <c r="A968" s="12"/>
      <c r="B968" s="12"/>
      <c r="C968" s="36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</row>
    <row r="969" spans="1:61" ht="12.75" customHeight="1">
      <c r="A969" s="12"/>
      <c r="B969" s="12"/>
      <c r="C969" s="36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</row>
    <row r="970" spans="1:61" ht="12.75" customHeight="1">
      <c r="A970" s="12"/>
      <c r="B970" s="12"/>
      <c r="C970" s="36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</row>
    <row r="971" spans="1:61" ht="12.75" customHeight="1">
      <c r="A971" s="12"/>
      <c r="B971" s="12"/>
      <c r="C971" s="36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</row>
    <row r="972" spans="1:61" ht="12.75" customHeight="1">
      <c r="A972" s="12"/>
      <c r="B972" s="12"/>
      <c r="C972" s="36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</row>
    <row r="973" spans="1:61" ht="12.75" customHeight="1">
      <c r="A973" s="12"/>
      <c r="B973" s="12"/>
      <c r="C973" s="36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</row>
    <row r="974" spans="1:61" ht="12.75" customHeight="1">
      <c r="A974" s="12"/>
      <c r="B974" s="12"/>
      <c r="C974" s="36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</row>
    <row r="975" spans="1:61" ht="12.75" customHeight="1">
      <c r="A975" s="12"/>
      <c r="B975" s="12"/>
      <c r="C975" s="36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</row>
    <row r="976" spans="1:61" ht="12.75" customHeight="1">
      <c r="A976" s="12"/>
      <c r="B976" s="12"/>
      <c r="C976" s="36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</row>
    <row r="977" spans="1:61" ht="12.75" customHeight="1">
      <c r="A977" s="12"/>
      <c r="B977" s="12"/>
      <c r="C977" s="36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</row>
    <row r="978" spans="1:61" ht="12.75" customHeight="1">
      <c r="A978" s="12"/>
      <c r="B978" s="12"/>
      <c r="C978" s="36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</row>
    <row r="979" spans="1:61" ht="12.75" customHeight="1">
      <c r="A979" s="12"/>
      <c r="B979" s="12"/>
      <c r="C979" s="36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</row>
    <row r="980" spans="1:61" ht="12.75" customHeight="1">
      <c r="A980" s="12"/>
      <c r="B980" s="12"/>
      <c r="C980" s="36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</row>
    <row r="981" spans="1:61" ht="12.75" customHeight="1">
      <c r="A981" s="12"/>
      <c r="B981" s="12"/>
      <c r="C981" s="36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</row>
    <row r="982" spans="1:61" ht="12.75" customHeight="1">
      <c r="A982" s="12"/>
      <c r="B982" s="12"/>
      <c r="C982" s="36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</row>
    <row r="983" spans="1:61" ht="12.75" customHeight="1">
      <c r="A983" s="12"/>
      <c r="B983" s="12"/>
      <c r="C983" s="36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</row>
    <row r="984" spans="1:61" ht="12.75" customHeight="1">
      <c r="A984" s="12"/>
      <c r="B984" s="12"/>
      <c r="C984" s="36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</row>
    <row r="985" spans="1:61" ht="12.75" customHeight="1">
      <c r="A985" s="12"/>
      <c r="B985" s="12"/>
      <c r="C985" s="36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</row>
    <row r="986" spans="1:61" ht="12.75" customHeight="1">
      <c r="A986" s="12"/>
      <c r="B986" s="12"/>
      <c r="C986" s="36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</row>
    <row r="987" spans="1:61" ht="12.75" customHeight="1">
      <c r="A987" s="12"/>
      <c r="B987" s="12"/>
      <c r="C987" s="36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</row>
    <row r="988" spans="1:61" ht="12.75" customHeight="1">
      <c r="A988" s="12"/>
      <c r="B988" s="12"/>
      <c r="C988" s="36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</row>
    <row r="989" spans="1:61" ht="12.75" customHeight="1">
      <c r="A989" s="12"/>
      <c r="B989" s="12"/>
      <c r="C989" s="36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</row>
    <row r="990" spans="1:61" ht="12.75" customHeight="1">
      <c r="A990" s="12"/>
      <c r="B990" s="12"/>
      <c r="C990" s="36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</row>
    <row r="991" spans="1:61" ht="12.75" customHeight="1">
      <c r="A991" s="12"/>
      <c r="B991" s="12"/>
      <c r="C991" s="36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</row>
    <row r="992" spans="1:61" ht="12.75" customHeight="1">
      <c r="A992" s="12"/>
      <c r="B992" s="12"/>
      <c r="C992" s="36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</row>
    <row r="993" spans="1:61" ht="12.75" customHeight="1">
      <c r="A993" s="12"/>
      <c r="B993" s="12"/>
      <c r="C993" s="36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</row>
    <row r="994" spans="1:61" ht="12.75" customHeight="1">
      <c r="A994" s="12"/>
      <c r="B994" s="12"/>
      <c r="C994" s="36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</row>
    <row r="995" spans="1:61" ht="12.75" customHeight="1">
      <c r="A995" s="12"/>
      <c r="B995" s="12"/>
      <c r="C995" s="36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</row>
    <row r="996" spans="1:61" ht="12.75" customHeight="1">
      <c r="A996" s="12"/>
      <c r="B996" s="12"/>
      <c r="C996" s="36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</row>
    <row r="997" spans="1:61" ht="12.75" customHeight="1">
      <c r="A997" s="12"/>
      <c r="B997" s="12"/>
      <c r="C997" s="36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</row>
    <row r="998" spans="1:61" ht="12.75" customHeight="1">
      <c r="A998" s="12"/>
      <c r="B998" s="12"/>
      <c r="C998" s="36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</row>
    <row r="999" spans="1:61" ht="12.75" customHeight="1">
      <c r="A999" s="12"/>
      <c r="B999" s="12"/>
      <c r="C999" s="36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</row>
    <row r="1000" spans="1:61" ht="12.75" customHeight="1">
      <c r="A1000" s="12"/>
      <c r="B1000" s="12"/>
      <c r="C1000" s="36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</row>
  </sheetData>
  <sheetProtection algorithmName="SHA-512" hashValue="AlkHjZdQTSRY5imlHxX1zw9DkhcKqdbu7aGXdyuLiGvaSELfBohcBGMu908ePkrCSJGJj5qK3SwBPicQDtGHlg==" saltValue="RjxhHn5NBFiHN0OV4wcXRQ==" spinCount="100000" sheet="1" objects="1" scenarios="1"/>
  <phoneticPr fontId="41"/>
  <pageMargins left="0.7" right="0.7" top="0.75" bottom="0.75" header="0" footer="0"/>
  <pageSetup paperSize="9" orientation="portrait"/>
  <rowBreaks count="1" manualBreakCount="1">
    <brk id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20</vt:i4>
      </vt:variant>
    </vt:vector>
  </HeadingPairs>
  <TitlesOfParts>
    <vt:vector size="33" baseType="lpstr">
      <vt:lpstr>top</vt:lpstr>
      <vt:lpstr>（様式３）受講申込表</vt:lpstr>
      <vt:lpstr>講座コード</vt:lpstr>
      <vt:lpstr>学校番号</vt:lpstr>
      <vt:lpstr>校種別番号</vt:lpstr>
      <vt:lpstr>種別_講座コード</vt:lpstr>
      <vt:lpstr>選択受講コード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高・中等_教科!希望研修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k-kanbe</dc:creator>
  <cp:lastModifiedBy>hiro-arai</cp:lastModifiedBy>
  <dcterms:created xsi:type="dcterms:W3CDTF">2025-03-13T01:54:34Z</dcterms:created>
  <dcterms:modified xsi:type="dcterms:W3CDTF">2025-12-17T07:43:32Z</dcterms:modified>
</cp:coreProperties>
</file>